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codeName="ThisWorkbook"/>
  <mc:AlternateContent xmlns:mc="http://schemas.openxmlformats.org/markup-compatibility/2006">
    <mc:Choice Requires="x15">
      <x15ac:absPath xmlns:x15ac="http://schemas.microsoft.com/office/spreadsheetml/2010/11/ac" url="C:\Users\gregk\OneDrive\Documents\HRW\20 - Products\29 - Resources\Tools\"/>
    </mc:Choice>
  </mc:AlternateContent>
  <xr:revisionPtr revIDLastSave="0" documentId="13_ncr:4000b_{A5FFADF4-D06F-42D3-9D8F-B6F2735D7579}" xr6:coauthVersionLast="34" xr6:coauthVersionMax="34" xr10:uidLastSave="{00000000-0000-0000-0000-000000000000}"/>
  <bookViews>
    <workbookView xWindow="32760" yWindow="32760" windowWidth="20490" windowHeight="8580" tabRatio="599" xr2:uid="{00000000-000D-0000-FFFF-FFFF00000000}"/>
  </bookViews>
  <sheets>
    <sheet name="Program" sheetId="12" r:id="rId1"/>
    <sheet name="Download Data" sheetId="14" r:id="rId2"/>
    <sheet name="Guides" sheetId="13" r:id="rId3"/>
    <sheet name="Example 8 DI &gt;&gt; 1AO" sheetId="15" r:id="rId4"/>
  </sheets>
  <definedNames>
    <definedName name="DATA" localSheetId="0">Program!#REF!</definedName>
    <definedName name="index" localSheetId="0">Program!$AA$43:$AC$73</definedName>
    <definedName name="_xlnm.Print_Area" localSheetId="0">Program!$B$1:$Z$73</definedName>
    <definedName name="test" localSheetId="0">Program!#REF!</definedName>
    <definedName name="TEST_1" localSheetId="1">'Download Data'!$CG$1:$CS$493</definedName>
    <definedName name="test_1" localSheetId="0">Program!#REF!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I107" i="14" l="1"/>
  <c r="BJ6" i="14"/>
  <c r="AI12" i="14"/>
  <c r="AD12" i="14"/>
  <c r="AI10" i="14"/>
  <c r="AI13" i="14"/>
  <c r="AD13" i="14"/>
  <c r="AI14" i="14"/>
  <c r="AD14" i="14"/>
  <c r="AI15" i="14"/>
  <c r="AD15" i="14"/>
  <c r="AO15" i="14"/>
  <c r="AK15" i="14" s="1"/>
  <c r="AI16" i="14"/>
  <c r="AI17" i="14"/>
  <c r="AI18" i="14"/>
  <c r="AI19" i="14"/>
  <c r="AI20" i="14"/>
  <c r="AI21" i="14"/>
  <c r="AI22" i="14"/>
  <c r="AI23" i="14"/>
  <c r="AI24" i="14"/>
  <c r="AI25" i="14"/>
  <c r="AI26" i="14"/>
  <c r="AI27" i="14"/>
  <c r="AI28" i="14"/>
  <c r="AI29" i="14"/>
  <c r="AI31" i="14"/>
  <c r="AI32" i="14"/>
  <c r="AI33" i="14"/>
  <c r="AI34" i="14"/>
  <c r="AI35" i="14"/>
  <c r="AI36" i="14"/>
  <c r="AI37" i="14"/>
  <c r="AI38" i="14"/>
  <c r="AI39" i="14"/>
  <c r="AI40" i="14"/>
  <c r="AI41" i="14"/>
  <c r="AI42" i="14"/>
  <c r="AI43" i="14"/>
  <c r="AI44" i="14"/>
  <c r="AI46" i="14"/>
  <c r="AI47" i="14"/>
  <c r="AI48" i="14"/>
  <c r="AI49" i="14"/>
  <c r="AI50" i="14"/>
  <c r="AI51" i="14"/>
  <c r="AI52" i="14"/>
  <c r="AI53" i="14"/>
  <c r="AI54" i="14"/>
  <c r="AI55" i="14"/>
  <c r="AI56" i="14"/>
  <c r="AI57" i="14"/>
  <c r="AI58" i="14"/>
  <c r="AI59" i="14"/>
  <c r="AI61" i="14"/>
  <c r="AI62" i="14"/>
  <c r="AI63" i="14"/>
  <c r="AI64" i="14"/>
  <c r="AI65" i="14"/>
  <c r="AI66" i="14"/>
  <c r="AI67" i="14"/>
  <c r="AI68" i="14"/>
  <c r="AI69" i="14"/>
  <c r="AI70" i="14"/>
  <c r="AI71" i="14"/>
  <c r="AI72" i="14"/>
  <c r="AI73" i="14"/>
  <c r="AI74" i="14"/>
  <c r="AI76" i="14"/>
  <c r="AI77" i="14"/>
  <c r="AI78" i="14"/>
  <c r="AI79" i="14"/>
  <c r="AI80" i="14"/>
  <c r="AI81" i="14"/>
  <c r="AI82" i="14"/>
  <c r="AI83" i="14"/>
  <c r="AI84" i="14"/>
  <c r="AI85" i="14"/>
  <c r="AI86" i="14"/>
  <c r="AI87" i="14"/>
  <c r="AI88" i="14"/>
  <c r="AI89" i="14"/>
  <c r="AI91" i="14"/>
  <c r="AI92" i="14"/>
  <c r="AI93" i="14"/>
  <c r="AI94" i="14"/>
  <c r="AI95" i="14"/>
  <c r="AI96" i="14"/>
  <c r="AI97" i="14"/>
  <c r="AI98" i="14"/>
  <c r="AI99" i="14"/>
  <c r="AI100" i="14"/>
  <c r="AI101" i="14"/>
  <c r="AI102" i="14"/>
  <c r="AI103" i="14"/>
  <c r="AI104" i="14"/>
  <c r="BE6" i="14"/>
  <c r="AI106" i="14"/>
  <c r="BK6" i="14"/>
  <c r="AI108" i="14"/>
  <c r="BE7" i="14"/>
  <c r="AI109" i="14"/>
  <c r="AB110" i="14"/>
  <c r="BJ7" i="14"/>
  <c r="AI110" i="14"/>
  <c r="AB111" i="14"/>
  <c r="BK7" i="14"/>
  <c r="AI111" i="14"/>
  <c r="BE8" i="14"/>
  <c r="AI112" i="14"/>
  <c r="BJ8" i="14"/>
  <c r="AI113" i="14"/>
  <c r="BK8" i="14"/>
  <c r="AI114" i="14"/>
  <c r="BE9" i="14"/>
  <c r="AI115" i="14"/>
  <c r="AB116" i="14"/>
  <c r="BJ9" i="14"/>
  <c r="AI116" i="14"/>
  <c r="AB117" i="14"/>
  <c r="BK9" i="14"/>
  <c r="AI117" i="14"/>
  <c r="BE10" i="14"/>
  <c r="AI118" i="14"/>
  <c r="AB119" i="14"/>
  <c r="BJ10" i="14"/>
  <c r="AI119" i="14"/>
  <c r="AB120" i="14"/>
  <c r="BK10" i="14"/>
  <c r="AI120" i="14"/>
  <c r="BE11" i="14"/>
  <c r="AI121" i="14"/>
  <c r="AB122" i="14"/>
  <c r="BJ11" i="14"/>
  <c r="AI122" i="14"/>
  <c r="AB123" i="14"/>
  <c r="BK11" i="14"/>
  <c r="AI123" i="14"/>
  <c r="BE12" i="14"/>
  <c r="AI124" i="14"/>
  <c r="AB125" i="14"/>
  <c r="BJ12" i="14"/>
  <c r="AI125" i="14"/>
  <c r="AB126" i="14"/>
  <c r="BK12" i="14"/>
  <c r="AI126" i="14"/>
  <c r="BE13" i="14"/>
  <c r="AI127" i="14"/>
  <c r="AB128" i="14"/>
  <c r="BJ13" i="14"/>
  <c r="AI128" i="14"/>
  <c r="AB129" i="14"/>
  <c r="BK13" i="14"/>
  <c r="AI129" i="14"/>
  <c r="BJ14" i="14"/>
  <c r="AI131" i="14"/>
  <c r="BK14" i="14"/>
  <c r="AI132" i="14"/>
  <c r="BL14" i="14"/>
  <c r="AI133" i="14"/>
  <c r="BM14" i="14"/>
  <c r="AI134" i="14"/>
  <c r="BN14" i="14"/>
  <c r="AI135" i="14"/>
  <c r="BO14" i="14"/>
  <c r="AI136" i="14"/>
  <c r="BP14" i="14"/>
  <c r="AI137" i="14"/>
  <c r="BQ14" i="14"/>
  <c r="AI138" i="14"/>
  <c r="BR14" i="14"/>
  <c r="AI139" i="14"/>
  <c r="BS14" i="14"/>
  <c r="AI140" i="14"/>
  <c r="BJ15" i="14"/>
  <c r="AI142" i="14"/>
  <c r="BK15" i="14"/>
  <c r="AI143" i="14"/>
  <c r="BL15" i="14"/>
  <c r="AI144" i="14"/>
  <c r="BM15" i="14"/>
  <c r="AI145" i="14"/>
  <c r="BN15" i="14"/>
  <c r="AI146" i="14"/>
  <c r="BO15" i="14"/>
  <c r="AI147" i="14"/>
  <c r="BP15" i="14"/>
  <c r="AI148" i="14"/>
  <c r="BQ15" i="14"/>
  <c r="AI149" i="14"/>
  <c r="BR15" i="14"/>
  <c r="AI150" i="14"/>
  <c r="BS15" i="14"/>
  <c r="AI151" i="14"/>
  <c r="BJ16" i="14"/>
  <c r="AI153" i="14"/>
  <c r="BK16" i="14"/>
  <c r="AI154" i="14"/>
  <c r="BL16" i="14"/>
  <c r="AI155" i="14"/>
  <c r="BM16" i="14"/>
  <c r="AI156" i="14"/>
  <c r="BN16" i="14"/>
  <c r="AI157" i="14"/>
  <c r="BO16" i="14"/>
  <c r="AI158" i="14"/>
  <c r="BP16" i="14"/>
  <c r="AI159" i="14"/>
  <c r="BQ16" i="14"/>
  <c r="AI160" i="14"/>
  <c r="BR16" i="14"/>
  <c r="AI161" i="14"/>
  <c r="BS16" i="14"/>
  <c r="AI162" i="14"/>
  <c r="BJ17" i="14"/>
  <c r="AI164" i="14"/>
  <c r="BK17" i="14"/>
  <c r="AI165" i="14"/>
  <c r="BL17" i="14"/>
  <c r="AI166" i="14"/>
  <c r="BM17" i="14"/>
  <c r="AI167" i="14"/>
  <c r="BN17" i="14"/>
  <c r="AI168" i="14"/>
  <c r="BO17" i="14"/>
  <c r="AI169" i="14"/>
  <c r="BP17" i="14"/>
  <c r="AI170" i="14"/>
  <c r="BQ17" i="14"/>
  <c r="AI171" i="14"/>
  <c r="BR17" i="14"/>
  <c r="AI172" i="14"/>
  <c r="BS17" i="14"/>
  <c r="AI173" i="14"/>
  <c r="BJ18" i="14"/>
  <c r="AI175" i="14"/>
  <c r="BK18" i="14"/>
  <c r="AI176" i="14"/>
  <c r="BL18" i="14"/>
  <c r="AI177" i="14"/>
  <c r="BM18" i="14"/>
  <c r="AI178" i="14"/>
  <c r="BN18" i="14"/>
  <c r="AI179" i="14"/>
  <c r="BO18" i="14"/>
  <c r="AI180" i="14"/>
  <c r="BP18" i="14"/>
  <c r="AI181" i="14"/>
  <c r="BQ18" i="14"/>
  <c r="AI182" i="14"/>
  <c r="BR18" i="14"/>
  <c r="AI183" i="14"/>
  <c r="BS18" i="14"/>
  <c r="AI184" i="14"/>
  <c r="BJ19" i="14"/>
  <c r="AI186" i="14"/>
  <c r="BK19" i="14"/>
  <c r="AI187" i="14"/>
  <c r="BL19" i="14"/>
  <c r="AI188" i="14"/>
  <c r="BM19" i="14"/>
  <c r="AI189" i="14"/>
  <c r="BN19" i="14"/>
  <c r="AI190" i="14"/>
  <c r="BO19" i="14"/>
  <c r="AI191" i="14"/>
  <c r="BP19" i="14"/>
  <c r="AI192" i="14"/>
  <c r="BQ19" i="14"/>
  <c r="AI193" i="14"/>
  <c r="BR19" i="14"/>
  <c r="AI194" i="14"/>
  <c r="BS19" i="14"/>
  <c r="AI195" i="14"/>
  <c r="BJ20" i="14"/>
  <c r="AI197" i="14"/>
  <c r="BK20" i="14"/>
  <c r="AI198" i="14"/>
  <c r="BL20" i="14"/>
  <c r="AI199" i="14"/>
  <c r="BM20" i="14"/>
  <c r="AI200" i="14"/>
  <c r="BN20" i="14"/>
  <c r="AI201" i="14"/>
  <c r="BO20" i="14"/>
  <c r="AI202" i="14"/>
  <c r="BP20" i="14"/>
  <c r="AI203" i="14"/>
  <c r="BQ20" i="14"/>
  <c r="AI204" i="14"/>
  <c r="BR20" i="14"/>
  <c r="AI205" i="14"/>
  <c r="BS20" i="14"/>
  <c r="AI206" i="14"/>
  <c r="BJ21" i="14"/>
  <c r="AI208" i="14"/>
  <c r="BK21" i="14"/>
  <c r="AI209" i="14"/>
  <c r="BL21" i="14"/>
  <c r="AI210" i="14"/>
  <c r="BM21" i="14"/>
  <c r="AI211" i="14"/>
  <c r="BN21" i="14"/>
  <c r="AI212" i="14"/>
  <c r="BO21" i="14"/>
  <c r="AI213" i="14"/>
  <c r="BP21" i="14"/>
  <c r="AI214" i="14"/>
  <c r="BQ21" i="14"/>
  <c r="AI215" i="14"/>
  <c r="BR21" i="14"/>
  <c r="AI216" i="14"/>
  <c r="BS21" i="14"/>
  <c r="AI217" i="14"/>
  <c r="BE22" i="14"/>
  <c r="AI219" i="14"/>
  <c r="BK22" i="14"/>
  <c r="AI220" i="14"/>
  <c r="BL22" i="14"/>
  <c r="AI221" i="14"/>
  <c r="BE23" i="14"/>
  <c r="AI222" i="14"/>
  <c r="BK23" i="14"/>
  <c r="AI223" i="14"/>
  <c r="BL23" i="14"/>
  <c r="AI224" i="14"/>
  <c r="BE24" i="14"/>
  <c r="AI225" i="14"/>
  <c r="BK24" i="14"/>
  <c r="AI226" i="14"/>
  <c r="BL24" i="14"/>
  <c r="AI227" i="14"/>
  <c r="BE25" i="14"/>
  <c r="AI228" i="14"/>
  <c r="BK25" i="14"/>
  <c r="AI229" i="14"/>
  <c r="BL25" i="14"/>
  <c r="AI230" i="14"/>
  <c r="BE26" i="14"/>
  <c r="AI231" i="14"/>
  <c r="BK26" i="14"/>
  <c r="AI232" i="14"/>
  <c r="BL26" i="14"/>
  <c r="AI233" i="14"/>
  <c r="BE27" i="14"/>
  <c r="AI234" i="14"/>
  <c r="BK27" i="14"/>
  <c r="AI235" i="14"/>
  <c r="BL27" i="14"/>
  <c r="AI236" i="14"/>
  <c r="BE28" i="14"/>
  <c r="AI237" i="14"/>
  <c r="BK28" i="14"/>
  <c r="AI238" i="14"/>
  <c r="BL28" i="14"/>
  <c r="AI239" i="14"/>
  <c r="BE29" i="14"/>
  <c r="AI240" i="14"/>
  <c r="BK29" i="14"/>
  <c r="AI241" i="14"/>
  <c r="BL29" i="14"/>
  <c r="AI242" i="14"/>
  <c r="AB244" i="14"/>
  <c r="BJ30" i="14"/>
  <c r="AI244" i="14"/>
  <c r="AG245" i="14"/>
  <c r="AB245" i="14"/>
  <c r="BK30" i="14"/>
  <c r="AI245" i="14"/>
  <c r="AG246" i="14"/>
  <c r="AB246" i="14"/>
  <c r="BL30" i="14"/>
  <c r="AI246" i="14"/>
  <c r="AG247" i="14"/>
  <c r="AB247" i="14"/>
  <c r="BM30" i="14"/>
  <c r="AI247" i="14"/>
  <c r="AG248" i="14"/>
  <c r="AB248" i="14"/>
  <c r="BN30" i="14"/>
  <c r="AI248" i="14"/>
  <c r="BJ31" i="14"/>
  <c r="AI250" i="14"/>
  <c r="AG251" i="14"/>
  <c r="AB251" i="14" s="1"/>
  <c r="BK31" i="14"/>
  <c r="AI251" i="14"/>
  <c r="AG252" i="14"/>
  <c r="AB252" i="14" s="1"/>
  <c r="BL31" i="14"/>
  <c r="AI252" i="14"/>
  <c r="AG253" i="14"/>
  <c r="AB253" i="14" s="1"/>
  <c r="BM31" i="14"/>
  <c r="AI253" i="14"/>
  <c r="AG254" i="14"/>
  <c r="AB254" i="14"/>
  <c r="BN31" i="14"/>
  <c r="AI254" i="14"/>
  <c r="AB256" i="14"/>
  <c r="BJ32" i="14"/>
  <c r="AI256" i="14"/>
  <c r="AG257" i="14"/>
  <c r="AB257" i="14" s="1"/>
  <c r="BK32" i="14"/>
  <c r="AI257" i="14"/>
  <c r="AG258" i="14"/>
  <c r="AB258" i="14" s="1"/>
  <c r="BL32" i="14"/>
  <c r="AI258" i="14"/>
  <c r="AG259" i="14"/>
  <c r="BM32" i="14"/>
  <c r="AI259" i="14"/>
  <c r="BN32" i="14"/>
  <c r="AI260" i="14"/>
  <c r="AB262" i="14"/>
  <c r="BJ33" i="14"/>
  <c r="AI262" i="14"/>
  <c r="AG263" i="14"/>
  <c r="AB263" i="14" s="1"/>
  <c r="BK33" i="14"/>
  <c r="AI263" i="14"/>
  <c r="BL33" i="14"/>
  <c r="AI264" i="14"/>
  <c r="BM33" i="14"/>
  <c r="AI265" i="14"/>
  <c r="BN33" i="14"/>
  <c r="AI266" i="14"/>
  <c r="AO267" i="14"/>
  <c r="AK267" i="14" s="1"/>
  <c r="BJ34" i="14"/>
  <c r="AI268" i="14"/>
  <c r="BK34" i="14"/>
  <c r="AI269" i="14"/>
  <c r="BJ35" i="14"/>
  <c r="AI270" i="14"/>
  <c r="BK35" i="14"/>
  <c r="AI271" i="14"/>
  <c r="BJ36" i="14"/>
  <c r="AI272" i="14"/>
  <c r="BK36" i="14"/>
  <c r="AI273" i="14"/>
  <c r="BJ37" i="14"/>
  <c r="AI274" i="14"/>
  <c r="BK37" i="14"/>
  <c r="AI275" i="14"/>
  <c r="BJ38" i="14"/>
  <c r="AI276" i="14"/>
  <c r="BK38" i="14"/>
  <c r="AI277" i="14"/>
  <c r="BJ39" i="14"/>
  <c r="AI278" i="14"/>
  <c r="BK39" i="14"/>
  <c r="AI279" i="14"/>
  <c r="BJ40" i="14"/>
  <c r="AI280" i="14"/>
  <c r="BK40" i="14"/>
  <c r="AI281" i="14"/>
  <c r="BJ41" i="14"/>
  <c r="AI282" i="14"/>
  <c r="BK41" i="14"/>
  <c r="AI283" i="14"/>
  <c r="BJ42" i="14"/>
  <c r="AI285" i="14"/>
  <c r="AI286" i="14"/>
  <c r="AI287" i="14"/>
  <c r="AI288" i="14"/>
  <c r="AI289" i="14"/>
  <c r="BO42" i="14"/>
  <c r="AI290" i="14"/>
  <c r="BP42" i="14"/>
  <c r="AI291" i="14"/>
  <c r="BQ42" i="14"/>
  <c r="AI292" i="14"/>
  <c r="BR42" i="14"/>
  <c r="AI293" i="14"/>
  <c r="BJ43" i="14"/>
  <c r="AI295" i="14"/>
  <c r="AI296" i="14"/>
  <c r="AI297" i="14"/>
  <c r="AI298" i="14"/>
  <c r="AI299" i="14"/>
  <c r="BO43" i="14"/>
  <c r="AI300" i="14"/>
  <c r="BP43" i="14"/>
  <c r="AI301" i="14"/>
  <c r="BQ43" i="14"/>
  <c r="AI302" i="14"/>
  <c r="BR43" i="14"/>
  <c r="AI303" i="14"/>
  <c r="BJ44" i="14"/>
  <c r="AI305" i="14"/>
  <c r="AI306" i="14"/>
  <c r="AI307" i="14"/>
  <c r="AI308" i="14"/>
  <c r="AI309" i="14"/>
  <c r="BO44" i="14"/>
  <c r="AI310" i="14"/>
  <c r="BP44" i="14"/>
  <c r="AI311" i="14"/>
  <c r="BQ44" i="14"/>
  <c r="AI312" i="14"/>
  <c r="BR44" i="14"/>
  <c r="AI313" i="14"/>
  <c r="BJ45" i="14"/>
  <c r="AI315" i="14"/>
  <c r="AI316" i="14"/>
  <c r="AI317" i="14"/>
  <c r="AI318" i="14"/>
  <c r="AI319" i="14"/>
  <c r="BO45" i="14"/>
  <c r="AI320" i="14"/>
  <c r="BP45" i="14"/>
  <c r="AI321" i="14"/>
  <c r="BQ45" i="14"/>
  <c r="AI322" i="14"/>
  <c r="BR45" i="14"/>
  <c r="AI323" i="14"/>
  <c r="BJ46" i="14"/>
  <c r="AI325" i="14"/>
  <c r="AI326" i="14"/>
  <c r="AI327" i="14"/>
  <c r="AI328" i="14"/>
  <c r="AI329" i="14"/>
  <c r="BO46" i="14"/>
  <c r="AI330" i="14"/>
  <c r="BP46" i="14"/>
  <c r="AI331" i="14"/>
  <c r="BQ46" i="14"/>
  <c r="AI332" i="14"/>
  <c r="BR46" i="14"/>
  <c r="AI333" i="14"/>
  <c r="BJ47" i="14"/>
  <c r="AI335" i="14"/>
  <c r="AI336" i="14"/>
  <c r="AI337" i="14"/>
  <c r="AI338" i="14"/>
  <c r="AI339" i="14"/>
  <c r="BO47" i="14"/>
  <c r="AI340" i="14"/>
  <c r="BP47" i="14"/>
  <c r="AI341" i="14"/>
  <c r="BQ47" i="14"/>
  <c r="AI342" i="14"/>
  <c r="BR47" i="14"/>
  <c r="AI343" i="14"/>
  <c r="BJ48" i="14"/>
  <c r="AI345" i="14"/>
  <c r="AI346" i="14"/>
  <c r="AI347" i="14"/>
  <c r="AI348" i="14"/>
  <c r="AI349" i="14"/>
  <c r="BO48" i="14"/>
  <c r="AI350" i="14"/>
  <c r="BP48" i="14"/>
  <c r="AI351" i="14"/>
  <c r="BQ48" i="14"/>
  <c r="AI352" i="14"/>
  <c r="BR48" i="14"/>
  <c r="AI353" i="14"/>
  <c r="BJ49" i="14"/>
  <c r="AI355" i="14"/>
  <c r="AI356" i="14"/>
  <c r="AI357" i="14"/>
  <c r="AI358" i="14"/>
  <c r="AI359" i="14"/>
  <c r="BO49" i="14"/>
  <c r="AI360" i="14"/>
  <c r="BP49" i="14"/>
  <c r="AI361" i="14"/>
  <c r="BQ49" i="14"/>
  <c r="AI362" i="14"/>
  <c r="BR49" i="14"/>
  <c r="AI363" i="14"/>
  <c r="BE50" i="14"/>
  <c r="AI365" i="14"/>
  <c r="BK50" i="14"/>
  <c r="AI366" i="14"/>
  <c r="BL50" i="14"/>
  <c r="AI367" i="14"/>
  <c r="BE51" i="14"/>
  <c r="AI368" i="14"/>
  <c r="BK51" i="14"/>
  <c r="AI369" i="14"/>
  <c r="BL51" i="14"/>
  <c r="AI370" i="14"/>
  <c r="BE52" i="14"/>
  <c r="AI371" i="14"/>
  <c r="BK52" i="14"/>
  <c r="AI372" i="14"/>
  <c r="BL52" i="14"/>
  <c r="AI373" i="14"/>
  <c r="BE53" i="14"/>
  <c r="AI374" i="14"/>
  <c r="BK53" i="14"/>
  <c r="AI375" i="14"/>
  <c r="BL53" i="14"/>
  <c r="AI376" i="14"/>
  <c r="BE54" i="14"/>
  <c r="AI377" i="14"/>
  <c r="BK54" i="14"/>
  <c r="AI378" i="14"/>
  <c r="BL54" i="14"/>
  <c r="AI379" i="14"/>
  <c r="BE55" i="14"/>
  <c r="AI380" i="14"/>
  <c r="BK55" i="14"/>
  <c r="AI381" i="14"/>
  <c r="BL55" i="14"/>
  <c r="AI382" i="14"/>
  <c r="BE56" i="14"/>
  <c r="AI383" i="14"/>
  <c r="BK56" i="14"/>
  <c r="AI384" i="14"/>
  <c r="BL56" i="14"/>
  <c r="AI385" i="14"/>
  <c r="BE57" i="14"/>
  <c r="AI386" i="14"/>
  <c r="BK57" i="14"/>
  <c r="AI387" i="14"/>
  <c r="BL57" i="14"/>
  <c r="AI388" i="14"/>
  <c r="BF58" i="14"/>
  <c r="AI390" i="14"/>
  <c r="BE58" i="14"/>
  <c r="AI391" i="14"/>
  <c r="AI392" i="14"/>
  <c r="AI393" i="14"/>
  <c r="AI394" i="14"/>
  <c r="AI395" i="14"/>
  <c r="BP58" i="14"/>
  <c r="AI396" i="14"/>
  <c r="BS58" i="14"/>
  <c r="AI397" i="14"/>
  <c r="BV58" i="14"/>
  <c r="AI398" i="14"/>
  <c r="BY58" i="14"/>
  <c r="AI399" i="14"/>
  <c r="CB58" i="14"/>
  <c r="AI400" i="14"/>
  <c r="CC58" i="14"/>
  <c r="AI401" i="14"/>
  <c r="CD58" i="14"/>
  <c r="AI402" i="14"/>
  <c r="BF59" i="14"/>
  <c r="AI404" i="14"/>
  <c r="BE59" i="14"/>
  <c r="AI405" i="14"/>
  <c r="AI406" i="14"/>
  <c r="AI407" i="14"/>
  <c r="AI408" i="14"/>
  <c r="AI409" i="14"/>
  <c r="BP59" i="14"/>
  <c r="AI410" i="14"/>
  <c r="BS59" i="14"/>
  <c r="AI411" i="14"/>
  <c r="BV59" i="14"/>
  <c r="AI412" i="14"/>
  <c r="BY59" i="14"/>
  <c r="AI413" i="14"/>
  <c r="CB59" i="14"/>
  <c r="AI414" i="14"/>
  <c r="CC59" i="14"/>
  <c r="AI415" i="14"/>
  <c r="CD59" i="14"/>
  <c r="AI416" i="14"/>
  <c r="BF60" i="14"/>
  <c r="BG60" i="14" s="1"/>
  <c r="AI418" i="14"/>
  <c r="BE60" i="14"/>
  <c r="AI419" i="14"/>
  <c r="AI420" i="14"/>
  <c r="AI421" i="14"/>
  <c r="AI422" i="14"/>
  <c r="AI423" i="14"/>
  <c r="BP60" i="14"/>
  <c r="AI424" i="14"/>
  <c r="BS60" i="14"/>
  <c r="AI425" i="14"/>
  <c r="BV60" i="14"/>
  <c r="AI426" i="14"/>
  <c r="BY60" i="14"/>
  <c r="AI427" i="14"/>
  <c r="CB60" i="14"/>
  <c r="AI428" i="14"/>
  <c r="CC60" i="14"/>
  <c r="AI429" i="14"/>
  <c r="CD60" i="14"/>
  <c r="AI430" i="14"/>
  <c r="BF61" i="14"/>
  <c r="BG61" i="14" s="1"/>
  <c r="AI432" i="14"/>
  <c r="BE61" i="14"/>
  <c r="AI433" i="14"/>
  <c r="AI434" i="14"/>
  <c r="AI435" i="14"/>
  <c r="AI436" i="14"/>
  <c r="AI437" i="14"/>
  <c r="BP61" i="14"/>
  <c r="AI438" i="14"/>
  <c r="BS61" i="14"/>
  <c r="AI439" i="14"/>
  <c r="BV61" i="14"/>
  <c r="BU61" i="14" s="1"/>
  <c r="AI440" i="14"/>
  <c r="BY61" i="14"/>
  <c r="AI441" i="14"/>
  <c r="CB61" i="14"/>
  <c r="AI442" i="14"/>
  <c r="CC61" i="14"/>
  <c r="AI443" i="14"/>
  <c r="CD61" i="14"/>
  <c r="AI444" i="14"/>
  <c r="BF62" i="14"/>
  <c r="AI446" i="14"/>
  <c r="BE62" i="14"/>
  <c r="AI447" i="14"/>
  <c r="AI448" i="14"/>
  <c r="AI449" i="14"/>
  <c r="AI450" i="14"/>
  <c r="AI451" i="14"/>
  <c r="BP62" i="14"/>
  <c r="AI452" i="14"/>
  <c r="BS62" i="14"/>
  <c r="AI453" i="14"/>
  <c r="BV62" i="14"/>
  <c r="AI454" i="14"/>
  <c r="BY62" i="14"/>
  <c r="AI455" i="14"/>
  <c r="CB62" i="14"/>
  <c r="AI456" i="14"/>
  <c r="CC62" i="14"/>
  <c r="AI457" i="14"/>
  <c r="CD62" i="14"/>
  <c r="AI458" i="14"/>
  <c r="BF63" i="14"/>
  <c r="BG63" i="14"/>
  <c r="AI460" i="14"/>
  <c r="BE63" i="14"/>
  <c r="AI461" i="14"/>
  <c r="AI462" i="14"/>
  <c r="AI463" i="14"/>
  <c r="AI464" i="14"/>
  <c r="AI465" i="14"/>
  <c r="BP63" i="14"/>
  <c r="AI466" i="14"/>
  <c r="BS63" i="14"/>
  <c r="AI467" i="14"/>
  <c r="BV63" i="14"/>
  <c r="AI468" i="14"/>
  <c r="BY63" i="14"/>
  <c r="AI469" i="14"/>
  <c r="CB63" i="14"/>
  <c r="AI470" i="14"/>
  <c r="CC63" i="14"/>
  <c r="AI471" i="14"/>
  <c r="CD63" i="14"/>
  <c r="AI472" i="14"/>
  <c r="BF64" i="14"/>
  <c r="BG64" i="14"/>
  <c r="AI474" i="14"/>
  <c r="BE64" i="14"/>
  <c r="AI475" i="14"/>
  <c r="AI476" i="14"/>
  <c r="AI477" i="14"/>
  <c r="AI478" i="14"/>
  <c r="AI479" i="14"/>
  <c r="BP64" i="14"/>
  <c r="AI480" i="14"/>
  <c r="BS64" i="14"/>
  <c r="AI481" i="14"/>
  <c r="BV64" i="14"/>
  <c r="AI482" i="14"/>
  <c r="BY64" i="14"/>
  <c r="AI483" i="14"/>
  <c r="CB64" i="14"/>
  <c r="AI484" i="14"/>
  <c r="CC64" i="14"/>
  <c r="AI485" i="14"/>
  <c r="CD64" i="14"/>
  <c r="AI486" i="14"/>
  <c r="BF65" i="14"/>
  <c r="AI488" i="14"/>
  <c r="BE65" i="14"/>
  <c r="AI489" i="14"/>
  <c r="AI490" i="14"/>
  <c r="AI491" i="14"/>
  <c r="AI492" i="14"/>
  <c r="AI493" i="14"/>
  <c r="BP65" i="14"/>
  <c r="AI494" i="14"/>
  <c r="BS65" i="14"/>
  <c r="AI495" i="14"/>
  <c r="BV65" i="14"/>
  <c r="AI496" i="14"/>
  <c r="BY65" i="14"/>
  <c r="AI497" i="14"/>
  <c r="CB65" i="14"/>
  <c r="AI498" i="14"/>
  <c r="CC65" i="14"/>
  <c r="AI499" i="14"/>
  <c r="CD65" i="14"/>
  <c r="AI500" i="14"/>
  <c r="BJ74" i="14"/>
  <c r="AI502" i="14"/>
  <c r="BK74" i="14"/>
  <c r="AI503" i="14"/>
  <c r="BM74" i="14"/>
  <c r="AI504" i="14"/>
  <c r="BN74" i="14"/>
  <c r="AI505" i="14"/>
  <c r="BO74" i="14"/>
  <c r="AI506" i="14"/>
  <c r="BQ74" i="14"/>
  <c r="AI507" i="14"/>
  <c r="AI508" i="14"/>
  <c r="AI509" i="14"/>
  <c r="BX74" i="14"/>
  <c r="AI510" i="14"/>
  <c r="BY74" i="14"/>
  <c r="AI511" i="14"/>
  <c r="BZ74" i="14"/>
  <c r="AI512" i="14"/>
  <c r="BJ75" i="14"/>
  <c r="AI514" i="14"/>
  <c r="BK75" i="14"/>
  <c r="AI515" i="14"/>
  <c r="BM75" i="14"/>
  <c r="AI516" i="14"/>
  <c r="BN75" i="14"/>
  <c r="AI517" i="14"/>
  <c r="BO75" i="14"/>
  <c r="AI518" i="14"/>
  <c r="BQ75" i="14"/>
  <c r="AI519" i="14"/>
  <c r="AI520" i="14"/>
  <c r="AI521" i="14"/>
  <c r="BX75" i="14"/>
  <c r="AI522" i="14"/>
  <c r="BY75" i="14"/>
  <c r="AI523" i="14"/>
  <c r="BZ75" i="14"/>
  <c r="AI524" i="14"/>
  <c r="BJ76" i="14"/>
  <c r="AI526" i="14"/>
  <c r="BK76" i="14"/>
  <c r="AI527" i="14"/>
  <c r="BM76" i="14"/>
  <c r="AI528" i="14"/>
  <c r="BN76" i="14"/>
  <c r="AI529" i="14"/>
  <c r="BO76" i="14"/>
  <c r="AI530" i="14"/>
  <c r="BQ76" i="14"/>
  <c r="AI531" i="14"/>
  <c r="AI532" i="14"/>
  <c r="AI533" i="14"/>
  <c r="BX76" i="14"/>
  <c r="AI534" i="14"/>
  <c r="BY76" i="14"/>
  <c r="AI535" i="14"/>
  <c r="BZ76" i="14"/>
  <c r="AI536" i="14"/>
  <c r="BJ77" i="14"/>
  <c r="AI538" i="14"/>
  <c r="BK77" i="14"/>
  <c r="AI539" i="14"/>
  <c r="BM77" i="14"/>
  <c r="AI540" i="14"/>
  <c r="BN77" i="14"/>
  <c r="AI541" i="14"/>
  <c r="BO77" i="14"/>
  <c r="AI542" i="14"/>
  <c r="BQ77" i="14"/>
  <c r="AI543" i="14"/>
  <c r="AI544" i="14"/>
  <c r="AI545" i="14"/>
  <c r="BX77" i="14"/>
  <c r="AI546" i="14"/>
  <c r="BY77" i="14"/>
  <c r="AI547" i="14"/>
  <c r="BZ77" i="14"/>
  <c r="AI548" i="14"/>
  <c r="BJ78" i="14"/>
  <c r="AI550" i="14"/>
  <c r="BK78" i="14"/>
  <c r="AI551" i="14"/>
  <c r="BM78" i="14"/>
  <c r="AI552" i="14"/>
  <c r="BN78" i="14"/>
  <c r="AI553" i="14"/>
  <c r="BO78" i="14"/>
  <c r="AI554" i="14"/>
  <c r="BQ78" i="14"/>
  <c r="AI555" i="14"/>
  <c r="AI556" i="14"/>
  <c r="AI557" i="14"/>
  <c r="BX78" i="14"/>
  <c r="AI558" i="14"/>
  <c r="BY78" i="14"/>
  <c r="AI559" i="14"/>
  <c r="BZ78" i="14"/>
  <c r="AI560" i="14"/>
  <c r="BJ79" i="14"/>
  <c r="AI562" i="14"/>
  <c r="BK79" i="14"/>
  <c r="AI563" i="14"/>
  <c r="BM79" i="14"/>
  <c r="AI564" i="14"/>
  <c r="BN79" i="14"/>
  <c r="AI565" i="14"/>
  <c r="BO79" i="14"/>
  <c r="AI566" i="14"/>
  <c r="BQ79" i="14"/>
  <c r="AI567" i="14"/>
  <c r="AI568" i="14"/>
  <c r="AI569" i="14"/>
  <c r="BX79" i="14"/>
  <c r="AI570" i="14"/>
  <c r="BY79" i="14"/>
  <c r="AI571" i="14"/>
  <c r="BZ79" i="14"/>
  <c r="AI572" i="14"/>
  <c r="BJ80" i="14"/>
  <c r="AI574" i="14"/>
  <c r="BK80" i="14"/>
  <c r="AI575" i="14"/>
  <c r="BM80" i="14"/>
  <c r="AI576" i="14"/>
  <c r="BN80" i="14"/>
  <c r="AI577" i="14"/>
  <c r="BO80" i="14"/>
  <c r="AI578" i="14"/>
  <c r="BQ80" i="14"/>
  <c r="AI579" i="14"/>
  <c r="AI580" i="14"/>
  <c r="AI581" i="14"/>
  <c r="BX80" i="14"/>
  <c r="AI582" i="14"/>
  <c r="BY80" i="14"/>
  <c r="AI583" i="14"/>
  <c r="BZ80" i="14"/>
  <c r="AI584" i="14"/>
  <c r="BJ81" i="14"/>
  <c r="AI586" i="14"/>
  <c r="BK81" i="14"/>
  <c r="AI587" i="14"/>
  <c r="BM81" i="14"/>
  <c r="AI588" i="14"/>
  <c r="BN81" i="14"/>
  <c r="AI589" i="14"/>
  <c r="BO81" i="14"/>
  <c r="AI590" i="14"/>
  <c r="BQ81" i="14"/>
  <c r="AI591" i="14"/>
  <c r="AI592" i="14"/>
  <c r="AI593" i="14"/>
  <c r="BX81" i="14"/>
  <c r="AI594" i="14"/>
  <c r="BY81" i="14"/>
  <c r="AI595" i="14"/>
  <c r="BZ81" i="14"/>
  <c r="AI596" i="14"/>
  <c r="BE98" i="14"/>
  <c r="AI598" i="14"/>
  <c r="AG599" i="14"/>
  <c r="AB599" i="14"/>
  <c r="BF98" i="14"/>
  <c r="AI599" i="14"/>
  <c r="BE99" i="14"/>
  <c r="AI600" i="14"/>
  <c r="AG601" i="14"/>
  <c r="AB601" i="14" s="1"/>
  <c r="BF99" i="14"/>
  <c r="AI601" i="14"/>
  <c r="BE100" i="14"/>
  <c r="AI602" i="14"/>
  <c r="AG603" i="14"/>
  <c r="AB603" i="14"/>
  <c r="BF100" i="14"/>
  <c r="AI603" i="14"/>
  <c r="BE101" i="14"/>
  <c r="AI604" i="14"/>
  <c r="AG605" i="14"/>
  <c r="AB605" i="14" s="1"/>
  <c r="BF101" i="14"/>
  <c r="AI605" i="14"/>
  <c r="BF102" i="14"/>
  <c r="AI607" i="14"/>
  <c r="BG102" i="14"/>
  <c r="AI608" i="14"/>
  <c r="BH102" i="14"/>
  <c r="AI609" i="14"/>
  <c r="BI102" i="14"/>
  <c r="AI610" i="14"/>
  <c r="BJ102" i="14"/>
  <c r="AI611" i="14"/>
  <c r="BK102" i="14"/>
  <c r="AI612" i="14"/>
  <c r="BL102" i="14"/>
  <c r="AI613" i="14"/>
  <c r="BM102" i="14"/>
  <c r="AI614" i="14"/>
  <c r="BF103" i="14"/>
  <c r="AI616" i="14"/>
  <c r="BG103" i="14"/>
  <c r="AI617" i="14"/>
  <c r="BH103" i="14"/>
  <c r="AI618" i="14"/>
  <c r="BI103" i="14"/>
  <c r="AI619" i="14"/>
  <c r="BJ103" i="14"/>
  <c r="AI620" i="14"/>
  <c r="BK103" i="14"/>
  <c r="AI621" i="14"/>
  <c r="BL103" i="14"/>
  <c r="AI622" i="14"/>
  <c r="BM103" i="14"/>
  <c r="AI623" i="14"/>
  <c r="BF104" i="14"/>
  <c r="AI625" i="14"/>
  <c r="BG104" i="14"/>
  <c r="AI626" i="14"/>
  <c r="BH104" i="14"/>
  <c r="AI627" i="14"/>
  <c r="BI104" i="14"/>
  <c r="AI628" i="14"/>
  <c r="BJ104" i="14"/>
  <c r="AI629" i="14"/>
  <c r="BK104" i="14"/>
  <c r="AI630" i="14"/>
  <c r="BL104" i="14"/>
  <c r="AI631" i="14"/>
  <c r="BM104" i="14"/>
  <c r="AI632" i="14"/>
  <c r="BF105" i="14"/>
  <c r="AI634" i="14"/>
  <c r="BG105" i="14"/>
  <c r="AI635" i="14"/>
  <c r="BH105" i="14"/>
  <c r="AI636" i="14"/>
  <c r="BI105" i="14"/>
  <c r="AI637" i="14"/>
  <c r="BJ105" i="14"/>
  <c r="AI638" i="14"/>
  <c r="BK105" i="14"/>
  <c r="AI639" i="14"/>
  <c r="BL105" i="14"/>
  <c r="AI640" i="14"/>
  <c r="BM105" i="14"/>
  <c r="AI641" i="14"/>
  <c r="BF106" i="14"/>
  <c r="AI643" i="14"/>
  <c r="BG106" i="14"/>
  <c r="AI644" i="14"/>
  <c r="BH106" i="14"/>
  <c r="AI645" i="14"/>
  <c r="BI106" i="14"/>
  <c r="AI646" i="14"/>
  <c r="BJ106" i="14"/>
  <c r="AI647" i="14"/>
  <c r="BK106" i="14"/>
  <c r="AI648" i="14"/>
  <c r="BL106" i="14"/>
  <c r="AI649" i="14"/>
  <c r="BM106" i="14"/>
  <c r="AI650" i="14"/>
  <c r="BF107" i="14"/>
  <c r="AI652" i="14"/>
  <c r="BG107" i="14"/>
  <c r="AI653" i="14"/>
  <c r="BH107" i="14"/>
  <c r="AI654" i="14"/>
  <c r="BI107" i="14"/>
  <c r="AI655" i="14"/>
  <c r="BJ107" i="14"/>
  <c r="AI656" i="14"/>
  <c r="BK107" i="14"/>
  <c r="AI657" i="14"/>
  <c r="BL107" i="14"/>
  <c r="AI658" i="14"/>
  <c r="BM107" i="14"/>
  <c r="AI659" i="14"/>
  <c r="BF108" i="14"/>
  <c r="AI661" i="14"/>
  <c r="BG108" i="14"/>
  <c r="AI662" i="14"/>
  <c r="BH108" i="14"/>
  <c r="AI663" i="14"/>
  <c r="BI108" i="14"/>
  <c r="AI664" i="14"/>
  <c r="BJ108" i="14"/>
  <c r="AI665" i="14"/>
  <c r="BK108" i="14"/>
  <c r="AI666" i="14"/>
  <c r="BL108" i="14"/>
  <c r="AI667" i="14"/>
  <c r="BM108" i="14"/>
  <c r="AI668" i="14"/>
  <c r="BF109" i="14"/>
  <c r="AI670" i="14"/>
  <c r="BG109" i="14"/>
  <c r="AI671" i="14"/>
  <c r="BH109" i="14"/>
  <c r="AI672" i="14"/>
  <c r="BI109" i="14"/>
  <c r="AI673" i="14"/>
  <c r="BJ109" i="14"/>
  <c r="AI674" i="14"/>
  <c r="BK109" i="14"/>
  <c r="AI675" i="14"/>
  <c r="BL109" i="14"/>
  <c r="AI676" i="14"/>
  <c r="BM109" i="14"/>
  <c r="AI677" i="14"/>
  <c r="BF110" i="14"/>
  <c r="AI679" i="14"/>
  <c r="BG110" i="14"/>
  <c r="AI680" i="14"/>
  <c r="BH110" i="14"/>
  <c r="AI681" i="14"/>
  <c r="BI110" i="14"/>
  <c r="AI682" i="14"/>
  <c r="BJ110" i="14"/>
  <c r="AI683" i="14"/>
  <c r="BK110" i="14"/>
  <c r="AI684" i="14"/>
  <c r="BL110" i="14"/>
  <c r="AI685" i="14"/>
  <c r="BM110" i="14"/>
  <c r="AI686" i="14"/>
  <c r="BF111" i="14"/>
  <c r="AI688" i="14"/>
  <c r="BG111" i="14"/>
  <c r="AI689" i="14"/>
  <c r="BH111" i="14"/>
  <c r="AI690" i="14"/>
  <c r="BI111" i="14"/>
  <c r="AI691" i="14"/>
  <c r="BJ111" i="14"/>
  <c r="AI692" i="14"/>
  <c r="BK111" i="14"/>
  <c r="AI693" i="14"/>
  <c r="BL111" i="14"/>
  <c r="AI694" i="14"/>
  <c r="BM111" i="14"/>
  <c r="AI695" i="14"/>
  <c r="BF112" i="14"/>
  <c r="AI697" i="14"/>
  <c r="BG112" i="14"/>
  <c r="AI698" i="14"/>
  <c r="BH112" i="14"/>
  <c r="AI699" i="14"/>
  <c r="BI112" i="14"/>
  <c r="AI700" i="14"/>
  <c r="BJ112" i="14"/>
  <c r="AI701" i="14"/>
  <c r="BK112" i="14"/>
  <c r="AI702" i="14"/>
  <c r="BL112" i="14"/>
  <c r="AI703" i="14"/>
  <c r="BM112" i="14"/>
  <c r="AI704" i="14"/>
  <c r="BF113" i="14"/>
  <c r="AI706" i="14"/>
  <c r="BG113" i="14"/>
  <c r="AI707" i="14"/>
  <c r="BH113" i="14"/>
  <c r="AI708" i="14"/>
  <c r="BI113" i="14"/>
  <c r="AI709" i="14"/>
  <c r="BJ113" i="14"/>
  <c r="AI710" i="14"/>
  <c r="BK113" i="14"/>
  <c r="AI711" i="14"/>
  <c r="BL113" i="14"/>
  <c r="AI712" i="14"/>
  <c r="BM113" i="14"/>
  <c r="AI713" i="14"/>
  <c r="BF114" i="14"/>
  <c r="AI715" i="14"/>
  <c r="BG114" i="14"/>
  <c r="AI716" i="14"/>
  <c r="BH114" i="14"/>
  <c r="AI717" i="14"/>
  <c r="BI114" i="14"/>
  <c r="AI718" i="14"/>
  <c r="BJ114" i="14"/>
  <c r="AI719" i="14"/>
  <c r="BK114" i="14"/>
  <c r="AI720" i="14"/>
  <c r="BL114" i="14"/>
  <c r="AI721" i="14"/>
  <c r="BM114" i="14"/>
  <c r="AI722" i="14"/>
  <c r="BF115" i="14"/>
  <c r="AI724" i="14"/>
  <c r="BG115" i="14"/>
  <c r="AI725" i="14"/>
  <c r="BH115" i="14"/>
  <c r="AI726" i="14"/>
  <c r="BI115" i="14"/>
  <c r="AI727" i="14"/>
  <c r="BJ115" i="14"/>
  <c r="AI728" i="14"/>
  <c r="BK115" i="14"/>
  <c r="AI729" i="14"/>
  <c r="BL115" i="14"/>
  <c r="AI730" i="14"/>
  <c r="BM115" i="14"/>
  <c r="AI731" i="14"/>
  <c r="BF116" i="14"/>
  <c r="AI733" i="14"/>
  <c r="BG116" i="14"/>
  <c r="AI734" i="14"/>
  <c r="BH116" i="14"/>
  <c r="AI735" i="14"/>
  <c r="BI116" i="14"/>
  <c r="AI736" i="14"/>
  <c r="BJ116" i="14"/>
  <c r="AI737" i="14"/>
  <c r="BK116" i="14"/>
  <c r="AI738" i="14"/>
  <c r="BL116" i="14"/>
  <c r="AI739" i="14"/>
  <c r="BM116" i="14"/>
  <c r="AI740" i="14"/>
  <c r="BF117" i="14"/>
  <c r="AI742" i="14"/>
  <c r="BG117" i="14"/>
  <c r="AI743" i="14"/>
  <c r="BH117" i="14"/>
  <c r="AI744" i="14"/>
  <c r="BI117" i="14"/>
  <c r="AI745" i="14"/>
  <c r="BJ117" i="14"/>
  <c r="AI746" i="14"/>
  <c r="BK117" i="14"/>
  <c r="AI747" i="14"/>
  <c r="BL117" i="14"/>
  <c r="AI748" i="14"/>
  <c r="BM117" i="14"/>
  <c r="AI749" i="14"/>
  <c r="BF118" i="14"/>
  <c r="AI751" i="14"/>
  <c r="BG118" i="14"/>
  <c r="AI752" i="14"/>
  <c r="BH118" i="14"/>
  <c r="AI753" i="14"/>
  <c r="BI118" i="14"/>
  <c r="AI754" i="14"/>
  <c r="BJ118" i="14"/>
  <c r="AI755" i="14"/>
  <c r="BK118" i="14"/>
  <c r="AI756" i="14"/>
  <c r="BL118" i="14"/>
  <c r="AI757" i="14"/>
  <c r="BM118" i="14"/>
  <c r="AI758" i="14"/>
  <c r="BF119" i="14"/>
  <c r="AI760" i="14"/>
  <c r="BG119" i="14"/>
  <c r="AI761" i="14"/>
  <c r="BH119" i="14"/>
  <c r="AI762" i="14"/>
  <c r="BI119" i="14"/>
  <c r="AI763" i="14"/>
  <c r="BJ119" i="14"/>
  <c r="AI764" i="14"/>
  <c r="BK119" i="14"/>
  <c r="AI765" i="14"/>
  <c r="BL119" i="14"/>
  <c r="AI766" i="14"/>
  <c r="BM119" i="14"/>
  <c r="AI767" i="14"/>
  <c r="BF120" i="14"/>
  <c r="AI769" i="14"/>
  <c r="BG120" i="14"/>
  <c r="AI770" i="14"/>
  <c r="BH120" i="14"/>
  <c r="AI771" i="14"/>
  <c r="BI120" i="14"/>
  <c r="AI772" i="14"/>
  <c r="BJ120" i="14"/>
  <c r="AI773" i="14"/>
  <c r="BK120" i="14"/>
  <c r="AI774" i="14"/>
  <c r="BL120" i="14"/>
  <c r="AI775" i="14"/>
  <c r="BM120" i="14"/>
  <c r="AI776" i="14"/>
  <c r="BF121" i="14"/>
  <c r="AI778" i="14"/>
  <c r="BG121" i="14"/>
  <c r="AI779" i="14"/>
  <c r="BH121" i="14"/>
  <c r="AI780" i="14"/>
  <c r="BI121" i="14"/>
  <c r="AI781" i="14"/>
  <c r="BJ121" i="14"/>
  <c r="AI782" i="14"/>
  <c r="BK121" i="14"/>
  <c r="AI783" i="14"/>
  <c r="BL121" i="14"/>
  <c r="AI784" i="14"/>
  <c r="BM121" i="14"/>
  <c r="AI785" i="14"/>
  <c r="BF122" i="14"/>
  <c r="AI787" i="14"/>
  <c r="BG122" i="14"/>
  <c r="AI788" i="14"/>
  <c r="BH122" i="14"/>
  <c r="AI789" i="14"/>
  <c r="BI122" i="14"/>
  <c r="AI790" i="14"/>
  <c r="BJ122" i="14"/>
  <c r="AI791" i="14"/>
  <c r="BK122" i="14"/>
  <c r="AI792" i="14"/>
  <c r="BL122" i="14"/>
  <c r="AI793" i="14"/>
  <c r="BM122" i="14"/>
  <c r="AI794" i="14"/>
  <c r="BF123" i="14"/>
  <c r="AI796" i="14"/>
  <c r="BG123" i="14"/>
  <c r="AI797" i="14"/>
  <c r="BH123" i="14"/>
  <c r="AI798" i="14"/>
  <c r="BI123" i="14"/>
  <c r="AI799" i="14"/>
  <c r="BJ123" i="14"/>
  <c r="AI800" i="14"/>
  <c r="BK123" i="14"/>
  <c r="AI801" i="14"/>
  <c r="BL123" i="14"/>
  <c r="AI802" i="14"/>
  <c r="BM123" i="14"/>
  <c r="AI803" i="14"/>
  <c r="BF124" i="14"/>
  <c r="AI805" i="14"/>
  <c r="BG124" i="14"/>
  <c r="AI806" i="14"/>
  <c r="BH124" i="14"/>
  <c r="AI807" i="14"/>
  <c r="BI124" i="14"/>
  <c r="AI808" i="14"/>
  <c r="BJ124" i="14"/>
  <c r="AI809" i="14"/>
  <c r="BK124" i="14"/>
  <c r="AI810" i="14"/>
  <c r="BL124" i="14"/>
  <c r="AI811" i="14"/>
  <c r="BM124" i="14"/>
  <c r="AI812" i="14"/>
  <c r="BF125" i="14"/>
  <c r="AI814" i="14"/>
  <c r="BG125" i="14"/>
  <c r="AI815" i="14"/>
  <c r="BH125" i="14"/>
  <c r="AI816" i="14"/>
  <c r="BI125" i="14"/>
  <c r="AI817" i="14"/>
  <c r="BJ125" i="14"/>
  <c r="AI818" i="14"/>
  <c r="BK125" i="14"/>
  <c r="AI819" i="14"/>
  <c r="BL125" i="14"/>
  <c r="AI820" i="14"/>
  <c r="BM125" i="14"/>
  <c r="AI821" i="14"/>
  <c r="BF126" i="14"/>
  <c r="AI823" i="14"/>
  <c r="BG126" i="14"/>
  <c r="AI824" i="14"/>
  <c r="BH126" i="14"/>
  <c r="AI825" i="14"/>
  <c r="BI126" i="14"/>
  <c r="AI826" i="14"/>
  <c r="BJ126" i="14"/>
  <c r="AI827" i="14"/>
  <c r="BK126" i="14"/>
  <c r="AI828" i="14"/>
  <c r="BL126" i="14"/>
  <c r="AI829" i="14"/>
  <c r="BM126" i="14"/>
  <c r="AI830" i="14"/>
  <c r="BF127" i="14"/>
  <c r="AI832" i="14"/>
  <c r="BG127" i="14"/>
  <c r="AI833" i="14"/>
  <c r="BH127" i="14"/>
  <c r="AI834" i="14"/>
  <c r="BI127" i="14"/>
  <c r="AI835" i="14"/>
  <c r="BJ127" i="14"/>
  <c r="AI836" i="14"/>
  <c r="BK127" i="14"/>
  <c r="AI837" i="14"/>
  <c r="BL127" i="14"/>
  <c r="AI838" i="14"/>
  <c r="BM127" i="14"/>
  <c r="AI839" i="14"/>
  <c r="BF128" i="14"/>
  <c r="AI841" i="14"/>
  <c r="BG128" i="14"/>
  <c r="AI842" i="14"/>
  <c r="BH128" i="14"/>
  <c r="AI843" i="14"/>
  <c r="BI128" i="14"/>
  <c r="AI844" i="14"/>
  <c r="BJ128" i="14"/>
  <c r="AI845" i="14"/>
  <c r="BK128" i="14"/>
  <c r="AI846" i="14"/>
  <c r="BL128" i="14"/>
  <c r="AI847" i="14"/>
  <c r="BM128" i="14"/>
  <c r="AI848" i="14"/>
  <c r="BF129" i="14"/>
  <c r="AI850" i="14"/>
  <c r="BG129" i="14"/>
  <c r="AI851" i="14"/>
  <c r="BH129" i="14"/>
  <c r="AI852" i="14"/>
  <c r="BI129" i="14"/>
  <c r="AI853" i="14"/>
  <c r="BJ129" i="14"/>
  <c r="AI854" i="14"/>
  <c r="BK129" i="14"/>
  <c r="AI855" i="14"/>
  <c r="BL129" i="14"/>
  <c r="AI856" i="14"/>
  <c r="BM129" i="14"/>
  <c r="AI857" i="14"/>
  <c r="BF130" i="14"/>
  <c r="AI859" i="14"/>
  <c r="BG130" i="14"/>
  <c r="AI860" i="14"/>
  <c r="BH130" i="14"/>
  <c r="AI861" i="14"/>
  <c r="BI130" i="14"/>
  <c r="AI862" i="14"/>
  <c r="BJ130" i="14"/>
  <c r="AI863" i="14"/>
  <c r="BK130" i="14"/>
  <c r="AI864" i="14"/>
  <c r="BL130" i="14"/>
  <c r="AI865" i="14"/>
  <c r="BM130" i="14"/>
  <c r="AI866" i="14"/>
  <c r="BF131" i="14"/>
  <c r="AI868" i="14"/>
  <c r="BG131" i="14"/>
  <c r="AI869" i="14"/>
  <c r="BH131" i="14"/>
  <c r="AI870" i="14"/>
  <c r="BI131" i="14"/>
  <c r="AI871" i="14"/>
  <c r="BJ131" i="14"/>
  <c r="AI872" i="14"/>
  <c r="BK131" i="14"/>
  <c r="AI873" i="14"/>
  <c r="BL131" i="14"/>
  <c r="AI874" i="14"/>
  <c r="BM131" i="14"/>
  <c r="AI875" i="14"/>
  <c r="BF132" i="14"/>
  <c r="AI877" i="14"/>
  <c r="BG132" i="14"/>
  <c r="AI878" i="14"/>
  <c r="BH132" i="14"/>
  <c r="AI879" i="14"/>
  <c r="BI132" i="14"/>
  <c r="AI880" i="14"/>
  <c r="BJ132" i="14"/>
  <c r="AI881" i="14"/>
  <c r="BK132" i="14"/>
  <c r="AI882" i="14"/>
  <c r="BL132" i="14"/>
  <c r="AI883" i="14"/>
  <c r="BM132" i="14"/>
  <c r="AI884" i="14"/>
  <c r="BF133" i="14"/>
  <c r="AI886" i="14"/>
  <c r="BG133" i="14"/>
  <c r="AI887" i="14"/>
  <c r="BH133" i="14"/>
  <c r="AI888" i="14"/>
  <c r="BI133" i="14"/>
  <c r="AI889" i="14"/>
  <c r="BJ133" i="14"/>
  <c r="AI890" i="14"/>
  <c r="BK133" i="14"/>
  <c r="AI891" i="14"/>
  <c r="BL133" i="14"/>
  <c r="AI892" i="14"/>
  <c r="BM133" i="14"/>
  <c r="AI893" i="14"/>
  <c r="BF134" i="14"/>
  <c r="AI895" i="14"/>
  <c r="BG134" i="14"/>
  <c r="AI896" i="14"/>
  <c r="BH134" i="14"/>
  <c r="AI897" i="14"/>
  <c r="BI134" i="14"/>
  <c r="AI898" i="14"/>
  <c r="BJ134" i="14"/>
  <c r="AI899" i="14"/>
  <c r="BK134" i="14"/>
  <c r="AI900" i="14"/>
  <c r="BL134" i="14"/>
  <c r="AI901" i="14"/>
  <c r="BM134" i="14"/>
  <c r="AI902" i="14"/>
  <c r="BF135" i="14"/>
  <c r="AI904" i="14"/>
  <c r="BG135" i="14"/>
  <c r="AI905" i="14"/>
  <c r="BH135" i="14"/>
  <c r="AI906" i="14"/>
  <c r="BI135" i="14"/>
  <c r="AI907" i="14"/>
  <c r="BJ135" i="14"/>
  <c r="AI908" i="14"/>
  <c r="BK135" i="14"/>
  <c r="AI909" i="14"/>
  <c r="BL135" i="14"/>
  <c r="AI910" i="14"/>
  <c r="BM135" i="14"/>
  <c r="AI911" i="14"/>
  <c r="BF136" i="14"/>
  <c r="AI913" i="14"/>
  <c r="BG136" i="14"/>
  <c r="AI914" i="14"/>
  <c r="BH136" i="14"/>
  <c r="AI915" i="14"/>
  <c r="BI136" i="14"/>
  <c r="AI916" i="14"/>
  <c r="BJ136" i="14"/>
  <c r="AI917" i="14"/>
  <c r="BK136" i="14"/>
  <c r="AI918" i="14"/>
  <c r="BL136" i="14"/>
  <c r="AI919" i="14"/>
  <c r="BM136" i="14"/>
  <c r="AI920" i="14"/>
  <c r="BF137" i="14"/>
  <c r="AI922" i="14"/>
  <c r="BG137" i="14"/>
  <c r="AI923" i="14"/>
  <c r="BH137" i="14"/>
  <c r="AI924" i="14"/>
  <c r="BI137" i="14"/>
  <c r="AI925" i="14"/>
  <c r="BJ137" i="14"/>
  <c r="AI926" i="14"/>
  <c r="BK137" i="14"/>
  <c r="AI927" i="14"/>
  <c r="BL137" i="14"/>
  <c r="AI928" i="14"/>
  <c r="BM137" i="14"/>
  <c r="AI929" i="14"/>
  <c r="BF138" i="14"/>
  <c r="AI931" i="14"/>
  <c r="BG138" i="14"/>
  <c r="AI932" i="14"/>
  <c r="BH138" i="14"/>
  <c r="AI933" i="14"/>
  <c r="BI138" i="14"/>
  <c r="AI934" i="14"/>
  <c r="BJ138" i="14"/>
  <c r="AI935" i="14"/>
  <c r="BK138" i="14"/>
  <c r="AI936" i="14"/>
  <c r="BL138" i="14"/>
  <c r="AI937" i="14"/>
  <c r="BM138" i="14"/>
  <c r="AI938" i="14"/>
  <c r="BF139" i="14"/>
  <c r="AI940" i="14"/>
  <c r="BG139" i="14"/>
  <c r="AI941" i="14"/>
  <c r="BH139" i="14"/>
  <c r="AI942" i="14"/>
  <c r="BI139" i="14"/>
  <c r="AI943" i="14"/>
  <c r="BJ139" i="14"/>
  <c r="AI944" i="14"/>
  <c r="BK139" i="14"/>
  <c r="AI945" i="14"/>
  <c r="BL139" i="14"/>
  <c r="AI946" i="14"/>
  <c r="BM139" i="14"/>
  <c r="AI947" i="14"/>
  <c r="BF140" i="14"/>
  <c r="AI949" i="14"/>
  <c r="BG140" i="14"/>
  <c r="AI950" i="14"/>
  <c r="BH140" i="14"/>
  <c r="AI951" i="14"/>
  <c r="BI140" i="14"/>
  <c r="AI952" i="14"/>
  <c r="BJ140" i="14"/>
  <c r="AI953" i="14"/>
  <c r="BK140" i="14"/>
  <c r="AI954" i="14"/>
  <c r="BL140" i="14"/>
  <c r="AI955" i="14"/>
  <c r="BM140" i="14"/>
  <c r="AI956" i="14"/>
  <c r="BF141" i="14"/>
  <c r="AI958" i="14"/>
  <c r="BG141" i="14"/>
  <c r="AI959" i="14"/>
  <c r="BH141" i="14"/>
  <c r="AI960" i="14"/>
  <c r="BI141" i="14"/>
  <c r="AI961" i="14"/>
  <c r="BJ141" i="14"/>
  <c r="AI962" i="14"/>
  <c r="BK141" i="14"/>
  <c r="AI963" i="14"/>
  <c r="BL141" i="14"/>
  <c r="AI964" i="14"/>
  <c r="BM141" i="14"/>
  <c r="AI965" i="14"/>
  <c r="BF142" i="14"/>
  <c r="AI967" i="14"/>
  <c r="BG142" i="14"/>
  <c r="AI968" i="14"/>
  <c r="BH142" i="14"/>
  <c r="AI969" i="14"/>
  <c r="BI142" i="14"/>
  <c r="AI970" i="14"/>
  <c r="BJ142" i="14"/>
  <c r="AI971" i="14"/>
  <c r="BK142" i="14"/>
  <c r="AI972" i="14"/>
  <c r="BL142" i="14"/>
  <c r="AI973" i="14"/>
  <c r="BM142" i="14"/>
  <c r="AI974" i="14"/>
  <c r="BF143" i="14"/>
  <c r="AI976" i="14"/>
  <c r="BG143" i="14"/>
  <c r="AI977" i="14"/>
  <c r="BH143" i="14"/>
  <c r="AI978" i="14"/>
  <c r="BI143" i="14"/>
  <c r="AI979" i="14"/>
  <c r="BJ143" i="14"/>
  <c r="AI980" i="14"/>
  <c r="BK143" i="14"/>
  <c r="AI981" i="14"/>
  <c r="BL143" i="14"/>
  <c r="AI982" i="14"/>
  <c r="BM143" i="14"/>
  <c r="AI983" i="14"/>
  <c r="BF144" i="14"/>
  <c r="AI985" i="14"/>
  <c r="BG144" i="14"/>
  <c r="AI986" i="14"/>
  <c r="BH144" i="14"/>
  <c r="AI987" i="14"/>
  <c r="BI144" i="14"/>
  <c r="AI988" i="14"/>
  <c r="BJ144" i="14"/>
  <c r="AI989" i="14"/>
  <c r="BK144" i="14"/>
  <c r="AI990" i="14"/>
  <c r="BL144" i="14"/>
  <c r="AI991" i="14"/>
  <c r="BM144" i="14"/>
  <c r="AI992" i="14"/>
  <c r="BF145" i="14"/>
  <c r="AI994" i="14"/>
  <c r="BG145" i="14"/>
  <c r="AI995" i="14"/>
  <c r="BH145" i="14"/>
  <c r="AI996" i="14"/>
  <c r="BI145" i="14"/>
  <c r="AI997" i="14"/>
  <c r="BJ145" i="14"/>
  <c r="AI998" i="14"/>
  <c r="BK145" i="14"/>
  <c r="AI999" i="14"/>
  <c r="BL145" i="14"/>
  <c r="AI1000" i="14"/>
  <c r="BM145" i="14"/>
  <c r="AI1001" i="14"/>
  <c r="BF146" i="14"/>
  <c r="AI1003" i="14"/>
  <c r="BG146" i="14"/>
  <c r="AI1004" i="14"/>
  <c r="BH146" i="14"/>
  <c r="AI1005" i="14"/>
  <c r="BI146" i="14"/>
  <c r="AI1006" i="14"/>
  <c r="BJ146" i="14"/>
  <c r="AI1007" i="14"/>
  <c r="BK146" i="14"/>
  <c r="AI1008" i="14"/>
  <c r="BL146" i="14"/>
  <c r="AI1009" i="14"/>
  <c r="BM146" i="14"/>
  <c r="AI1010" i="14"/>
  <c r="BF147" i="14"/>
  <c r="AI1012" i="14"/>
  <c r="BM152" i="14"/>
  <c r="BB152" i="14" s="1"/>
  <c r="AD1140" i="14" s="1"/>
  <c r="AN1140" i="14" s="1"/>
  <c r="BM153" i="14"/>
  <c r="BB153" i="14" s="1"/>
  <c r="AD1141" i="14"/>
  <c r="BM154" i="14"/>
  <c r="BB154" i="14" s="1"/>
  <c r="AD1142" i="14" s="1"/>
  <c r="BM155" i="14"/>
  <c r="BB155" i="14" s="1"/>
  <c r="AD1143" i="14" s="1"/>
  <c r="BM156" i="14"/>
  <c r="BB156" i="14"/>
  <c r="AD1144" i="14"/>
  <c r="BG147" i="14"/>
  <c r="AI1013" i="14"/>
  <c r="BH147" i="14"/>
  <c r="AI1014" i="14"/>
  <c r="BI147" i="14"/>
  <c r="AI1015" i="14"/>
  <c r="BJ147" i="14"/>
  <c r="AI1016" i="14"/>
  <c r="BK147" i="14"/>
  <c r="AI1017" i="14"/>
  <c r="BL147" i="14"/>
  <c r="AI1018" i="14"/>
  <c r="BM147" i="14"/>
  <c r="AI1019" i="14"/>
  <c r="BF148" i="14"/>
  <c r="AI1021" i="14"/>
  <c r="BG148" i="14"/>
  <c r="AI1022" i="14"/>
  <c r="BH148" i="14"/>
  <c r="AI1023" i="14"/>
  <c r="BI148" i="14"/>
  <c r="AI1024" i="14"/>
  <c r="BJ148" i="14"/>
  <c r="AI1025" i="14"/>
  <c r="BK148" i="14"/>
  <c r="AI1026" i="14"/>
  <c r="BL148" i="14"/>
  <c r="AI1027" i="14"/>
  <c r="BM148" i="14"/>
  <c r="AI1028" i="14"/>
  <c r="BM150" i="14"/>
  <c r="BB150" i="14" s="1"/>
  <c r="AD1138" i="14" s="1"/>
  <c r="BF149" i="14"/>
  <c r="AI1030" i="14"/>
  <c r="BM151" i="14"/>
  <c r="BB151" i="14" s="1"/>
  <c r="AD1139" i="14" s="1"/>
  <c r="BG149" i="14"/>
  <c r="AI1031" i="14"/>
  <c r="BH149" i="14"/>
  <c r="AI1032" i="14"/>
  <c r="BI149" i="14"/>
  <c r="AI1033" i="14"/>
  <c r="BJ149" i="14"/>
  <c r="AI1034" i="14"/>
  <c r="BK149" i="14"/>
  <c r="AI1035" i="14"/>
  <c r="BL149" i="14"/>
  <c r="AI1036" i="14"/>
  <c r="BM149" i="14"/>
  <c r="AI1037" i="14"/>
  <c r="AI1039" i="14"/>
  <c r="AB1048" i="14"/>
  <c r="AI1048" i="14"/>
  <c r="AI1049" i="14"/>
  <c r="AI1050" i="14"/>
  <c r="AI1051" i="14"/>
  <c r="AI1053" i="14"/>
  <c r="AI1054" i="14"/>
  <c r="AI1055" i="14"/>
  <c r="AI1056" i="14"/>
  <c r="AI1057" i="14"/>
  <c r="AI1058" i="14"/>
  <c r="AI1059" i="14"/>
  <c r="AI1060" i="14"/>
  <c r="BF50" i="14"/>
  <c r="AI1062" i="14"/>
  <c r="BF51" i="14"/>
  <c r="BI51" i="14" s="1"/>
  <c r="AI1063" i="14"/>
  <c r="BF52" i="14"/>
  <c r="BI52" i="14"/>
  <c r="AI1064" i="14"/>
  <c r="BF53" i="14"/>
  <c r="AI1065" i="14"/>
  <c r="BF54" i="14"/>
  <c r="AI1066" i="14"/>
  <c r="BF55" i="14"/>
  <c r="BI55" i="14"/>
  <c r="AI1067" i="14"/>
  <c r="BF56" i="14"/>
  <c r="BI56" i="14"/>
  <c r="AI1068" i="14"/>
  <c r="BF57" i="14"/>
  <c r="BH57" i="14" s="1"/>
  <c r="AI1069" i="14"/>
  <c r="AI1071" i="14"/>
  <c r="AI1072" i="14"/>
  <c r="AI1073" i="14"/>
  <c r="AI1074" i="14"/>
  <c r="AI1075" i="14"/>
  <c r="AI1076" i="14"/>
  <c r="AI1077" i="14"/>
  <c r="AI1078" i="14"/>
  <c r="AI1080" i="14"/>
  <c r="AI1081" i="14"/>
  <c r="AI1082" i="14"/>
  <c r="AI1083" i="14"/>
  <c r="AI1084" i="14"/>
  <c r="AI1085" i="14"/>
  <c r="AI1086" i="14"/>
  <c r="AI1087" i="14"/>
  <c r="AO1088" i="14"/>
  <c r="AK1088" i="14" s="1"/>
  <c r="AB1089" i="14"/>
  <c r="AI1089" i="14"/>
  <c r="AI1090" i="14"/>
  <c r="AI1091" i="14"/>
  <c r="AI1092" i="14"/>
  <c r="AI1093" i="14"/>
  <c r="AI1094" i="14"/>
  <c r="AI1095" i="14"/>
  <c r="AI1096" i="14"/>
  <c r="AI1097" i="14"/>
  <c r="AI1098" i="14"/>
  <c r="AI1099" i="14"/>
  <c r="AI1100" i="14"/>
  <c r="AI1101" i="14"/>
  <c r="AI1102" i="14"/>
  <c r="AI1103" i="14"/>
  <c r="AI1104" i="14"/>
  <c r="AI1105" i="14"/>
  <c r="AI1106" i="14"/>
  <c r="AI1107" i="14"/>
  <c r="AI1108" i="14"/>
  <c r="AI1109" i="14"/>
  <c r="AI1110" i="14"/>
  <c r="AI1111" i="14"/>
  <c r="AI1112" i="14"/>
  <c r="AI1113" i="14"/>
  <c r="AI1114" i="14"/>
  <c r="AI1115" i="14"/>
  <c r="AI1116" i="14"/>
  <c r="AI1117" i="14"/>
  <c r="AI1118" i="14"/>
  <c r="AI1119" i="14"/>
  <c r="AI1120" i="14"/>
  <c r="AI1121" i="14"/>
  <c r="AI1122" i="14"/>
  <c r="AI1123" i="14"/>
  <c r="AI1124" i="14"/>
  <c r="AI1125" i="14"/>
  <c r="AI1126" i="14"/>
  <c r="AI1127" i="14"/>
  <c r="AI1128" i="14"/>
  <c r="AI1129" i="14"/>
  <c r="AI1130" i="14"/>
  <c r="AI1131" i="14"/>
  <c r="AI1132" i="14"/>
  <c r="AI1133" i="14"/>
  <c r="AI1134" i="14"/>
  <c r="AI1135" i="14"/>
  <c r="BM157" i="14"/>
  <c r="BB157" i="14"/>
  <c r="AD1145" i="14" s="1"/>
  <c r="AO1145" i="14" s="1"/>
  <c r="AK1145" i="14" s="1"/>
  <c r="AI1136" i="14"/>
  <c r="AO1137" i="14"/>
  <c r="AK1137" i="14" s="1"/>
  <c r="AI1138" i="14"/>
  <c r="AI1139" i="14"/>
  <c r="AI1140" i="14"/>
  <c r="AI1141" i="14"/>
  <c r="AI1142" i="14"/>
  <c r="AI1143" i="14"/>
  <c r="AI1144" i="14"/>
  <c r="AI1145" i="14"/>
  <c r="BM158" i="14"/>
  <c r="BB158" i="14" s="1"/>
  <c r="AD1146" i="14" s="1"/>
  <c r="AI1146" i="14"/>
  <c r="BM159" i="14"/>
  <c r="BB159" i="14"/>
  <c r="AD1147" i="14" s="1"/>
  <c r="AO1147" i="14" s="1"/>
  <c r="AK1147" i="14" s="1"/>
  <c r="AI1147" i="14"/>
  <c r="BM160" i="14"/>
  <c r="BB160" i="14"/>
  <c r="AD1148" i="14" s="1"/>
  <c r="AI1148" i="14"/>
  <c r="BM161" i="14"/>
  <c r="BB161" i="14"/>
  <c r="AD1149" i="14"/>
  <c r="AI1149" i="14"/>
  <c r="BM162" i="14"/>
  <c r="BB162" i="14"/>
  <c r="AD1150" i="14"/>
  <c r="AP1150" i="14" s="1"/>
  <c r="AI1150" i="14"/>
  <c r="BM163" i="14"/>
  <c r="BB163" i="14"/>
  <c r="AD1151" i="14" s="1"/>
  <c r="AI1151" i="14"/>
  <c r="BM164" i="14"/>
  <c r="BB164" i="14" s="1"/>
  <c r="AD1152" i="14" s="1"/>
  <c r="AI1152" i="14"/>
  <c r="BM165" i="14"/>
  <c r="BB165" i="14" s="1"/>
  <c r="AD1153" i="14" s="1"/>
  <c r="AI1153" i="14"/>
  <c r="BM166" i="14"/>
  <c r="BB166" i="14" s="1"/>
  <c r="AD1154" i="14" s="1"/>
  <c r="AI1154" i="14"/>
  <c r="BM167" i="14"/>
  <c r="BB167" i="14" s="1"/>
  <c r="AD1155" i="14" s="1"/>
  <c r="AI1155" i="14"/>
  <c r="BM168" i="14"/>
  <c r="BB168" i="14" s="1"/>
  <c r="AD1156" i="14" s="1"/>
  <c r="AI1156" i="14"/>
  <c r="BM169" i="14"/>
  <c r="BB169" i="14" s="1"/>
  <c r="AD1157" i="14" s="1"/>
  <c r="AI1157" i="14"/>
  <c r="BM170" i="14"/>
  <c r="BB170" i="14" s="1"/>
  <c r="AD1158" i="14" s="1"/>
  <c r="AI1158" i="14"/>
  <c r="BM171" i="14"/>
  <c r="BB171" i="14" s="1"/>
  <c r="AD1159" i="14" s="1"/>
  <c r="AI1159" i="14"/>
  <c r="BM172" i="14"/>
  <c r="BB172" i="14" s="1"/>
  <c r="AD1160" i="14" s="1"/>
  <c r="AI1160" i="14"/>
  <c r="BM173" i="14"/>
  <c r="BB173" i="14" s="1"/>
  <c r="AD1161" i="14" s="1"/>
  <c r="AI1161" i="14"/>
  <c r="BM174" i="14"/>
  <c r="BB174" i="14" s="1"/>
  <c r="AD1162" i="14" s="1"/>
  <c r="AN1162" i="14" s="1"/>
  <c r="AI1162" i="14"/>
  <c r="BM175" i="14"/>
  <c r="BB175" i="14" s="1"/>
  <c r="AD1163" i="14" s="1"/>
  <c r="AO1163" i="14" s="1"/>
  <c r="AI1163" i="14"/>
  <c r="BM176" i="14"/>
  <c r="BB176" i="14"/>
  <c r="AD1164" i="14" s="1"/>
  <c r="AI1164" i="14"/>
  <c r="BM177" i="14"/>
  <c r="BB177" i="14" s="1"/>
  <c r="AD1165" i="14" s="1"/>
  <c r="AO1165" i="14" s="1"/>
  <c r="AK1165" i="14"/>
  <c r="AI1165" i="14"/>
  <c r="BM178" i="14"/>
  <c r="BB178" i="14" s="1"/>
  <c r="AD1166" i="14"/>
  <c r="AP1166" i="14"/>
  <c r="AI1166" i="14"/>
  <c r="BM179" i="14"/>
  <c r="BB179" i="14"/>
  <c r="AD1167" i="14"/>
  <c r="AM1167" i="14" s="1"/>
  <c r="AI1167" i="14"/>
  <c r="BM180" i="14"/>
  <c r="BB180" i="14"/>
  <c r="AD1168" i="14" s="1"/>
  <c r="AI1168" i="14"/>
  <c r="BM181" i="14"/>
  <c r="BB181" i="14"/>
  <c r="AD1169" i="14" s="1"/>
  <c r="AI1169" i="14"/>
  <c r="AI1171" i="14"/>
  <c r="AI1172" i="14"/>
  <c r="AI1173" i="14"/>
  <c r="AI1174" i="14"/>
  <c r="AI1175" i="14"/>
  <c r="AI1176" i="14"/>
  <c r="AI1177" i="14"/>
  <c r="AI1178" i="14"/>
  <c r="AI1179" i="14"/>
  <c r="AI1180" i="14"/>
  <c r="AI1181" i="14"/>
  <c r="AI1182" i="14"/>
  <c r="AI1183" i="14"/>
  <c r="AI1184" i="14"/>
  <c r="AI1185" i="14"/>
  <c r="AI1186" i="14"/>
  <c r="AI1187" i="14"/>
  <c r="AI1188" i="14"/>
  <c r="AI1189" i="14"/>
  <c r="AI1190" i="14"/>
  <c r="AI1191" i="14"/>
  <c r="AI1192" i="14"/>
  <c r="AI1193" i="14"/>
  <c r="AI1194" i="14"/>
  <c r="AI1195" i="14"/>
  <c r="AI1196" i="14"/>
  <c r="AI1197" i="14"/>
  <c r="AI1198" i="14"/>
  <c r="AI1199" i="14"/>
  <c r="AI1200" i="14"/>
  <c r="AI1201" i="14"/>
  <c r="AI1202" i="14"/>
  <c r="AD1204" i="14"/>
  <c r="AI1204" i="14"/>
  <c r="AD1205" i="14"/>
  <c r="AI1205" i="14"/>
  <c r="AD1206" i="14"/>
  <c r="AI1206" i="14"/>
  <c r="AD1207" i="14"/>
  <c r="AI1207" i="14"/>
  <c r="AD1208" i="14"/>
  <c r="AP1208" i="14"/>
  <c r="AI1208" i="14"/>
  <c r="AD1209" i="14"/>
  <c r="AI1209" i="14"/>
  <c r="AD1210" i="14"/>
  <c r="AI1210" i="14"/>
  <c r="AD1211" i="14"/>
  <c r="AI1211" i="14"/>
  <c r="AD1212" i="14"/>
  <c r="AI1212" i="14"/>
  <c r="AD1213" i="14"/>
  <c r="AI1213" i="14"/>
  <c r="AD1214" i="14"/>
  <c r="AI1214" i="14"/>
  <c r="AD1215" i="14"/>
  <c r="AI1215" i="14"/>
  <c r="AD1216" i="14"/>
  <c r="AI1216" i="14"/>
  <c r="AD1217" i="14"/>
  <c r="AI1217" i="14"/>
  <c r="AD1218" i="14"/>
  <c r="AI1218" i="14"/>
  <c r="AD1219" i="14"/>
  <c r="AM1219" i="14" s="1"/>
  <c r="AI1219" i="14"/>
  <c r="AD1220" i="14"/>
  <c r="AI1220" i="14"/>
  <c r="AP1220" i="14" s="1"/>
  <c r="AD1221" i="14"/>
  <c r="AI1221" i="14"/>
  <c r="AD1222" i="14"/>
  <c r="AI1222" i="14"/>
  <c r="AD1223" i="14"/>
  <c r="AI1223" i="14"/>
  <c r="AD1224" i="14"/>
  <c r="AP1224" i="14"/>
  <c r="AI1224" i="14"/>
  <c r="AD1225" i="14"/>
  <c r="AI1225" i="14"/>
  <c r="AD1226" i="14"/>
  <c r="AP1226" i="14" s="1"/>
  <c r="AI1226" i="14"/>
  <c r="AD1227" i="14"/>
  <c r="AI1227" i="14"/>
  <c r="AD1228" i="14"/>
  <c r="AI1228" i="14"/>
  <c r="AD1229" i="14"/>
  <c r="AI1229" i="14"/>
  <c r="AD1230" i="14"/>
  <c r="AM1230" i="14" s="1"/>
  <c r="AI1230" i="14"/>
  <c r="AD1231" i="14"/>
  <c r="AP1231" i="14" s="1"/>
  <c r="AI1231" i="14"/>
  <c r="AD1232" i="14"/>
  <c r="AI1232" i="14"/>
  <c r="AD1233" i="14"/>
  <c r="AI1233" i="14"/>
  <c r="AD1234" i="14"/>
  <c r="AI1234" i="14"/>
  <c r="AD1235" i="14"/>
  <c r="AI1235" i="14"/>
  <c r="AO1236" i="14"/>
  <c r="AK1236" i="14" s="1"/>
  <c r="AD1237" i="14"/>
  <c r="AI1237" i="14"/>
  <c r="AD1238" i="14"/>
  <c r="AI1238" i="14"/>
  <c r="AD1239" i="14"/>
  <c r="AI1239" i="14"/>
  <c r="AD1240" i="14"/>
  <c r="AN1240" i="14" s="1"/>
  <c r="AI1240" i="14"/>
  <c r="AD1241" i="14"/>
  <c r="AI1241" i="14"/>
  <c r="AD1242" i="14"/>
  <c r="AI1242" i="14"/>
  <c r="AD1243" i="14"/>
  <c r="AI1243" i="14"/>
  <c r="AD1244" i="14"/>
  <c r="AO1244" i="14" s="1"/>
  <c r="AK1244" i="14" s="1"/>
  <c r="AI1244" i="14"/>
  <c r="AD1245" i="14"/>
  <c r="AP1245" i="14" s="1"/>
  <c r="AI1245" i="14"/>
  <c r="AD1246" i="14"/>
  <c r="AI1246" i="14"/>
  <c r="AD1247" i="14"/>
  <c r="AM1247" i="14" s="1"/>
  <c r="AI1247" i="14"/>
  <c r="AD1248" i="14"/>
  <c r="AI1248" i="14"/>
  <c r="AD1249" i="14"/>
  <c r="AI1249" i="14"/>
  <c r="AD1250" i="14"/>
  <c r="AP1250" i="14"/>
  <c r="AI1250" i="14"/>
  <c r="AD1251" i="14"/>
  <c r="AM1251" i="14" s="1"/>
  <c r="AI1251" i="14"/>
  <c r="AD1252" i="14"/>
  <c r="AI1252" i="14"/>
  <c r="AD1253" i="14"/>
  <c r="AP1253" i="14" s="1"/>
  <c r="AI1253" i="14"/>
  <c r="AD1254" i="14"/>
  <c r="AN1254" i="14" s="1"/>
  <c r="AI1254" i="14"/>
  <c r="AD1255" i="14"/>
  <c r="AP1255" i="14" s="1"/>
  <c r="AI1255" i="14"/>
  <c r="AD1256" i="14"/>
  <c r="AI1256" i="14"/>
  <c r="AD1257" i="14"/>
  <c r="AN1257" i="14" s="1"/>
  <c r="AI1257" i="14"/>
  <c r="AD1258" i="14"/>
  <c r="AI1258" i="14"/>
  <c r="AD1259" i="14"/>
  <c r="AM1259" i="14" s="1"/>
  <c r="AI1259" i="14"/>
  <c r="AD1260" i="14"/>
  <c r="AI1260" i="14"/>
  <c r="AD1261" i="14"/>
  <c r="AM1261" i="14" s="1"/>
  <c r="AI1261" i="14"/>
  <c r="AD1262" i="14"/>
  <c r="AI1262" i="14"/>
  <c r="AN1262" i="14" s="1"/>
  <c r="AD1263" i="14"/>
  <c r="AM1263" i="14" s="1"/>
  <c r="AI1263" i="14"/>
  <c r="AD1264" i="14"/>
  <c r="AI1264" i="14"/>
  <c r="AD1265" i="14"/>
  <c r="AO1265" i="14" s="1"/>
  <c r="AK1265" i="14" s="1"/>
  <c r="AI1265" i="14"/>
  <c r="AD1266" i="14"/>
  <c r="AI1266" i="14"/>
  <c r="AD1267" i="14"/>
  <c r="AP1267" i="14" s="1"/>
  <c r="AI1267" i="14"/>
  <c r="AD1268" i="14"/>
  <c r="AI1268" i="14"/>
  <c r="AK1269" i="14"/>
  <c r="AF11" i="14"/>
  <c r="AF12" i="14"/>
  <c r="AN15" i="14"/>
  <c r="AP15" i="14"/>
  <c r="AN13" i="14"/>
  <c r="AM15" i="14"/>
  <c r="AM13" i="14"/>
  <c r="AP11" i="14"/>
  <c r="AO11" i="14"/>
  <c r="AN11" i="14"/>
  <c r="AM11" i="14"/>
  <c r="BS1" i="14"/>
  <c r="BG1" i="14" s="1"/>
  <c r="AD10" i="14" s="1"/>
  <c r="AO10" i="14" s="1"/>
  <c r="AK10" i="14"/>
  <c r="AL10" i="14" s="1"/>
  <c r="BB282" i="14"/>
  <c r="AD16" i="14" s="1"/>
  <c r="AP16" i="14" s="1"/>
  <c r="AG15" i="14"/>
  <c r="AG14" i="14"/>
  <c r="AG13" i="14"/>
  <c r="AG12" i="14"/>
  <c r="BB302" i="14"/>
  <c r="AD36" i="14"/>
  <c r="AM36" i="14" s="1"/>
  <c r="BB315" i="14"/>
  <c r="AD49" i="14" s="1"/>
  <c r="BB323" i="14"/>
  <c r="AD57" i="14"/>
  <c r="BB345" i="14"/>
  <c r="AD79" i="14" s="1"/>
  <c r="BB349" i="14"/>
  <c r="AD83" i="14" s="1"/>
  <c r="AG306" i="14"/>
  <c r="BB7" i="14"/>
  <c r="BB8" i="14"/>
  <c r="BB9" i="14" s="1"/>
  <c r="BB10" i="14" s="1"/>
  <c r="BB11" i="14" s="1"/>
  <c r="BB12" i="14" s="1"/>
  <c r="BB13" i="14"/>
  <c r="AG405" i="14"/>
  <c r="AG406" i="14"/>
  <c r="AG407" i="14"/>
  <c r="AB407" i="14"/>
  <c r="BL59" i="14"/>
  <c r="AG489" i="14"/>
  <c r="AG490" i="14"/>
  <c r="AO1047" i="14"/>
  <c r="AK1047" i="14" s="1"/>
  <c r="AO1052" i="14"/>
  <c r="AK1052" i="14" s="1"/>
  <c r="BB211" i="14"/>
  <c r="AD1199" i="14" s="1"/>
  <c r="AP1199" i="14" s="1"/>
  <c r="BC282" i="14"/>
  <c r="BA372" i="14" s="1"/>
  <c r="BC283" i="14"/>
  <c r="BC284" i="14"/>
  <c r="AG283" i="14"/>
  <c r="AG282" i="14"/>
  <c r="AG281" i="14"/>
  <c r="AG280" i="14"/>
  <c r="AG279" i="14"/>
  <c r="AG278" i="14"/>
  <c r="AG277" i="14"/>
  <c r="AG276" i="14"/>
  <c r="AG275" i="14"/>
  <c r="AG274" i="14"/>
  <c r="AG273" i="14"/>
  <c r="AG272" i="14"/>
  <c r="AG271" i="14"/>
  <c r="AG270" i="14"/>
  <c r="AP267" i="14"/>
  <c r="AN267" i="14"/>
  <c r="AM267" i="14"/>
  <c r="AG269" i="14"/>
  <c r="AG268" i="14"/>
  <c r="BB283" i="14"/>
  <c r="AD17" i="14"/>
  <c r="BB284" i="14"/>
  <c r="AD18" i="14" s="1"/>
  <c r="AO18" i="14" s="1"/>
  <c r="AK18" i="14" s="1"/>
  <c r="BB285" i="14"/>
  <c r="AD19" i="14"/>
  <c r="AM19" i="14" s="1"/>
  <c r="BB286" i="14"/>
  <c r="AD20" i="14" s="1"/>
  <c r="BB287" i="14"/>
  <c r="AD21" i="14"/>
  <c r="AN21" i="14" s="1"/>
  <c r="BB288" i="14"/>
  <c r="AD22" i="14" s="1"/>
  <c r="BB289" i="14"/>
  <c r="AD23" i="14" s="1"/>
  <c r="BB290" i="14"/>
  <c r="AD24" i="14"/>
  <c r="AM24" i="14" s="1"/>
  <c r="BB291" i="14"/>
  <c r="AD25" i="14" s="1"/>
  <c r="BB292" i="14"/>
  <c r="AD26" i="14" s="1"/>
  <c r="BB293" i="14"/>
  <c r="AD27" i="14"/>
  <c r="AO27" i="14" s="1"/>
  <c r="AK27" i="14" s="1"/>
  <c r="BB294" i="14"/>
  <c r="AD28" i="14" s="1"/>
  <c r="AP28" i="14" s="1"/>
  <c r="BB295" i="14"/>
  <c r="AD29" i="14"/>
  <c r="AM29" i="14" s="1"/>
  <c r="BB297" i="14"/>
  <c r="AD31" i="14" s="1"/>
  <c r="BB298" i="14"/>
  <c r="AD32" i="14" s="1"/>
  <c r="BB299" i="14"/>
  <c r="AD33" i="14" s="1"/>
  <c r="BB300" i="14"/>
  <c r="AD34" i="14" s="1"/>
  <c r="AM34" i="14" s="1"/>
  <c r="BB301" i="14"/>
  <c r="AD35" i="14" s="1"/>
  <c r="BB303" i="14"/>
  <c r="AD37" i="14"/>
  <c r="BB304" i="14"/>
  <c r="AD38" i="14" s="1"/>
  <c r="AP38" i="14" s="1"/>
  <c r="BB305" i="14"/>
  <c r="AD39" i="14"/>
  <c r="BB306" i="14"/>
  <c r="AD40" i="14" s="1"/>
  <c r="BB307" i="14"/>
  <c r="AD41" i="14" s="1"/>
  <c r="AN41" i="14" s="1"/>
  <c r="BB308" i="14"/>
  <c r="AD42" i="14" s="1"/>
  <c r="AM42" i="14"/>
  <c r="BB309" i="14"/>
  <c r="AD43" i="14" s="1"/>
  <c r="BB310" i="14"/>
  <c r="AD44" i="14"/>
  <c r="BB312" i="14"/>
  <c r="AD46" i="14"/>
  <c r="BB313" i="14"/>
  <c r="AD47" i="14" s="1"/>
  <c r="AP47" i="14" s="1"/>
  <c r="BB314" i="14"/>
  <c r="AD48" i="14"/>
  <c r="AO48" i="14"/>
  <c r="AK48" i="14" s="1"/>
  <c r="BB316" i="14"/>
  <c r="AD50" i="14" s="1"/>
  <c r="AN50" i="14" s="1"/>
  <c r="BB317" i="14"/>
  <c r="AD51" i="14" s="1"/>
  <c r="BB318" i="14"/>
  <c r="AD52" i="14" s="1"/>
  <c r="BB319" i="14"/>
  <c r="AD53" i="14"/>
  <c r="AM53" i="14" s="1"/>
  <c r="BB320" i="14"/>
  <c r="AD54" i="14" s="1"/>
  <c r="BB321" i="14"/>
  <c r="AD55" i="14"/>
  <c r="BB322" i="14"/>
  <c r="AD56" i="14" s="1"/>
  <c r="AN56" i="14" s="1"/>
  <c r="BB324" i="14"/>
  <c r="AD58" i="14"/>
  <c r="AN58" i="14" s="1"/>
  <c r="BB325" i="14"/>
  <c r="AD59" i="14"/>
  <c r="BB327" i="14"/>
  <c r="AD61" i="14"/>
  <c r="BB328" i="14"/>
  <c r="AD62" i="14"/>
  <c r="BB329" i="14"/>
  <c r="AD63" i="14"/>
  <c r="AM63" i="14" s="1"/>
  <c r="BB330" i="14"/>
  <c r="AD64" i="14"/>
  <c r="AP64" i="14" s="1"/>
  <c r="BB331" i="14"/>
  <c r="AD65" i="14" s="1"/>
  <c r="BB332" i="14"/>
  <c r="AD66" i="14" s="1"/>
  <c r="BB333" i="14"/>
  <c r="AD67" i="14" s="1"/>
  <c r="AP67" i="14" s="1"/>
  <c r="BB334" i="14"/>
  <c r="AD68" i="14" s="1"/>
  <c r="AM68" i="14" s="1"/>
  <c r="BB335" i="14"/>
  <c r="AD69" i="14" s="1"/>
  <c r="BB336" i="14"/>
  <c r="AD70" i="14"/>
  <c r="BB337" i="14"/>
  <c r="AD71" i="14" s="1"/>
  <c r="BB338" i="14"/>
  <c r="AD72" i="14"/>
  <c r="BB339" i="14"/>
  <c r="AD73" i="14" s="1"/>
  <c r="BB340" i="14"/>
  <c r="AD74" i="14"/>
  <c r="AP74" i="14" s="1"/>
  <c r="BB342" i="14"/>
  <c r="AD76" i="14" s="1"/>
  <c r="AN76" i="14" s="1"/>
  <c r="BB343" i="14"/>
  <c r="AD77" i="14"/>
  <c r="AN77" i="14" s="1"/>
  <c r="BB344" i="14"/>
  <c r="AD78" i="14" s="1"/>
  <c r="BB346" i="14"/>
  <c r="AD80" i="14"/>
  <c r="BB347" i="14"/>
  <c r="AD81" i="14" s="1"/>
  <c r="AN81" i="14" s="1"/>
  <c r="BB348" i="14"/>
  <c r="AD82" i="14"/>
  <c r="BB350" i="14"/>
  <c r="AD84" i="14" s="1"/>
  <c r="BB351" i="14"/>
  <c r="AD85" i="14" s="1"/>
  <c r="AM85" i="14" s="1"/>
  <c r="BB352" i="14"/>
  <c r="AD86" i="14" s="1"/>
  <c r="BB353" i="14"/>
  <c r="AD87" i="14" s="1"/>
  <c r="BB354" i="14"/>
  <c r="AD88" i="14"/>
  <c r="AP88" i="14" s="1"/>
  <c r="BB355" i="14"/>
  <c r="AD89" i="14" s="1"/>
  <c r="BB357" i="14"/>
  <c r="AD91" i="14"/>
  <c r="AP91" i="14" s="1"/>
  <c r="BB358" i="14"/>
  <c r="AD92" i="14" s="1"/>
  <c r="BB359" i="14"/>
  <c r="AD93" i="14" s="1"/>
  <c r="BB360" i="14"/>
  <c r="AD94" i="14"/>
  <c r="BB361" i="14"/>
  <c r="AD95" i="14" s="1"/>
  <c r="BB362" i="14"/>
  <c r="AD96" i="14" s="1"/>
  <c r="AN96" i="14" s="1"/>
  <c r="BB363" i="14"/>
  <c r="AD97" i="14" s="1"/>
  <c r="BB364" i="14"/>
  <c r="AD98" i="14" s="1"/>
  <c r="BB365" i="14"/>
  <c r="AD99" i="14" s="1"/>
  <c r="BB366" i="14"/>
  <c r="AD100" i="14"/>
  <c r="BB367" i="14"/>
  <c r="AD101" i="14" s="1"/>
  <c r="BB368" i="14"/>
  <c r="AD102" i="14"/>
  <c r="AP102" i="14" s="1"/>
  <c r="BB369" i="14"/>
  <c r="AD103" i="14" s="1"/>
  <c r="BB370" i="14"/>
  <c r="AD104" i="14"/>
  <c r="AM104" i="14" s="1"/>
  <c r="AB106" i="14"/>
  <c r="AB107" i="14"/>
  <c r="AB108" i="14"/>
  <c r="AB109" i="14"/>
  <c r="AB112" i="14"/>
  <c r="AB113" i="14"/>
  <c r="AB114" i="14"/>
  <c r="AB115" i="14"/>
  <c r="AB118" i="14"/>
  <c r="AB121" i="14"/>
  <c r="AB124" i="14"/>
  <c r="AB127" i="14"/>
  <c r="AB131" i="14"/>
  <c r="AG132" i="14"/>
  <c r="AO141" i="14"/>
  <c r="AK141" i="14" s="1"/>
  <c r="AB142" i="14"/>
  <c r="AG143" i="14"/>
  <c r="AO152" i="14"/>
  <c r="AK152" i="14" s="1"/>
  <c r="AB153" i="14"/>
  <c r="AG154" i="14"/>
  <c r="AG155" i="14" s="1"/>
  <c r="AB154" i="14"/>
  <c r="AO163" i="14"/>
  <c r="AK163" i="14" s="1"/>
  <c r="AB164" i="14"/>
  <c r="AG165" i="14"/>
  <c r="AO174" i="14"/>
  <c r="AK174" i="14" s="1"/>
  <c r="AB175" i="14"/>
  <c r="AG176" i="14"/>
  <c r="AB176" i="14"/>
  <c r="AO185" i="14"/>
  <c r="AK185" i="14"/>
  <c r="AB186" i="14"/>
  <c r="AG187" i="14"/>
  <c r="AO196" i="14"/>
  <c r="AK196" i="14"/>
  <c r="AB197" i="14"/>
  <c r="AG198" i="14"/>
  <c r="AB198" i="14" s="1"/>
  <c r="AG199" i="14"/>
  <c r="AO207" i="14"/>
  <c r="AK207" i="14"/>
  <c r="AB208" i="14"/>
  <c r="AG209" i="14"/>
  <c r="AB219" i="14"/>
  <c r="AB220" i="14"/>
  <c r="AB221" i="14"/>
  <c r="AB222" i="14"/>
  <c r="AB223" i="14"/>
  <c r="AB224" i="14"/>
  <c r="AB225" i="14"/>
  <c r="AB226" i="14"/>
  <c r="AB227" i="14"/>
  <c r="AB228" i="14"/>
  <c r="AB229" i="14"/>
  <c r="AB230" i="14"/>
  <c r="AB231" i="14"/>
  <c r="AB232" i="14"/>
  <c r="AB233" i="14"/>
  <c r="AB234" i="14"/>
  <c r="AB235" i="14"/>
  <c r="AB236" i="14"/>
  <c r="AB237" i="14"/>
  <c r="AB238" i="14"/>
  <c r="AB239" i="14"/>
  <c r="AB240" i="14"/>
  <c r="AB241" i="14"/>
  <c r="AB242" i="14"/>
  <c r="AO249" i="14"/>
  <c r="AK249" i="14"/>
  <c r="AO255" i="14"/>
  <c r="AK255" i="14" s="1"/>
  <c r="AO261" i="14"/>
  <c r="AK261" i="14"/>
  <c r="AO284" i="14"/>
  <c r="AK284" i="14" s="1"/>
  <c r="AB285" i="14"/>
  <c r="AG286" i="14"/>
  <c r="AB286" i="14" s="1"/>
  <c r="BK42" i="14"/>
  <c r="BL42" i="14"/>
  <c r="BM42" i="14"/>
  <c r="BN42" i="14"/>
  <c r="AO294" i="14"/>
  <c r="AK294" i="14"/>
  <c r="AB295" i="14"/>
  <c r="AG296" i="14"/>
  <c r="AB296" i="14" s="1"/>
  <c r="BK43" i="14"/>
  <c r="BL43" i="14"/>
  <c r="BM43" i="14"/>
  <c r="BN43" i="14"/>
  <c r="AO304" i="14"/>
  <c r="AK304" i="14" s="1"/>
  <c r="AB305" i="14"/>
  <c r="BK44" i="14"/>
  <c r="BL44" i="14"/>
  <c r="BM44" i="14"/>
  <c r="BN44" i="14"/>
  <c r="AO314" i="14"/>
  <c r="AK314" i="14"/>
  <c r="AB315" i="14"/>
  <c r="AG316" i="14"/>
  <c r="BK45" i="14"/>
  <c r="BL45" i="14"/>
  <c r="BM45" i="14"/>
  <c r="BN45" i="14"/>
  <c r="AO324" i="14"/>
  <c r="AK324" i="14"/>
  <c r="AB325" i="14"/>
  <c r="AG326" i="14"/>
  <c r="AB326" i="14"/>
  <c r="BK46" i="14"/>
  <c r="BL46" i="14"/>
  <c r="BM46" i="14"/>
  <c r="BN46" i="14"/>
  <c r="AO334" i="14"/>
  <c r="AK334" i="14" s="1"/>
  <c r="AB335" i="14"/>
  <c r="AG336" i="14"/>
  <c r="AG337" i="14"/>
  <c r="AG338" i="14" s="1"/>
  <c r="AB336" i="14"/>
  <c r="BK47" i="14"/>
  <c r="BL47" i="14"/>
  <c r="BM47" i="14"/>
  <c r="BN47" i="14"/>
  <c r="AO344" i="14"/>
  <c r="AK344" i="14"/>
  <c r="AB345" i="14"/>
  <c r="AG346" i="14"/>
  <c r="BK48" i="14"/>
  <c r="BL48" i="14"/>
  <c r="BM48" i="14"/>
  <c r="BN48" i="14"/>
  <c r="AO354" i="14"/>
  <c r="AK354" i="14"/>
  <c r="AB355" i="14"/>
  <c r="AG356" i="14"/>
  <c r="AG357" i="14" s="1"/>
  <c r="BK49" i="14"/>
  <c r="BL49" i="14"/>
  <c r="BM49" i="14"/>
  <c r="BN49" i="14"/>
  <c r="AO364" i="14"/>
  <c r="AK364" i="14"/>
  <c r="AB365" i="14"/>
  <c r="AB366" i="14"/>
  <c r="AB367" i="14"/>
  <c r="AB368" i="14"/>
  <c r="AB369" i="14"/>
  <c r="AB370" i="14"/>
  <c r="AB371" i="14"/>
  <c r="AB372" i="14"/>
  <c r="AB373" i="14"/>
  <c r="AB374" i="14"/>
  <c r="AB375" i="14"/>
  <c r="AB376" i="14"/>
  <c r="AB377" i="14"/>
  <c r="AB378" i="14"/>
  <c r="AB379" i="14"/>
  <c r="AB380" i="14"/>
  <c r="AB381" i="14"/>
  <c r="AB382" i="14"/>
  <c r="AB383" i="14"/>
  <c r="AB384" i="14"/>
  <c r="AB385" i="14"/>
  <c r="AB386" i="14"/>
  <c r="AB387" i="14"/>
  <c r="AB388" i="14"/>
  <c r="AO389" i="14"/>
  <c r="AK389" i="14"/>
  <c r="AB390" i="14"/>
  <c r="AG391" i="14"/>
  <c r="BK58" i="14"/>
  <c r="BL58" i="14"/>
  <c r="BM58" i="14"/>
  <c r="BN58" i="14"/>
  <c r="AO403" i="14"/>
  <c r="AK403" i="14"/>
  <c r="AB404" i="14"/>
  <c r="AB405" i="14"/>
  <c r="BK59" i="14"/>
  <c r="BM59" i="14"/>
  <c r="BN59" i="14"/>
  <c r="AO417" i="14"/>
  <c r="AK417" i="14" s="1"/>
  <c r="AB418" i="14"/>
  <c r="AG419" i="14"/>
  <c r="AG420" i="14" s="1"/>
  <c r="BK60" i="14"/>
  <c r="BL60" i="14"/>
  <c r="BM60" i="14"/>
  <c r="BN60" i="14"/>
  <c r="AO431" i="14"/>
  <c r="AK431" i="14"/>
  <c r="AB432" i="14"/>
  <c r="AG433" i="14"/>
  <c r="BK61" i="14"/>
  <c r="BL61" i="14"/>
  <c r="BM61" i="14"/>
  <c r="BN61" i="14"/>
  <c r="AO445" i="14"/>
  <c r="AK445" i="14"/>
  <c r="AB446" i="14"/>
  <c r="AG447" i="14"/>
  <c r="AB447" i="14" s="1"/>
  <c r="BK62" i="14"/>
  <c r="BL62" i="14"/>
  <c r="BM62" i="14"/>
  <c r="BN62" i="14"/>
  <c r="AO459" i="14"/>
  <c r="AK459" i="14" s="1"/>
  <c r="AB460" i="14"/>
  <c r="AG461" i="14"/>
  <c r="BK63" i="14"/>
  <c r="BL63" i="14"/>
  <c r="BM63" i="14"/>
  <c r="BN63" i="14"/>
  <c r="AO473" i="14"/>
  <c r="AK473" i="14" s="1"/>
  <c r="AB474" i="14"/>
  <c r="AG475" i="14"/>
  <c r="AG476" i="14"/>
  <c r="BK64" i="14"/>
  <c r="BL64" i="14"/>
  <c r="BM64" i="14"/>
  <c r="BN64" i="14"/>
  <c r="AO487" i="14"/>
  <c r="AK487" i="14" s="1"/>
  <c r="AB488" i="14"/>
  <c r="AB489" i="14"/>
  <c r="BK65" i="14"/>
  <c r="BL65" i="14"/>
  <c r="BM65" i="14"/>
  <c r="BN65" i="14"/>
  <c r="AO501" i="14"/>
  <c r="AK501" i="14" s="1"/>
  <c r="AB502" i="14"/>
  <c r="AG503" i="14"/>
  <c r="BL66" i="14"/>
  <c r="AO513" i="14"/>
  <c r="AK513" i="14" s="1"/>
  <c r="AB514" i="14"/>
  <c r="AG515" i="14"/>
  <c r="AG516" i="14" s="1"/>
  <c r="AB515" i="14"/>
  <c r="AO525" i="14"/>
  <c r="AK525" i="14" s="1"/>
  <c r="AB526" i="14"/>
  <c r="AG527" i="14"/>
  <c r="AG528" i="14"/>
  <c r="AB527" i="14"/>
  <c r="AO537" i="14"/>
  <c r="AK537" i="14" s="1"/>
  <c r="AB538" i="14"/>
  <c r="AG539" i="14"/>
  <c r="AO549" i="14"/>
  <c r="AK549" i="14" s="1"/>
  <c r="AB550" i="14"/>
  <c r="AG551" i="14"/>
  <c r="BL70" i="14"/>
  <c r="AO561" i="14"/>
  <c r="AK561" i="14"/>
  <c r="AB562" i="14"/>
  <c r="AG563" i="14"/>
  <c r="AG564" i="14" s="1"/>
  <c r="AO573" i="14"/>
  <c r="AK573" i="14" s="1"/>
  <c r="AB574" i="14"/>
  <c r="AG575" i="14"/>
  <c r="AG576" i="14"/>
  <c r="AB575" i="14"/>
  <c r="AO585" i="14"/>
  <c r="AK585" i="14" s="1"/>
  <c r="AB586" i="14"/>
  <c r="AG587" i="14"/>
  <c r="AO597" i="14"/>
  <c r="AK597" i="14" s="1"/>
  <c r="AB598" i="14"/>
  <c r="AB600" i="14"/>
  <c r="AB602" i="14"/>
  <c r="AB604" i="14"/>
  <c r="AO606" i="14"/>
  <c r="AK606" i="14"/>
  <c r="AB607" i="14"/>
  <c r="AG608" i="14"/>
  <c r="AB608" i="14"/>
  <c r="AO615" i="14"/>
  <c r="AK615" i="14" s="1"/>
  <c r="AB616" i="14"/>
  <c r="AG617" i="14"/>
  <c r="AB617" i="14"/>
  <c r="AO624" i="14"/>
  <c r="AK624" i="14" s="1"/>
  <c r="AB625" i="14"/>
  <c r="AG626" i="14"/>
  <c r="AB626" i="14" s="1"/>
  <c r="AG627" i="14"/>
  <c r="AO633" i="14"/>
  <c r="AK633" i="14" s="1"/>
  <c r="AB634" i="14"/>
  <c r="AG635" i="14"/>
  <c r="AO642" i="14"/>
  <c r="AK642" i="14" s="1"/>
  <c r="AB643" i="14"/>
  <c r="AG644" i="14"/>
  <c r="AB644" i="14"/>
  <c r="AO651" i="14"/>
  <c r="AK651" i="14" s="1"/>
  <c r="AB652" i="14"/>
  <c r="AG653" i="14"/>
  <c r="AB653" i="14" s="1"/>
  <c r="AO660" i="14"/>
  <c r="AK660" i="14" s="1"/>
  <c r="AB661" i="14"/>
  <c r="AG662" i="14"/>
  <c r="AO669" i="14"/>
  <c r="AK669" i="14" s="1"/>
  <c r="AB670" i="14"/>
  <c r="AG671" i="14"/>
  <c r="AO678" i="14"/>
  <c r="AK678" i="14" s="1"/>
  <c r="AB679" i="14"/>
  <c r="AG680" i="14"/>
  <c r="AG681" i="14"/>
  <c r="AG682" i="14" s="1"/>
  <c r="AB680" i="14"/>
  <c r="AO687" i="14"/>
  <c r="AK687" i="14" s="1"/>
  <c r="AB688" i="14"/>
  <c r="AG689" i="14"/>
  <c r="AB689" i="14"/>
  <c r="AO696" i="14"/>
  <c r="AK696" i="14" s="1"/>
  <c r="AB697" i="14"/>
  <c r="AG698" i="14"/>
  <c r="AG699" i="14" s="1"/>
  <c r="AO705" i="14"/>
  <c r="AK705" i="14"/>
  <c r="AB706" i="14"/>
  <c r="AG707" i="14"/>
  <c r="AO714" i="14"/>
  <c r="AK714" i="14"/>
  <c r="AB715" i="14"/>
  <c r="AG716" i="14"/>
  <c r="AB716" i="14" s="1"/>
  <c r="AO723" i="14"/>
  <c r="AK723" i="14" s="1"/>
  <c r="AB724" i="14"/>
  <c r="AG725" i="14"/>
  <c r="AG726" i="14"/>
  <c r="AO732" i="14"/>
  <c r="AK732" i="14" s="1"/>
  <c r="AB733" i="14"/>
  <c r="AG734" i="14"/>
  <c r="AO741" i="14"/>
  <c r="AK741" i="14" s="1"/>
  <c r="AB742" i="14"/>
  <c r="AG743" i="14"/>
  <c r="AG744" i="14" s="1"/>
  <c r="AO750" i="14"/>
  <c r="AK750" i="14"/>
  <c r="AB751" i="14"/>
  <c r="AG752" i="14"/>
  <c r="AB752" i="14" s="1"/>
  <c r="AO759" i="14"/>
  <c r="AK759" i="14" s="1"/>
  <c r="AB760" i="14"/>
  <c r="AG761" i="14"/>
  <c r="AO768" i="14"/>
  <c r="AK768" i="14" s="1"/>
  <c r="AB769" i="14"/>
  <c r="AG770" i="14"/>
  <c r="AG771" i="14" s="1"/>
  <c r="AG772" i="14" s="1"/>
  <c r="AO777" i="14"/>
  <c r="AK777" i="14" s="1"/>
  <c r="AB778" i="14"/>
  <c r="AG779" i="14"/>
  <c r="AB779" i="14"/>
  <c r="AO786" i="14"/>
  <c r="AK786" i="14" s="1"/>
  <c r="AB787" i="14"/>
  <c r="AG788" i="14"/>
  <c r="AG789" i="14"/>
  <c r="AO795" i="14"/>
  <c r="AK795" i="14" s="1"/>
  <c r="AB796" i="14"/>
  <c r="AG797" i="14"/>
  <c r="AB797" i="14"/>
  <c r="AO804" i="14"/>
  <c r="AK804" i="14" s="1"/>
  <c r="AB805" i="14"/>
  <c r="AG806" i="14"/>
  <c r="AB806" i="14" s="1"/>
  <c r="AO813" i="14"/>
  <c r="AK813" i="14" s="1"/>
  <c r="AB814" i="14"/>
  <c r="AG815" i="14"/>
  <c r="AO822" i="14"/>
  <c r="AK822" i="14" s="1"/>
  <c r="AB823" i="14"/>
  <c r="AG824" i="14"/>
  <c r="AO831" i="14"/>
  <c r="AK831" i="14" s="1"/>
  <c r="AB832" i="14"/>
  <c r="AG833" i="14"/>
  <c r="AB833" i="14" s="1"/>
  <c r="AO840" i="14"/>
  <c r="AK840" i="14"/>
  <c r="AB841" i="14"/>
  <c r="AG842" i="14"/>
  <c r="AG843" i="14" s="1"/>
  <c r="AO849" i="14"/>
  <c r="AK849" i="14"/>
  <c r="AB850" i="14"/>
  <c r="AG851" i="14"/>
  <c r="AG852" i="14"/>
  <c r="AO858" i="14"/>
  <c r="AK858" i="14" s="1"/>
  <c r="AB859" i="14"/>
  <c r="AG860" i="14"/>
  <c r="AB860" i="14"/>
  <c r="AG861" i="14"/>
  <c r="AG862" i="14" s="1"/>
  <c r="AB862" i="14" s="1"/>
  <c r="AO867" i="14"/>
  <c r="AK867" i="14"/>
  <c r="AB868" i="14"/>
  <c r="AG869" i="14"/>
  <c r="AB869" i="14" s="1"/>
  <c r="AG870" i="14"/>
  <c r="AO876" i="14"/>
  <c r="AK876" i="14" s="1"/>
  <c r="AB877" i="14"/>
  <c r="AG878" i="14"/>
  <c r="AO885" i="14"/>
  <c r="AK885" i="14" s="1"/>
  <c r="AB886" i="14"/>
  <c r="AG887" i="14"/>
  <c r="AB887" i="14"/>
  <c r="AO894" i="14"/>
  <c r="AK894" i="14" s="1"/>
  <c r="AB895" i="14"/>
  <c r="AG896" i="14"/>
  <c r="AO903" i="14"/>
  <c r="AK903" i="14" s="1"/>
  <c r="AB904" i="14"/>
  <c r="AG905" i="14"/>
  <c r="AB905" i="14" s="1"/>
  <c r="AO912" i="14"/>
  <c r="AK912" i="14" s="1"/>
  <c r="AB913" i="14"/>
  <c r="AG914" i="14"/>
  <c r="AB914" i="14" s="1"/>
  <c r="AO921" i="14"/>
  <c r="AK921" i="14"/>
  <c r="AB922" i="14"/>
  <c r="AG923" i="14"/>
  <c r="AB923" i="14" s="1"/>
  <c r="AO930" i="14"/>
  <c r="AK930" i="14"/>
  <c r="AB931" i="14"/>
  <c r="AG932" i="14"/>
  <c r="AB932" i="14"/>
  <c r="AG933" i="14"/>
  <c r="AB933" i="14" s="1"/>
  <c r="AO939" i="14"/>
  <c r="AK939" i="14"/>
  <c r="AB940" i="14"/>
  <c r="AG941" i="14"/>
  <c r="AO948" i="14"/>
  <c r="AK948" i="14"/>
  <c r="AB949" i="14"/>
  <c r="AG950" i="14"/>
  <c r="AB950" i="14" s="1"/>
  <c r="AO957" i="14"/>
  <c r="AK957" i="14" s="1"/>
  <c r="AB958" i="14"/>
  <c r="AG959" i="14"/>
  <c r="AO966" i="14"/>
  <c r="AK966" i="14" s="1"/>
  <c r="AB967" i="14"/>
  <c r="AG968" i="14"/>
  <c r="AB968" i="14" s="1"/>
  <c r="AO975" i="14"/>
  <c r="AK975" i="14"/>
  <c r="AB976" i="14"/>
  <c r="AG977" i="14"/>
  <c r="AB977" i="14" s="1"/>
  <c r="AO984" i="14"/>
  <c r="AK984" i="14"/>
  <c r="AB985" i="14"/>
  <c r="AG986" i="14"/>
  <c r="AG987" i="14"/>
  <c r="AO993" i="14"/>
  <c r="AK993" i="14" s="1"/>
  <c r="AB994" i="14"/>
  <c r="AG995" i="14"/>
  <c r="AO1002" i="14"/>
  <c r="AK1002" i="14" s="1"/>
  <c r="AB1003" i="14"/>
  <c r="AG1004" i="14"/>
  <c r="AB1004" i="14"/>
  <c r="AG1005" i="14"/>
  <c r="AB1005" i="14" s="1"/>
  <c r="AO1011" i="14"/>
  <c r="AK1011" i="14" s="1"/>
  <c r="AB1012" i="14"/>
  <c r="AG1013" i="14"/>
  <c r="AO1020" i="14"/>
  <c r="AK1020" i="14" s="1"/>
  <c r="AB1021" i="14"/>
  <c r="AG1022" i="14"/>
  <c r="AO1029" i="14"/>
  <c r="AK1029" i="14" s="1"/>
  <c r="AB1030" i="14"/>
  <c r="AG1031" i="14"/>
  <c r="AB1031" i="14" s="1"/>
  <c r="AO1038" i="14"/>
  <c r="AK1038" i="14"/>
  <c r="AB1039" i="14"/>
  <c r="AG1040" i="14"/>
  <c r="AG1041" i="14" s="1"/>
  <c r="AG1042" i="14" s="1"/>
  <c r="AG1043" i="14" s="1"/>
  <c r="AG1049" i="14"/>
  <c r="AB1053" i="14"/>
  <c r="AG1054" i="14"/>
  <c r="AG1055" i="14"/>
  <c r="AG1056" i="14" s="1"/>
  <c r="AO1061" i="14"/>
  <c r="AK1061" i="14" s="1"/>
  <c r="AB1062" i="14"/>
  <c r="AG1063" i="14"/>
  <c r="AG1064" i="14" s="1"/>
  <c r="AG1065" i="14" s="1"/>
  <c r="AO1070" i="14"/>
  <c r="AK1070" i="14"/>
  <c r="AB1071" i="14"/>
  <c r="AG1072" i="14"/>
  <c r="AO1079" i="14"/>
  <c r="AK1079" i="14"/>
  <c r="AB1080" i="14"/>
  <c r="AG1081" i="14"/>
  <c r="AB1081" i="14"/>
  <c r="AG1090" i="14"/>
  <c r="AO1170" i="14"/>
  <c r="AK1170" i="14"/>
  <c r="BB183" i="14"/>
  <c r="AD1171" i="14" s="1"/>
  <c r="BB184" i="14"/>
  <c r="AD1172" i="14"/>
  <c r="BB185" i="14"/>
  <c r="AD1173" i="14" s="1"/>
  <c r="AP1173" i="14" s="1"/>
  <c r="BB186" i="14"/>
  <c r="AD1174" i="14"/>
  <c r="BB187" i="14"/>
  <c r="AD1175" i="14" s="1"/>
  <c r="BB188" i="14"/>
  <c r="AD1176" i="14"/>
  <c r="BB189" i="14"/>
  <c r="AD1177" i="14"/>
  <c r="BB190" i="14"/>
  <c r="AD1178" i="14" s="1"/>
  <c r="AP1178" i="14" s="1"/>
  <c r="BB191" i="14"/>
  <c r="AD1179" i="14"/>
  <c r="BB192" i="14"/>
  <c r="AD1180" i="14"/>
  <c r="BB193" i="14"/>
  <c r="AD1181" i="14"/>
  <c r="BB194" i="14"/>
  <c r="AD1182" i="14" s="1"/>
  <c r="BB195" i="14"/>
  <c r="AD1183" i="14"/>
  <c r="BB196" i="14"/>
  <c r="AD1184" i="14"/>
  <c r="BB197" i="14"/>
  <c r="AD1185" i="14"/>
  <c r="BB198" i="14"/>
  <c r="AD1186" i="14" s="1"/>
  <c r="BB199" i="14"/>
  <c r="AD1187" i="14" s="1"/>
  <c r="BB200" i="14"/>
  <c r="AD1188" i="14" s="1"/>
  <c r="BB201" i="14"/>
  <c r="AD1189" i="14" s="1"/>
  <c r="BB202" i="14"/>
  <c r="AD1190" i="14"/>
  <c r="BB203" i="14"/>
  <c r="AD1191" i="14"/>
  <c r="BB204" i="14"/>
  <c r="AD1192" i="14" s="1"/>
  <c r="BB205" i="14"/>
  <c r="AD1193" i="14"/>
  <c r="AP1193" i="14" s="1"/>
  <c r="BB206" i="14"/>
  <c r="AD1194" i="14" s="1"/>
  <c r="BB207" i="14"/>
  <c r="AD1195" i="14"/>
  <c r="BB208" i="14"/>
  <c r="AD1196" i="14" s="1"/>
  <c r="BB209" i="14"/>
  <c r="AD1197" i="14" s="1"/>
  <c r="BB210" i="14"/>
  <c r="AD1198" i="14" s="1"/>
  <c r="BB212" i="14"/>
  <c r="AD1200" i="14"/>
  <c r="BB213" i="14"/>
  <c r="AD1201" i="14" s="1"/>
  <c r="BB214" i="14"/>
  <c r="AD1202" i="14"/>
  <c r="AO1202" i="14"/>
  <c r="AK1202" i="14" s="1"/>
  <c r="AO1203" i="14"/>
  <c r="AK1203" i="14"/>
  <c r="AP1236" i="14"/>
  <c r="AN1236" i="14"/>
  <c r="AM1236" i="14"/>
  <c r="AB1235" i="14"/>
  <c r="AB1234" i="14"/>
  <c r="AB1233" i="14"/>
  <c r="AB1232" i="14"/>
  <c r="AB1231" i="14"/>
  <c r="AB1230" i="14"/>
  <c r="AB1229" i="14"/>
  <c r="AB1228" i="14"/>
  <c r="AB1227" i="14"/>
  <c r="AB1226" i="14"/>
  <c r="AB1225" i="14"/>
  <c r="AB1224" i="14"/>
  <c r="AB1223" i="14"/>
  <c r="AB1222" i="14"/>
  <c r="AB1221" i="14"/>
  <c r="AB1220" i="14"/>
  <c r="AB1219" i="14"/>
  <c r="AB1218" i="14"/>
  <c r="AB1217" i="14"/>
  <c r="AB1216" i="14"/>
  <c r="AB1215" i="14"/>
  <c r="AB1214" i="14"/>
  <c r="AB1213" i="14"/>
  <c r="AB1212" i="14"/>
  <c r="AB1211" i="14"/>
  <c r="AB1210" i="14"/>
  <c r="AB1209" i="14"/>
  <c r="AB1208" i="14"/>
  <c r="AB1207" i="14"/>
  <c r="AB1206" i="14"/>
  <c r="AB1205" i="14"/>
  <c r="AB1204" i="14"/>
  <c r="C50" i="12"/>
  <c r="D50" i="12"/>
  <c r="BC7" i="14"/>
  <c r="BD7" i="14"/>
  <c r="BC6" i="14"/>
  <c r="BD6" i="14"/>
  <c r="BF6" i="14"/>
  <c r="BF7" i="14"/>
  <c r="BH7" i="14"/>
  <c r="BC8" i="14"/>
  <c r="BD8" i="14" s="1"/>
  <c r="BF8" i="14"/>
  <c r="BC9" i="14"/>
  <c r="BD9" i="14" s="1"/>
  <c r="BF9" i="14"/>
  <c r="BC10" i="14"/>
  <c r="BD10" i="14" s="1"/>
  <c r="BF10" i="14"/>
  <c r="BH10" i="14"/>
  <c r="BC11" i="14"/>
  <c r="BD11" i="14" s="1"/>
  <c r="BF11" i="14"/>
  <c r="BC12" i="14"/>
  <c r="BD12" i="14" s="1"/>
  <c r="BF12" i="14"/>
  <c r="BF13" i="14"/>
  <c r="AO130" i="14"/>
  <c r="AO218" i="14"/>
  <c r="AO243" i="14"/>
  <c r="BE14" i="14"/>
  <c r="BG14" i="14"/>
  <c r="BH14" i="14"/>
  <c r="BI14" i="14"/>
  <c r="BE15" i="14"/>
  <c r="BG15" i="14"/>
  <c r="BH15" i="14"/>
  <c r="BI15" i="14"/>
  <c r="AG16" i="14"/>
  <c r="AB16" i="14"/>
  <c r="BE16" i="14"/>
  <c r="BG16" i="14"/>
  <c r="BH16" i="14"/>
  <c r="BI16" i="14"/>
  <c r="AG17" i="14"/>
  <c r="AB17" i="14" s="1"/>
  <c r="BE17" i="14"/>
  <c r="BG17" i="14"/>
  <c r="BH17" i="14"/>
  <c r="BI17" i="14"/>
  <c r="AG18" i="14"/>
  <c r="AB18" i="14"/>
  <c r="BE18" i="14"/>
  <c r="BG18" i="14"/>
  <c r="BH18" i="14"/>
  <c r="BI18" i="14"/>
  <c r="AG19" i="14"/>
  <c r="AB19" i="14" s="1"/>
  <c r="BE19" i="14"/>
  <c r="BG19" i="14"/>
  <c r="BH19" i="14"/>
  <c r="BI19" i="14"/>
  <c r="AG20" i="14"/>
  <c r="AB20" i="14"/>
  <c r="BE20" i="14"/>
  <c r="BG20" i="14"/>
  <c r="BH20" i="14"/>
  <c r="BI20" i="14"/>
  <c r="AG21" i="14"/>
  <c r="AB21" i="14" s="1"/>
  <c r="BE21" i="14"/>
  <c r="BG21" i="14"/>
  <c r="BH21" i="14"/>
  <c r="BI21" i="14"/>
  <c r="AG22" i="14"/>
  <c r="AB22" i="14"/>
  <c r="BF22" i="14"/>
  <c r="BJ22" i="14"/>
  <c r="AG23" i="14"/>
  <c r="AB23" i="14"/>
  <c r="BF23" i="14"/>
  <c r="BJ23" i="14"/>
  <c r="AG24" i="14"/>
  <c r="AB24" i="14" s="1"/>
  <c r="BF24" i="14"/>
  <c r="BG24" i="14" s="1"/>
  <c r="BJ24" i="14"/>
  <c r="AG25" i="14"/>
  <c r="AB25" i="14" s="1"/>
  <c r="BF25" i="14"/>
  <c r="BJ25" i="14"/>
  <c r="AG26" i="14"/>
  <c r="AB26" i="14" s="1"/>
  <c r="BF26" i="14"/>
  <c r="BJ26" i="14"/>
  <c r="AG27" i="14"/>
  <c r="AB27" i="14" s="1"/>
  <c r="BF27" i="14"/>
  <c r="BG27" i="14"/>
  <c r="BJ27" i="14"/>
  <c r="AG28" i="14"/>
  <c r="AB28" i="14" s="1"/>
  <c r="BF28" i="14"/>
  <c r="BJ28" i="14"/>
  <c r="AG29" i="14"/>
  <c r="AB29" i="14" s="1"/>
  <c r="BF29" i="14"/>
  <c r="BJ29" i="14"/>
  <c r="BG30" i="14"/>
  <c r="BH30" i="14"/>
  <c r="BI30" i="14"/>
  <c r="AG31" i="14"/>
  <c r="AB31" i="14"/>
  <c r="BG31" i="14"/>
  <c r="BH31" i="14"/>
  <c r="BI31" i="14"/>
  <c r="AG32" i="14"/>
  <c r="AB32" i="14" s="1"/>
  <c r="BG32" i="14"/>
  <c r="BH32" i="14"/>
  <c r="BI32" i="14"/>
  <c r="AG33" i="14"/>
  <c r="AB33" i="14"/>
  <c r="BG33" i="14"/>
  <c r="BH33" i="14"/>
  <c r="BI33" i="14"/>
  <c r="AG34" i="14"/>
  <c r="AB34" i="14" s="1"/>
  <c r="BG34" i="14"/>
  <c r="BH34" i="14"/>
  <c r="BI34" i="14"/>
  <c r="AG35" i="14"/>
  <c r="AB35" i="14" s="1"/>
  <c r="BG35" i="14"/>
  <c r="BH35" i="14"/>
  <c r="BI35" i="14"/>
  <c r="AG36" i="14"/>
  <c r="AB36" i="14" s="1"/>
  <c r="BG36" i="14"/>
  <c r="BH36" i="14"/>
  <c r="BI36" i="14"/>
  <c r="AG37" i="14"/>
  <c r="AB37" i="14"/>
  <c r="BG37" i="14"/>
  <c r="BH37" i="14"/>
  <c r="BI37" i="14"/>
  <c r="AG38" i="14"/>
  <c r="AB38" i="14"/>
  <c r="BG38" i="14"/>
  <c r="BH38" i="14"/>
  <c r="BI38" i="14"/>
  <c r="AG39" i="14"/>
  <c r="AB39" i="14" s="1"/>
  <c r="BG39" i="14"/>
  <c r="BH39" i="14"/>
  <c r="BI39" i="14"/>
  <c r="AG40" i="14"/>
  <c r="AB40" i="14" s="1"/>
  <c r="BG40" i="14"/>
  <c r="BH40" i="14"/>
  <c r="BI40" i="14"/>
  <c r="AG41" i="14"/>
  <c r="AB41" i="14"/>
  <c r="BG41" i="14"/>
  <c r="BH41" i="14"/>
  <c r="BI41" i="14"/>
  <c r="AG42" i="14"/>
  <c r="AB42" i="14"/>
  <c r="BG42" i="14"/>
  <c r="BH42" i="14"/>
  <c r="BI42" i="14"/>
  <c r="AG43" i="14"/>
  <c r="AB43" i="14"/>
  <c r="BG43" i="14"/>
  <c r="BH43" i="14"/>
  <c r="BI43" i="14"/>
  <c r="AG44" i="14"/>
  <c r="AB44" i="14" s="1"/>
  <c r="BG44" i="14"/>
  <c r="BH44" i="14"/>
  <c r="BI44" i="14"/>
  <c r="BG45" i="14"/>
  <c r="BH45" i="14"/>
  <c r="BI45" i="14"/>
  <c r="AG46" i="14"/>
  <c r="AB46" i="14" s="1"/>
  <c r="BG46" i="14"/>
  <c r="BH46" i="14"/>
  <c r="BI46" i="14"/>
  <c r="AG47" i="14"/>
  <c r="AB47" i="14"/>
  <c r="BG47" i="14"/>
  <c r="BH47" i="14"/>
  <c r="BI47" i="14"/>
  <c r="AG48" i="14"/>
  <c r="AB48" i="14" s="1"/>
  <c r="BG48" i="14"/>
  <c r="BH48" i="14"/>
  <c r="BI48" i="14"/>
  <c r="AG49" i="14"/>
  <c r="AB49" i="14" s="1"/>
  <c r="BG49" i="14"/>
  <c r="BH49" i="14"/>
  <c r="BI49" i="14"/>
  <c r="AG50" i="14"/>
  <c r="AB50" i="14" s="1"/>
  <c r="AG51" i="14"/>
  <c r="AB51" i="14"/>
  <c r="AG52" i="14"/>
  <c r="AB52" i="14" s="1"/>
  <c r="AG53" i="14"/>
  <c r="AB53" i="14"/>
  <c r="AG54" i="14"/>
  <c r="AB54" i="14" s="1"/>
  <c r="AG55" i="14"/>
  <c r="AB55" i="14" s="1"/>
  <c r="AG56" i="14"/>
  <c r="AB56" i="14" s="1"/>
  <c r="AG57" i="14"/>
  <c r="AB57" i="14"/>
  <c r="AG58" i="14"/>
  <c r="AB58" i="14" s="1"/>
  <c r="BJ58" i="14"/>
  <c r="AG59" i="14"/>
  <c r="AB59" i="14"/>
  <c r="BJ59" i="14"/>
  <c r="BJ60" i="14"/>
  <c r="AG61" i="14"/>
  <c r="AB61" i="14"/>
  <c r="BJ61" i="14"/>
  <c r="AG62" i="14"/>
  <c r="AB62" i="14" s="1"/>
  <c r="BJ62" i="14"/>
  <c r="AG63" i="14"/>
  <c r="AB63" i="14"/>
  <c r="BJ63" i="14"/>
  <c r="AG64" i="14"/>
  <c r="AB64" i="14" s="1"/>
  <c r="BJ64" i="14"/>
  <c r="AG65" i="14"/>
  <c r="AB65" i="14" s="1"/>
  <c r="BH65" i="14"/>
  <c r="BJ65" i="14"/>
  <c r="AG66" i="14"/>
  <c r="AB66" i="14" s="1"/>
  <c r="BE74" i="14"/>
  <c r="BE66" i="14"/>
  <c r="BJ66" i="14"/>
  <c r="BK66" i="14"/>
  <c r="BN66" i="14"/>
  <c r="AG67" i="14"/>
  <c r="AB67" i="14"/>
  <c r="BE75" i="14"/>
  <c r="BE67" i="14" s="1"/>
  <c r="BJ67" i="14"/>
  <c r="BK67" i="14"/>
  <c r="BL67" i="14"/>
  <c r="AG68" i="14"/>
  <c r="AB68" i="14"/>
  <c r="BE76" i="14"/>
  <c r="BE68" i="14"/>
  <c r="BJ68" i="14"/>
  <c r="BK68" i="14"/>
  <c r="BL68" i="14"/>
  <c r="BN68" i="14"/>
  <c r="AG69" i="14"/>
  <c r="AB69" i="14"/>
  <c r="BE77" i="14"/>
  <c r="BE69" i="14"/>
  <c r="BJ69" i="14"/>
  <c r="BK69" i="14"/>
  <c r="BL69" i="14"/>
  <c r="BN69" i="14"/>
  <c r="AG70" i="14"/>
  <c r="AB70" i="14"/>
  <c r="BE78" i="14"/>
  <c r="BE70" i="14"/>
  <c r="BJ70" i="14"/>
  <c r="BK70" i="14"/>
  <c r="BN70" i="14"/>
  <c r="AG71" i="14"/>
  <c r="AB71" i="14" s="1"/>
  <c r="BE79" i="14"/>
  <c r="BE71" i="14"/>
  <c r="BJ71" i="14"/>
  <c r="BK71" i="14"/>
  <c r="AG72" i="14"/>
  <c r="AB72" i="14"/>
  <c r="BE80" i="14"/>
  <c r="BE72" i="14" s="1"/>
  <c r="BJ72" i="14"/>
  <c r="BK72" i="14"/>
  <c r="BL72" i="14"/>
  <c r="BN72" i="14"/>
  <c r="AG73" i="14"/>
  <c r="AB73" i="14" s="1"/>
  <c r="BE81" i="14"/>
  <c r="BE73" i="14" s="1"/>
  <c r="BJ73" i="14"/>
  <c r="BK73" i="14"/>
  <c r="BL73" i="14"/>
  <c r="BN73" i="14"/>
  <c r="AG74" i="14"/>
  <c r="AB74" i="14"/>
  <c r="BL74" i="14"/>
  <c r="CA74" i="14"/>
  <c r="BL75" i="14"/>
  <c r="CA75" i="14"/>
  <c r="AG76" i="14"/>
  <c r="AB76" i="14" s="1"/>
  <c r="BL76" i="14"/>
  <c r="CA76" i="14"/>
  <c r="AG77" i="14"/>
  <c r="AB77" i="14" s="1"/>
  <c r="BL77" i="14"/>
  <c r="CA77" i="14"/>
  <c r="AG78" i="14"/>
  <c r="AB78" i="14" s="1"/>
  <c r="BL78" i="14"/>
  <c r="CA78" i="14"/>
  <c r="AG79" i="14"/>
  <c r="AB79" i="14" s="1"/>
  <c r="BL79" i="14"/>
  <c r="CA79" i="14"/>
  <c r="AG80" i="14"/>
  <c r="AB80" i="14" s="1"/>
  <c r="BL80" i="14"/>
  <c r="CA80" i="14"/>
  <c r="AG81" i="14"/>
  <c r="AB81" i="14" s="1"/>
  <c r="BL81" i="14"/>
  <c r="CA81" i="14"/>
  <c r="AG82" i="14"/>
  <c r="AB82" i="14" s="1"/>
  <c r="BE82" i="14"/>
  <c r="AG83" i="14"/>
  <c r="AB83" i="14"/>
  <c r="BE83" i="14"/>
  <c r="AG84" i="14"/>
  <c r="AB84" i="14" s="1"/>
  <c r="BE84" i="14"/>
  <c r="AG85" i="14"/>
  <c r="AB85" i="14"/>
  <c r="BE85" i="14"/>
  <c r="AG86" i="14"/>
  <c r="AB86" i="14" s="1"/>
  <c r="BE86" i="14"/>
  <c r="AG87" i="14"/>
  <c r="AB87" i="14" s="1"/>
  <c r="BE87" i="14"/>
  <c r="AG88" i="14"/>
  <c r="AB88" i="14"/>
  <c r="BE88" i="14"/>
  <c r="AG89" i="14"/>
  <c r="AB89" i="14"/>
  <c r="BE89" i="14"/>
  <c r="BG90" i="14"/>
  <c r="BH90" i="14"/>
  <c r="BI90" i="14"/>
  <c r="AG91" i="14"/>
  <c r="AB91" i="14" s="1"/>
  <c r="BG91" i="14"/>
  <c r="BH91" i="14"/>
  <c r="BI91" i="14"/>
  <c r="AG92" i="14"/>
  <c r="AB92" i="14" s="1"/>
  <c r="BG92" i="14"/>
  <c r="BH92" i="14"/>
  <c r="BI92" i="14"/>
  <c r="AG93" i="14"/>
  <c r="AB93" i="14"/>
  <c r="BG93" i="14"/>
  <c r="BH93" i="14"/>
  <c r="BI93" i="14"/>
  <c r="AG94" i="14"/>
  <c r="AB94" i="14" s="1"/>
  <c r="BG94" i="14"/>
  <c r="BH94" i="14"/>
  <c r="BI94" i="14"/>
  <c r="AG95" i="14"/>
  <c r="AB95" i="14"/>
  <c r="BG95" i="14"/>
  <c r="BH95" i="14"/>
  <c r="BI95" i="14"/>
  <c r="AG96" i="14"/>
  <c r="AB96" i="14" s="1"/>
  <c r="BG96" i="14"/>
  <c r="BH96" i="14"/>
  <c r="BI96" i="14"/>
  <c r="AG97" i="14"/>
  <c r="AB97" i="14"/>
  <c r="BG97" i="14"/>
  <c r="BH97" i="14"/>
  <c r="BI97" i="14"/>
  <c r="AG98" i="14"/>
  <c r="AB98" i="14" s="1"/>
  <c r="AG99" i="14"/>
  <c r="AB99" i="14" s="1"/>
  <c r="AG100" i="14"/>
  <c r="AB100" i="14" s="1"/>
  <c r="AG101" i="14"/>
  <c r="AB101" i="14" s="1"/>
  <c r="AG102" i="14"/>
  <c r="AB102" i="14"/>
  <c r="BE102" i="14"/>
  <c r="AG103" i="14"/>
  <c r="AB103" i="14"/>
  <c r="BE103" i="14"/>
  <c r="AG104" i="14"/>
  <c r="AB104" i="14" s="1"/>
  <c r="BE104" i="14"/>
  <c r="BE105" i="14"/>
  <c r="BE106" i="14"/>
  <c r="BE107" i="14"/>
  <c r="BE108" i="14"/>
  <c r="BE109" i="14"/>
  <c r="BE110" i="14"/>
  <c r="BE111" i="14"/>
  <c r="BE112" i="14"/>
  <c r="BE113" i="14"/>
  <c r="AM130" i="14"/>
  <c r="AN130" i="14"/>
  <c r="AP130" i="14"/>
  <c r="BE114" i="14"/>
  <c r="BE115" i="14"/>
  <c r="BE116" i="14"/>
  <c r="BE117" i="14"/>
  <c r="BE118" i="14"/>
  <c r="BE119" i="14"/>
  <c r="BE120" i="14"/>
  <c r="BE121" i="14"/>
  <c r="BE122" i="14"/>
  <c r="BE123" i="14"/>
  <c r="BE124" i="14"/>
  <c r="AM141" i="14"/>
  <c r="AN141" i="14"/>
  <c r="AP141" i="14"/>
  <c r="BE125" i="14"/>
  <c r="BE126" i="14"/>
  <c r="BE127" i="14"/>
  <c r="BE128" i="14"/>
  <c r="BE129" i="14"/>
  <c r="BE130" i="14"/>
  <c r="BE131" i="14"/>
  <c r="BE132" i="14"/>
  <c r="BE133" i="14"/>
  <c r="BE134" i="14"/>
  <c r="BE135" i="14"/>
  <c r="AM152" i="14"/>
  <c r="AN152" i="14"/>
  <c r="AP152" i="14"/>
  <c r="BE136" i="14"/>
  <c r="BE137" i="14"/>
  <c r="BE138" i="14"/>
  <c r="BE139" i="14"/>
  <c r="BE140" i="14"/>
  <c r="BE141" i="14"/>
  <c r="BE142" i="14"/>
  <c r="BE143" i="14"/>
  <c r="BE144" i="14"/>
  <c r="BE145" i="14"/>
  <c r="BE146" i="14"/>
  <c r="AM163" i="14"/>
  <c r="AN163" i="14"/>
  <c r="AP163" i="14"/>
  <c r="BE147" i="14"/>
  <c r="BE148" i="14"/>
  <c r="BE149" i="14"/>
  <c r="AM174" i="14"/>
  <c r="AN174" i="14"/>
  <c r="AP174" i="14"/>
  <c r="AM185" i="14"/>
  <c r="AN185" i="14"/>
  <c r="AP185" i="14"/>
  <c r="AM196" i="14"/>
  <c r="AN196" i="14"/>
  <c r="AP196" i="14"/>
  <c r="AM207" i="14"/>
  <c r="AN207" i="14"/>
  <c r="AP207" i="14"/>
  <c r="AM218" i="14"/>
  <c r="AN218" i="14"/>
  <c r="AP218" i="14"/>
  <c r="AM243" i="14"/>
  <c r="AN243" i="14"/>
  <c r="AP243" i="14"/>
  <c r="AM249" i="14"/>
  <c r="AN249" i="14"/>
  <c r="AP249" i="14"/>
  <c r="AM255" i="14"/>
  <c r="AN255" i="14"/>
  <c r="AP255" i="14"/>
  <c r="AM261" i="14"/>
  <c r="AN261" i="14"/>
  <c r="AP261" i="14"/>
  <c r="AM284" i="14"/>
  <c r="AN284" i="14"/>
  <c r="AP284" i="14"/>
  <c r="AM294" i="14"/>
  <c r="AN294" i="14"/>
  <c r="AP294" i="14"/>
  <c r="BC285" i="14"/>
  <c r="BC286" i="14"/>
  <c r="BC287" i="14"/>
  <c r="AM304" i="14"/>
  <c r="AN304" i="14"/>
  <c r="AP304" i="14"/>
  <c r="BC288" i="14"/>
  <c r="BC289" i="14"/>
  <c r="BC290" i="14"/>
  <c r="BC291" i="14"/>
  <c r="BC292" i="14"/>
  <c r="BC293" i="14"/>
  <c r="BC294" i="14"/>
  <c r="BC295" i="14"/>
  <c r="BC297" i="14"/>
  <c r="AM314" i="14"/>
  <c r="AN314" i="14"/>
  <c r="AP314" i="14"/>
  <c r="BC298" i="14"/>
  <c r="BC299" i="14"/>
  <c r="BB372" i="14" s="1"/>
  <c r="BC300" i="14"/>
  <c r="BC301" i="14"/>
  <c r="BC302" i="14"/>
  <c r="BC303" i="14"/>
  <c r="BC304" i="14"/>
  <c r="BC305" i="14"/>
  <c r="BC306" i="14"/>
  <c r="BC307" i="14"/>
  <c r="AM324" i="14"/>
  <c r="AN324" i="14"/>
  <c r="AP324" i="14"/>
  <c r="BC308" i="14"/>
  <c r="BC309" i="14"/>
  <c r="BC310" i="14"/>
  <c r="BC312" i="14"/>
  <c r="BC313" i="14"/>
  <c r="BC372" i="14" s="1"/>
  <c r="BC314" i="14"/>
  <c r="BC315" i="14"/>
  <c r="BC316" i="14"/>
  <c r="BC317" i="14"/>
  <c r="AM334" i="14"/>
  <c r="AN334" i="14"/>
  <c r="AP334" i="14"/>
  <c r="BC318" i="14"/>
  <c r="BC319" i="14"/>
  <c r="BC320" i="14"/>
  <c r="BC321" i="14"/>
  <c r="BC322" i="14"/>
  <c r="BC323" i="14"/>
  <c r="BC324" i="14"/>
  <c r="BC325" i="14"/>
  <c r="BC327" i="14"/>
  <c r="AM344" i="14"/>
  <c r="AN344" i="14"/>
  <c r="AP344" i="14"/>
  <c r="BC328" i="14"/>
  <c r="BC329" i="14"/>
  <c r="BC330" i="14"/>
  <c r="BC331" i="14"/>
  <c r="BC332" i="14"/>
  <c r="BC333" i="14"/>
  <c r="BC334" i="14"/>
  <c r="BC335" i="14"/>
  <c r="BC336" i="14"/>
  <c r="BC337" i="14"/>
  <c r="AM354" i="14"/>
  <c r="AN354" i="14"/>
  <c r="AP354" i="14"/>
  <c r="BC338" i="14"/>
  <c r="BC339" i="14"/>
  <c r="BC340" i="14"/>
  <c r="BC342" i="14"/>
  <c r="BE372" i="14" s="1"/>
  <c r="BC343" i="14"/>
  <c r="BC344" i="14"/>
  <c r="BC345" i="14"/>
  <c r="BC346" i="14"/>
  <c r="BC347" i="14"/>
  <c r="AM364" i="14"/>
  <c r="AN364" i="14"/>
  <c r="AP364" i="14"/>
  <c r="BC348" i="14"/>
  <c r="BC349" i="14"/>
  <c r="BC350" i="14"/>
  <c r="BC351" i="14"/>
  <c r="BC352" i="14"/>
  <c r="BC353" i="14"/>
  <c r="BC354" i="14"/>
  <c r="BC355" i="14"/>
  <c r="AM389" i="14"/>
  <c r="AN389" i="14"/>
  <c r="AP389" i="14"/>
  <c r="BC357" i="14"/>
  <c r="BF372" i="14" s="1"/>
  <c r="BC358" i="14"/>
  <c r="BC359" i="14"/>
  <c r="BC360" i="14"/>
  <c r="BC361" i="14"/>
  <c r="BC362" i="14"/>
  <c r="BC363" i="14"/>
  <c r="BC364" i="14"/>
  <c r="BC365" i="14"/>
  <c r="BC366" i="14"/>
  <c r="BC367" i="14"/>
  <c r="BC368" i="14"/>
  <c r="BC369" i="14"/>
  <c r="BC370" i="14"/>
  <c r="AM403" i="14"/>
  <c r="AN403" i="14"/>
  <c r="AP403" i="14"/>
  <c r="AM417" i="14"/>
  <c r="AN417" i="14"/>
  <c r="AP417" i="14"/>
  <c r="AM431" i="14"/>
  <c r="AN431" i="14"/>
  <c r="AP431" i="14"/>
  <c r="AM445" i="14"/>
  <c r="AN445" i="14"/>
  <c r="AP445" i="14"/>
  <c r="AM459" i="14"/>
  <c r="AN459" i="14"/>
  <c r="AP459" i="14"/>
  <c r="AM473" i="14"/>
  <c r="AN473" i="14"/>
  <c r="AP473" i="14"/>
  <c r="AM487" i="14"/>
  <c r="AN487" i="14"/>
  <c r="AP487" i="14"/>
  <c r="AM501" i="14"/>
  <c r="AN501" i="14"/>
  <c r="AP501" i="14"/>
  <c r="AM513" i="14"/>
  <c r="AN513" i="14"/>
  <c r="AP513" i="14"/>
  <c r="AM525" i="14"/>
  <c r="AN525" i="14"/>
  <c r="AP525" i="14"/>
  <c r="AM537" i="14"/>
  <c r="AN537" i="14"/>
  <c r="AP537" i="14"/>
  <c r="AM549" i="14"/>
  <c r="AN549" i="14"/>
  <c r="AP549" i="14"/>
  <c r="AM561" i="14"/>
  <c r="AN561" i="14"/>
  <c r="AP561" i="14"/>
  <c r="AM573" i="14"/>
  <c r="AN573" i="14"/>
  <c r="AP573" i="14"/>
  <c r="AM585" i="14"/>
  <c r="AN585" i="14"/>
  <c r="AP585" i="14"/>
  <c r="A519" i="14"/>
  <c r="AM597" i="14"/>
  <c r="AN597" i="14"/>
  <c r="AP597" i="14"/>
  <c r="AM606" i="14"/>
  <c r="AN606" i="14"/>
  <c r="AP606" i="14"/>
  <c r="AM615" i="14"/>
  <c r="AN615" i="14"/>
  <c r="AP615" i="14"/>
  <c r="AM624" i="14"/>
  <c r="AN624" i="14"/>
  <c r="AP624" i="14"/>
  <c r="AM633" i="14"/>
  <c r="AN633" i="14"/>
  <c r="AP633" i="14"/>
  <c r="AM642" i="14"/>
  <c r="AN642" i="14"/>
  <c r="AP642" i="14"/>
  <c r="AM651" i="14"/>
  <c r="AN651" i="14"/>
  <c r="AP651" i="14"/>
  <c r="AM660" i="14"/>
  <c r="AN660" i="14"/>
  <c r="AP660" i="14"/>
  <c r="AM669" i="14"/>
  <c r="AN669" i="14"/>
  <c r="AP669" i="14"/>
  <c r="AM678" i="14"/>
  <c r="AN678" i="14"/>
  <c r="AP678" i="14"/>
  <c r="AM687" i="14"/>
  <c r="AN687" i="14"/>
  <c r="AP687" i="14"/>
  <c r="AM696" i="14"/>
  <c r="AN696" i="14"/>
  <c r="AP696" i="14"/>
  <c r="AM705" i="14"/>
  <c r="AN705" i="14"/>
  <c r="AP705" i="14"/>
  <c r="AM714" i="14"/>
  <c r="AN714" i="14"/>
  <c r="AP714" i="14"/>
  <c r="AM723" i="14"/>
  <c r="AN723" i="14"/>
  <c r="AP723" i="14"/>
  <c r="AM732" i="14"/>
  <c r="AN732" i="14"/>
  <c r="AP732" i="14"/>
  <c r="AM741" i="14"/>
  <c r="AN741" i="14"/>
  <c r="AP741" i="14"/>
  <c r="AM750" i="14"/>
  <c r="AN750" i="14"/>
  <c r="AP750" i="14"/>
  <c r="AM759" i="14"/>
  <c r="AN759" i="14"/>
  <c r="AP759" i="14"/>
  <c r="AM768" i="14"/>
  <c r="AN768" i="14"/>
  <c r="AP768" i="14"/>
  <c r="AM777" i="14"/>
  <c r="AN777" i="14"/>
  <c r="AP777" i="14"/>
  <c r="AM786" i="14"/>
  <c r="AN786" i="14"/>
  <c r="AP786" i="14"/>
  <c r="AM795" i="14"/>
  <c r="AN795" i="14"/>
  <c r="AP795" i="14"/>
  <c r="AM804" i="14"/>
  <c r="AN804" i="14"/>
  <c r="AP804" i="14"/>
  <c r="AM813" i="14"/>
  <c r="AN813" i="14"/>
  <c r="AP813" i="14"/>
  <c r="AM822" i="14"/>
  <c r="AN822" i="14"/>
  <c r="AP822" i="14"/>
  <c r="AM831" i="14"/>
  <c r="AN831" i="14"/>
  <c r="AP831" i="14"/>
  <c r="AM840" i="14"/>
  <c r="AN840" i="14"/>
  <c r="AP840" i="14"/>
  <c r="AM849" i="14"/>
  <c r="AN849" i="14"/>
  <c r="AP849" i="14"/>
  <c r="AM858" i="14"/>
  <c r="AN858" i="14"/>
  <c r="AP858" i="14"/>
  <c r="AM867" i="14"/>
  <c r="AN867" i="14"/>
  <c r="AP867" i="14"/>
  <c r="AM876" i="14"/>
  <c r="AN876" i="14"/>
  <c r="AP876" i="14"/>
  <c r="AM885" i="14"/>
  <c r="AN885" i="14"/>
  <c r="AP885" i="14"/>
  <c r="AM894" i="14"/>
  <c r="AN894" i="14"/>
  <c r="AP894" i="14"/>
  <c r="AM903" i="14"/>
  <c r="AN903" i="14"/>
  <c r="AP903" i="14"/>
  <c r="AM912" i="14"/>
  <c r="AN912" i="14"/>
  <c r="AP912" i="14"/>
  <c r="AM921" i="14"/>
  <c r="AN921" i="14"/>
  <c r="AP921" i="14"/>
  <c r="AM930" i="14"/>
  <c r="AN930" i="14"/>
  <c r="AP930" i="14"/>
  <c r="AM939" i="14"/>
  <c r="AN939" i="14"/>
  <c r="AP939" i="14"/>
  <c r="AM948" i="14"/>
  <c r="AN948" i="14"/>
  <c r="AP948" i="14"/>
  <c r="AM957" i="14"/>
  <c r="AN957" i="14"/>
  <c r="AP957" i="14"/>
  <c r="AM966" i="14"/>
  <c r="AN966" i="14"/>
  <c r="AP966" i="14"/>
  <c r="AM975" i="14"/>
  <c r="AN975" i="14"/>
  <c r="AP975" i="14"/>
  <c r="AM984" i="14"/>
  <c r="AN984" i="14"/>
  <c r="AP984" i="14"/>
  <c r="AM993" i="14"/>
  <c r="AN993" i="14"/>
  <c r="AP993" i="14"/>
  <c r="AM1002" i="14"/>
  <c r="AN1002" i="14"/>
  <c r="AP1002" i="14"/>
  <c r="AM1011" i="14"/>
  <c r="AN1011" i="14"/>
  <c r="AP1011" i="14"/>
  <c r="AM1020" i="14"/>
  <c r="AN1020" i="14"/>
  <c r="AP1020" i="14"/>
  <c r="AM1029" i="14"/>
  <c r="AN1029" i="14"/>
  <c r="AP1029" i="14"/>
  <c r="AM1038" i="14"/>
  <c r="AN1038" i="14"/>
  <c r="AP1038" i="14"/>
  <c r="AM1047" i="14"/>
  <c r="AN1047" i="14"/>
  <c r="AP1047" i="14"/>
  <c r="AM1052" i="14"/>
  <c r="AN1052" i="14"/>
  <c r="AP1052" i="14"/>
  <c r="AM1061" i="14"/>
  <c r="AN1061" i="14"/>
  <c r="AP1061" i="14"/>
  <c r="AM1070" i="14"/>
  <c r="AN1070" i="14"/>
  <c r="AP1070" i="14"/>
  <c r="AM1079" i="14"/>
  <c r="AN1079" i="14"/>
  <c r="AP1079" i="14"/>
  <c r="AM1088" i="14"/>
  <c r="AN1088" i="14"/>
  <c r="AP1088" i="14"/>
  <c r="AM1137" i="14"/>
  <c r="AN1137" i="14"/>
  <c r="AP1137" i="14"/>
  <c r="AB1138" i="14"/>
  <c r="AB1139" i="14"/>
  <c r="AB1140" i="14"/>
  <c r="AB1141" i="14"/>
  <c r="AB1142" i="14"/>
  <c r="AB1143" i="14"/>
  <c r="AB1144" i="14"/>
  <c r="AB1145" i="14"/>
  <c r="AB1146" i="14"/>
  <c r="AB1147" i="14"/>
  <c r="AB1148" i="14"/>
  <c r="AB1149" i="14"/>
  <c r="AB1150" i="14"/>
  <c r="AB1151" i="14"/>
  <c r="AB1152" i="14"/>
  <c r="AB1153" i="14"/>
  <c r="AB1154" i="14"/>
  <c r="AB1155" i="14"/>
  <c r="AB1156" i="14"/>
  <c r="AB1157" i="14"/>
  <c r="AB1158" i="14"/>
  <c r="AB1159" i="14"/>
  <c r="AB1160" i="14"/>
  <c r="AB1161" i="14"/>
  <c r="AB1162" i="14"/>
  <c r="AB1163" i="14"/>
  <c r="AB1164" i="14"/>
  <c r="AB1165" i="14"/>
  <c r="AB1166" i="14"/>
  <c r="AB1167" i="14"/>
  <c r="AB1168" i="14"/>
  <c r="AB1169" i="14"/>
  <c r="AM1170" i="14"/>
  <c r="AN1170" i="14"/>
  <c r="AP1170" i="14"/>
  <c r="AB1171" i="14"/>
  <c r="AB1172" i="14"/>
  <c r="AB1173" i="14"/>
  <c r="AB1174" i="14"/>
  <c r="AB1175" i="14"/>
  <c r="AB1176" i="14"/>
  <c r="AB1177" i="14"/>
  <c r="AB1178" i="14"/>
  <c r="AB1179" i="14"/>
  <c r="AB1180" i="14"/>
  <c r="AB1181" i="14"/>
  <c r="AB1182" i="14"/>
  <c r="AB1183" i="14"/>
  <c r="AB1184" i="14"/>
  <c r="AB1185" i="14"/>
  <c r="AB1186" i="14"/>
  <c r="AB1187" i="14"/>
  <c r="AB1188" i="14"/>
  <c r="AB1189" i="14"/>
  <c r="AB1190" i="14"/>
  <c r="AB1191" i="14"/>
  <c r="AB1192" i="14"/>
  <c r="AB1193" i="14"/>
  <c r="AB1194" i="14"/>
  <c r="AB1195" i="14"/>
  <c r="AB1196" i="14"/>
  <c r="AB1197" i="14"/>
  <c r="AB1198" i="14"/>
  <c r="AB1199" i="14"/>
  <c r="AB1200" i="14"/>
  <c r="AB1201" i="14"/>
  <c r="AB1202" i="14"/>
  <c r="AM1203" i="14"/>
  <c r="AN1203" i="14"/>
  <c r="AP1203" i="14"/>
  <c r="AB1237" i="14"/>
  <c r="AB1238" i="14"/>
  <c r="AB1239" i="14"/>
  <c r="AB1240" i="14"/>
  <c r="AB1241" i="14"/>
  <c r="AB1242" i="14"/>
  <c r="AB1243" i="14"/>
  <c r="AB1244" i="14"/>
  <c r="AB1245" i="14"/>
  <c r="AB1246" i="14"/>
  <c r="AB1247" i="14"/>
  <c r="AB1248" i="14"/>
  <c r="AB1249" i="14"/>
  <c r="AB1250" i="14"/>
  <c r="AB1251" i="14"/>
  <c r="AB1252" i="14"/>
  <c r="AB1253" i="14"/>
  <c r="AB1254" i="14"/>
  <c r="AB1255" i="14"/>
  <c r="AB1256" i="14"/>
  <c r="AB1257" i="14"/>
  <c r="AB1258" i="14"/>
  <c r="AB1259" i="14"/>
  <c r="AB1260" i="14"/>
  <c r="AB1261" i="14"/>
  <c r="AB1262" i="14"/>
  <c r="AB1263" i="14"/>
  <c r="AB1264" i="14"/>
  <c r="AB1265" i="14"/>
  <c r="AB1266" i="14"/>
  <c r="AB1267" i="14"/>
  <c r="AB1268" i="14"/>
  <c r="AM1272" i="14"/>
  <c r="AM1273" i="14"/>
  <c r="AM1274" i="14"/>
  <c r="AM1275" i="14"/>
  <c r="AM1276" i="14"/>
  <c r="AM1277" i="14"/>
  <c r="AM1278" i="14"/>
  <c r="AM1279" i="14"/>
  <c r="AM1280" i="14"/>
  <c r="AM1281" i="14"/>
  <c r="AM1282" i="14"/>
  <c r="AM1283" i="14"/>
  <c r="AM1284" i="14"/>
  <c r="AM1285" i="14"/>
  <c r="AM1286" i="14"/>
  <c r="AM1287" i="14"/>
  <c r="AM1288" i="14"/>
  <c r="AM1289" i="14"/>
  <c r="AM1290" i="14"/>
  <c r="AM1291" i="14"/>
  <c r="AM1292" i="14"/>
  <c r="AM1293" i="14"/>
  <c r="AM1294" i="14"/>
  <c r="AM1295" i="14"/>
  <c r="AM1296" i="14"/>
  <c r="AM1297" i="14"/>
  <c r="AM1298" i="14"/>
  <c r="AM1299" i="14"/>
  <c r="AM1300" i="14"/>
  <c r="AM1301" i="14"/>
  <c r="AM1302" i="14"/>
  <c r="AM1303" i="14"/>
  <c r="AM1304" i="14"/>
  <c r="AM1305" i="14"/>
  <c r="AM1306" i="14"/>
  <c r="AM1307" i="14"/>
  <c r="AM1308" i="14"/>
  <c r="AM1309" i="14"/>
  <c r="AM1310" i="14"/>
  <c r="AM1311" i="14"/>
  <c r="AM1312" i="14"/>
  <c r="AM1313" i="14"/>
  <c r="AM1314" i="14"/>
  <c r="AM1315" i="14"/>
  <c r="AM1316" i="14"/>
  <c r="AM1317" i="14"/>
  <c r="AM1318" i="14"/>
  <c r="AM1319" i="14"/>
  <c r="AM1320" i="14"/>
  <c r="AM1321" i="14"/>
  <c r="AM1322" i="14"/>
  <c r="AM1323" i="14"/>
  <c r="AM1324" i="14"/>
  <c r="AM1325" i="14"/>
  <c r="AM1326" i="14"/>
  <c r="AM1327" i="14"/>
  <c r="AM1328" i="14"/>
  <c r="AM1329" i="14"/>
  <c r="AM1330" i="14"/>
  <c r="AM1331" i="14"/>
  <c r="AM1332" i="14"/>
  <c r="AM1333" i="14"/>
  <c r="AM1334" i="14"/>
  <c r="AM1335" i="14"/>
  <c r="AM1336" i="14"/>
  <c r="AM1337" i="14"/>
  <c r="AM1338" i="14"/>
  <c r="AM1339" i="14"/>
  <c r="AM1340" i="14"/>
  <c r="AM1341" i="14"/>
  <c r="AM1342" i="14"/>
  <c r="AM1343" i="14"/>
  <c r="AM1344" i="14"/>
  <c r="AM1345" i="14"/>
  <c r="AM1346" i="14"/>
  <c r="AM1347" i="14"/>
  <c r="AM1348" i="14"/>
  <c r="AM1349" i="14"/>
  <c r="AM1350" i="14"/>
  <c r="AM1351" i="14"/>
  <c r="AM1352" i="14"/>
  <c r="AM1353" i="14"/>
  <c r="AM1354" i="14"/>
  <c r="AM1355" i="14"/>
  <c r="AM1356" i="14"/>
  <c r="AM1357" i="14"/>
  <c r="AM1358" i="14"/>
  <c r="AM1359" i="14"/>
  <c r="AM1360" i="14"/>
  <c r="AM1361" i="14"/>
  <c r="AM1362" i="14"/>
  <c r="AM1363" i="14"/>
  <c r="AM1364" i="14"/>
  <c r="AM1365" i="14"/>
  <c r="AM1366" i="14"/>
  <c r="AM1367" i="14"/>
  <c r="AM1368" i="14"/>
  <c r="AM1369" i="14"/>
  <c r="AM1370" i="14"/>
  <c r="AM1371" i="14"/>
  <c r="AM1372" i="14"/>
  <c r="AM1373" i="14"/>
  <c r="AM1374" i="14"/>
  <c r="AM1375" i="14"/>
  <c r="AM1376" i="14"/>
  <c r="AM1377" i="14"/>
  <c r="AM1378" i="14"/>
  <c r="AM1379" i="14"/>
  <c r="AM1380" i="14"/>
  <c r="AM1381" i="14"/>
  <c r="AM1382" i="14"/>
  <c r="AM1383" i="14"/>
  <c r="AM1384" i="14"/>
  <c r="AM1385" i="14"/>
  <c r="AM1386" i="14"/>
  <c r="AM1387" i="14"/>
  <c r="AM1388" i="14"/>
  <c r="AM1389" i="14"/>
  <c r="AM1390" i="14"/>
  <c r="AM1391" i="14"/>
  <c r="AM1392" i="14"/>
  <c r="AM1393" i="14"/>
  <c r="AM1394" i="14"/>
  <c r="AM1395" i="14"/>
  <c r="AM1396" i="14"/>
  <c r="AM1397" i="14"/>
  <c r="AM1398" i="14"/>
  <c r="AM1399" i="14"/>
  <c r="AM1400" i="14"/>
  <c r="AM1401" i="14"/>
  <c r="AM1402" i="14"/>
  <c r="AM1403" i="14"/>
  <c r="AM1404" i="14"/>
  <c r="AM1405" i="14"/>
  <c r="AM1406" i="14"/>
  <c r="AM1407" i="14"/>
  <c r="AM1408" i="14"/>
  <c r="AM1409" i="14"/>
  <c r="AM1410" i="14"/>
  <c r="AM1411" i="14"/>
  <c r="AM1412" i="14"/>
  <c r="AM1413" i="14"/>
  <c r="AM1414" i="14"/>
  <c r="AM1415" i="14"/>
  <c r="AM1416" i="14"/>
  <c r="AM1417" i="14"/>
  <c r="AM1418" i="14"/>
  <c r="AM1419" i="14"/>
  <c r="AM1420" i="14"/>
  <c r="AM1421" i="14"/>
  <c r="AM1422" i="14"/>
  <c r="AM1423" i="14"/>
  <c r="AM1424" i="14"/>
  <c r="AM1425" i="14"/>
  <c r="AM1426" i="14"/>
  <c r="AM1427" i="14"/>
  <c r="AM1428" i="14"/>
  <c r="AM1429" i="14"/>
  <c r="AM1430" i="14"/>
  <c r="AM1431" i="14"/>
  <c r="AM1432" i="14"/>
  <c r="AM1433" i="14"/>
  <c r="AM1434" i="14"/>
  <c r="AM1435" i="14"/>
  <c r="AM1436" i="14"/>
  <c r="AM1437" i="14"/>
  <c r="AM1438" i="14"/>
  <c r="AM1439" i="14"/>
  <c r="AM1440" i="14"/>
  <c r="AM1441" i="14"/>
  <c r="AM1442" i="14"/>
  <c r="AM1443" i="14"/>
  <c r="AM1444" i="14"/>
  <c r="AM1445" i="14"/>
  <c r="AM1446" i="14"/>
  <c r="AM1447" i="14"/>
  <c r="AM1448" i="14"/>
  <c r="AM1449" i="14"/>
  <c r="AM1450" i="14"/>
  <c r="AM1451" i="14"/>
  <c r="AM1452" i="14"/>
  <c r="AM1453" i="14"/>
  <c r="AM1454" i="14"/>
  <c r="AM1455" i="14"/>
  <c r="AM1456" i="14"/>
  <c r="AM1457" i="14"/>
  <c r="AM1458" i="14"/>
  <c r="AM1459" i="14"/>
  <c r="AM1460" i="14"/>
  <c r="AM1461" i="14"/>
  <c r="AM1462" i="14"/>
  <c r="AM1463" i="14"/>
  <c r="AM1464" i="14"/>
  <c r="AM1465" i="14"/>
  <c r="AM1466" i="14"/>
  <c r="AM1467" i="14"/>
  <c r="AM1468" i="14"/>
  <c r="AM1469" i="14"/>
  <c r="AM1470" i="14"/>
  <c r="AM1471" i="14"/>
  <c r="AM1472" i="14"/>
  <c r="AM1473" i="14"/>
  <c r="AM1474" i="14"/>
  <c r="AM1475" i="14"/>
  <c r="AM1476" i="14"/>
  <c r="AM1477" i="14"/>
  <c r="AM1478" i="14"/>
  <c r="C44" i="12"/>
  <c r="C56" i="12"/>
  <c r="S56" i="12"/>
  <c r="C62" i="12"/>
  <c r="D62" i="12" s="1"/>
  <c r="C68" i="12"/>
  <c r="S73" i="12"/>
  <c r="C74" i="12"/>
  <c r="D74" i="12" s="1"/>
  <c r="C80" i="12"/>
  <c r="S90" i="12"/>
  <c r="S107" i="12"/>
  <c r="S124" i="12"/>
  <c r="S141" i="12"/>
  <c r="C145" i="12"/>
  <c r="G145" i="12"/>
  <c r="C156" i="12"/>
  <c r="G156" i="12"/>
  <c r="S158" i="12"/>
  <c r="C167" i="12"/>
  <c r="G167" i="12"/>
  <c r="S175" i="12"/>
  <c r="C178" i="12"/>
  <c r="G178" i="12"/>
  <c r="C189" i="12"/>
  <c r="G189" i="12"/>
  <c r="K189" i="12"/>
  <c r="O189" i="12"/>
  <c r="S189" i="12"/>
  <c r="W189" i="12"/>
  <c r="AA189" i="12"/>
  <c r="AE189" i="12"/>
  <c r="C200" i="12"/>
  <c r="G200" i="12"/>
  <c r="K200" i="12"/>
  <c r="O200" i="12"/>
  <c r="S200" i="12"/>
  <c r="W200" i="12"/>
  <c r="AA200" i="12"/>
  <c r="AE200" i="12"/>
  <c r="C211" i="12"/>
  <c r="G211" i="12"/>
  <c r="K211" i="12"/>
  <c r="O211" i="12"/>
  <c r="S211" i="12"/>
  <c r="W211" i="12"/>
  <c r="AA211" i="12"/>
  <c r="AE211" i="12"/>
  <c r="C222" i="12"/>
  <c r="G222" i="12"/>
  <c r="K222" i="12"/>
  <c r="O222" i="12"/>
  <c r="S222" i="12"/>
  <c r="W222" i="12"/>
  <c r="AA222" i="12"/>
  <c r="AE222" i="12"/>
  <c r="C233" i="12"/>
  <c r="G233" i="12"/>
  <c r="K233" i="12"/>
  <c r="O233" i="12"/>
  <c r="S233" i="12"/>
  <c r="W233" i="12"/>
  <c r="AA233" i="12"/>
  <c r="AE233" i="12"/>
  <c r="AP41" i="14"/>
  <c r="AP1223" i="14"/>
  <c r="AB995" i="14"/>
  <c r="AG996" i="14"/>
  <c r="AB996" i="14" s="1"/>
  <c r="BN71" i="14"/>
  <c r="AG421" i="14"/>
  <c r="AB421" i="14"/>
  <c r="AB419" i="14"/>
  <c r="AB406" i="14"/>
  <c r="BL71" i="14"/>
  <c r="AB1072" i="14"/>
  <c r="AG1073" i="14"/>
  <c r="AB1073" i="14"/>
  <c r="AB1041" i="14"/>
  <c r="AB1022" i="14"/>
  <c r="AG1023" i="14"/>
  <c r="AB1023" i="14" s="1"/>
  <c r="AG988" i="14"/>
  <c r="AB988" i="14"/>
  <c r="AB987" i="14"/>
  <c r="AG708" i="14"/>
  <c r="AB708" i="14"/>
  <c r="AB707" i="14"/>
  <c r="AG636" i="14"/>
  <c r="AG637" i="14"/>
  <c r="AB635" i="14"/>
  <c r="BN67" i="14"/>
  <c r="AB461" i="14"/>
  <c r="AG462" i="14"/>
  <c r="AB462" i="14" s="1"/>
  <c r="AB357" i="14"/>
  <c r="AG358" i="14"/>
  <c r="AB337" i="14"/>
  <c r="AB896" i="14"/>
  <c r="AG897" i="14"/>
  <c r="AG898" i="14"/>
  <c r="AG1014" i="14"/>
  <c r="AG1015" i="14"/>
  <c r="AB1015" i="14" s="1"/>
  <c r="AB1013" i="14"/>
  <c r="AG942" i="14"/>
  <c r="AB941" i="14"/>
  <c r="AB824" i="14"/>
  <c r="AG825" i="14"/>
  <c r="AG1006" i="14"/>
  <c r="AG934" i="14"/>
  <c r="AG935" i="14" s="1"/>
  <c r="AB935" i="14"/>
  <c r="AG906" i="14"/>
  <c r="AB906" i="14" s="1"/>
  <c r="AG907" i="14"/>
  <c r="AG834" i="14"/>
  <c r="AG717" i="14"/>
  <c r="AG645" i="14"/>
  <c r="AG177" i="14"/>
  <c r="AB177" i="14" s="1"/>
  <c r="AG178" i="14"/>
  <c r="AB861" i="14"/>
  <c r="AB851" i="14"/>
  <c r="AB788" i="14"/>
  <c r="AB681" i="14"/>
  <c r="AB934" i="14"/>
  <c r="AB636" i="14"/>
  <c r="AG989" i="14"/>
  <c r="AG990" i="14" s="1"/>
  <c r="AB420" i="14"/>
  <c r="AB1014" i="14"/>
  <c r="AG408" i="14"/>
  <c r="AG409" i="14"/>
  <c r="AB897" i="14"/>
  <c r="AG463" i="14"/>
  <c r="AG464" i="14" s="1"/>
  <c r="AG709" i="14"/>
  <c r="AB1042" i="14"/>
  <c r="AG997" i="14"/>
  <c r="AG422" i="14"/>
  <c r="AB637" i="14"/>
  <c r="AG638" i="14"/>
  <c r="AG639" i="14" s="1"/>
  <c r="AG640" i="14" s="1"/>
  <c r="AG641" i="14"/>
  <c r="AB641" i="14"/>
  <c r="AB463" i="14"/>
  <c r="AB408" i="14"/>
  <c r="AB638" i="14"/>
  <c r="AB639" i="14"/>
  <c r="AM1144" i="14"/>
  <c r="AP1232" i="14"/>
  <c r="AM1220" i="14"/>
  <c r="AP1218" i="14"/>
  <c r="AP1162" i="14"/>
  <c r="AP1158" i="14"/>
  <c r="AN1220" i="14"/>
  <c r="BI63" i="14"/>
  <c r="BH63" i="14"/>
  <c r="BO63" i="14" s="1"/>
  <c r="BH61" i="14"/>
  <c r="BI61" i="14"/>
  <c r="AN10" i="14"/>
  <c r="AM10" i="14"/>
  <c r="AP10" i="14"/>
  <c r="AM1225" i="14"/>
  <c r="AM1211" i="14"/>
  <c r="BG10" i="14"/>
  <c r="BI10" i="14"/>
  <c r="BH64" i="14"/>
  <c r="BI64" i="14"/>
  <c r="BO64" i="14"/>
  <c r="AN1211" i="14"/>
  <c r="AP1140" i="14"/>
  <c r="BG12" i="14"/>
  <c r="BH59" i="14"/>
  <c r="AM67" i="14"/>
  <c r="AN1223" i="14"/>
  <c r="BI22" i="14"/>
  <c r="BH22" i="14"/>
  <c r="BG22" i="14"/>
  <c r="AM1250" i="14"/>
  <c r="AN1250" i="14"/>
  <c r="AP1238" i="14"/>
  <c r="AP1225" i="14"/>
  <c r="AN1225" i="14"/>
  <c r="AM1217" i="14"/>
  <c r="AN1139" i="14"/>
  <c r="AP1215" i="14"/>
  <c r="BG7" i="14"/>
  <c r="BI7" i="14"/>
  <c r="AP1214" i="14"/>
  <c r="AN1208" i="14"/>
  <c r="AN1218" i="14"/>
  <c r="AN1216" i="14"/>
  <c r="BH62" i="14"/>
  <c r="AN19" i="14"/>
  <c r="BH60" i="14"/>
  <c r="BI60" i="14"/>
  <c r="AP35" i="14"/>
  <c r="AP26" i="14"/>
  <c r="BH11" i="14"/>
  <c r="BG11" i="14"/>
  <c r="BI11" i="14"/>
  <c r="AM1246" i="14"/>
  <c r="AP1266" i="14"/>
  <c r="AM1218" i="14"/>
  <c r="AP1211" i="14"/>
  <c r="AM1159" i="14"/>
  <c r="AP1159" i="14"/>
  <c r="AN1159" i="14"/>
  <c r="AM1150" i="14"/>
  <c r="BH27" i="14"/>
  <c r="BI27" i="14"/>
  <c r="BR61" i="14"/>
  <c r="BI23" i="14"/>
  <c r="AP1163" i="14"/>
  <c r="AM1152" i="14"/>
  <c r="AM1223" i="14"/>
  <c r="AP1219" i="14"/>
  <c r="AM1162" i="14"/>
  <c r="AM1208" i="14"/>
  <c r="AN1154" i="14"/>
  <c r="AN91" i="14"/>
  <c r="AM88" i="14"/>
  <c r="CA61" i="14"/>
  <c r="BX61" i="14"/>
  <c r="G123" i="12"/>
  <c r="G135" i="12"/>
  <c r="G105" i="12"/>
  <c r="K81" i="12"/>
  <c r="G129" i="12"/>
  <c r="K57" i="12"/>
  <c r="K105" i="12"/>
  <c r="C111" i="12"/>
  <c r="O61" i="12"/>
  <c r="O232" i="12"/>
  <c r="O210" i="12"/>
  <c r="G199" i="12"/>
  <c r="C177" i="12"/>
  <c r="C144" i="12"/>
  <c r="K117" i="12"/>
  <c r="S210" i="12"/>
  <c r="S188" i="12"/>
  <c r="G177" i="12"/>
  <c r="O46" i="12"/>
  <c r="W232" i="12"/>
  <c r="W210" i="12"/>
  <c r="C87" i="12"/>
  <c r="O125" i="12"/>
  <c r="S199" i="12"/>
  <c r="AA232" i="12"/>
  <c r="G188" i="12"/>
  <c r="K129" i="12"/>
  <c r="AE232" i="12"/>
  <c r="AE188" i="12"/>
  <c r="K221" i="12"/>
  <c r="G166" i="12"/>
  <c r="G99" i="12"/>
  <c r="O93" i="12"/>
  <c r="S221" i="12"/>
  <c r="G155" i="12"/>
  <c r="G210" i="12"/>
  <c r="O62" i="12"/>
  <c r="AE210" i="12"/>
  <c r="K199" i="12"/>
  <c r="O221" i="12"/>
  <c r="K210" i="12"/>
  <c r="AG1016" i="14"/>
  <c r="AG1017" i="14" s="1"/>
  <c r="AG745" i="14"/>
  <c r="AB744" i="14"/>
  <c r="AB1064" i="14"/>
  <c r="AB1055" i="14"/>
  <c r="AG853" i="14"/>
  <c r="AG854" i="14"/>
  <c r="AG855" i="14" s="1"/>
  <c r="AB855" i="14" s="1"/>
  <c r="AB854" i="14"/>
  <c r="AB852" i="14"/>
  <c r="AB843" i="14"/>
  <c r="AG844" i="14"/>
  <c r="AB1063" i="14"/>
  <c r="AB1054" i="14"/>
  <c r="AG888" i="14"/>
  <c r="AG889" i="14"/>
  <c r="AB842" i="14"/>
  <c r="AB725" i="14"/>
  <c r="AG618" i="14"/>
  <c r="AG565" i="14"/>
  <c r="AG566" i="14" s="1"/>
  <c r="AB564" i="14"/>
  <c r="AB539" i="14"/>
  <c r="AG540" i="14"/>
  <c r="AB540" i="14" s="1"/>
  <c r="AB516" i="14"/>
  <c r="AG517" i="14"/>
  <c r="AB475" i="14"/>
  <c r="AB165" i="14"/>
  <c r="AG166" i="14"/>
  <c r="AB166" i="14" s="1"/>
  <c r="AB155" i="14"/>
  <c r="AG156" i="14"/>
  <c r="AG690" i="14"/>
  <c r="AG691" i="14" s="1"/>
  <c r="AG654" i="14"/>
  <c r="AB576" i="14"/>
  <c r="AG577" i="14"/>
  <c r="AB551" i="14"/>
  <c r="AG552" i="14"/>
  <c r="AG553" i="14" s="1"/>
  <c r="AG529" i="14"/>
  <c r="AB528" i="14"/>
  <c r="AG504" i="14"/>
  <c r="AG505" i="14" s="1"/>
  <c r="AB503" i="14"/>
  <c r="AG448" i="14"/>
  <c r="AG449" i="14" s="1"/>
  <c r="AF13" i="14"/>
  <c r="AF14" i="14"/>
  <c r="AB662" i="14"/>
  <c r="AG663" i="14"/>
  <c r="AB433" i="14"/>
  <c r="AG434" i="14"/>
  <c r="AB434" i="14"/>
  <c r="BG57" i="14"/>
  <c r="BH53" i="14"/>
  <c r="BG53" i="14"/>
  <c r="BH54" i="14"/>
  <c r="BG54" i="14"/>
  <c r="BH50" i="14"/>
  <c r="BG50" i="14"/>
  <c r="BI57" i="14"/>
  <c r="BH55" i="14"/>
  <c r="BG55" i="14"/>
  <c r="BI53" i="14"/>
  <c r="BH51" i="14"/>
  <c r="BG51" i="14"/>
  <c r="BH56" i="14"/>
  <c r="BG56" i="14"/>
  <c r="BI54" i="14"/>
  <c r="BH52" i="14"/>
  <c r="BG52" i="14"/>
  <c r="BI50" i="14"/>
  <c r="AG264" i="14"/>
  <c r="AB448" i="14"/>
  <c r="AB690" i="14"/>
  <c r="AG518" i="14"/>
  <c r="AB517" i="14"/>
  <c r="AB618" i="14"/>
  <c r="AG619" i="14"/>
  <c r="AG620" i="14" s="1"/>
  <c r="AB888" i="14"/>
  <c r="AB156" i="14"/>
  <c r="AG157" i="14"/>
  <c r="AB1056" i="14"/>
  <c r="AG1057" i="14"/>
  <c r="AB1016" i="14"/>
  <c r="AB663" i="14"/>
  <c r="AG664" i="14"/>
  <c r="AB654" i="14"/>
  <c r="AG655" i="14"/>
  <c r="AB565" i="14"/>
  <c r="AB853" i="14"/>
  <c r="AB504" i="14"/>
  <c r="AB505" i="14"/>
  <c r="AB552" i="14"/>
  <c r="AG541" i="14"/>
  <c r="AG692" i="14"/>
  <c r="AB691" i="14"/>
  <c r="AF15" i="14"/>
  <c r="AF16" i="14" s="1"/>
  <c r="AF17" i="14" s="1"/>
  <c r="AF18" i="14" s="1"/>
  <c r="AF19" i="14"/>
  <c r="AF20" i="14"/>
  <c r="AF21" i="14" s="1"/>
  <c r="AF22" i="14" s="1"/>
  <c r="AF23" i="14" s="1"/>
  <c r="AF24" i="14" s="1"/>
  <c r="AF25" i="14" s="1"/>
  <c r="AF26" i="14" s="1"/>
  <c r="AF27" i="14" s="1"/>
  <c r="AF28" i="14" s="1"/>
  <c r="AF29" i="14"/>
  <c r="AF30" i="14" s="1"/>
  <c r="AF31" i="14"/>
  <c r="AF32" i="14" s="1"/>
  <c r="AF33" i="14" s="1"/>
  <c r="AF34" i="14" s="1"/>
  <c r="AF35" i="14" s="1"/>
  <c r="AF36" i="14" s="1"/>
  <c r="AF37" i="14" s="1"/>
  <c r="AF38" i="14" s="1"/>
  <c r="AF39" i="14" s="1"/>
  <c r="AF40" i="14" s="1"/>
  <c r="AF41" i="14" s="1"/>
  <c r="AF42" i="14" s="1"/>
  <c r="AF43" i="14" s="1"/>
  <c r="AF44" i="14" s="1"/>
  <c r="AF45" i="14" s="1"/>
  <c r="AF46" i="14" s="1"/>
  <c r="AF47" i="14" s="1"/>
  <c r="AF48" i="14" s="1"/>
  <c r="AF49" i="14" s="1"/>
  <c r="AF50" i="14" s="1"/>
  <c r="AF51" i="14"/>
  <c r="AF52" i="14" s="1"/>
  <c r="AF53" i="14" s="1"/>
  <c r="AF54" i="14" s="1"/>
  <c r="AF55" i="14" s="1"/>
  <c r="AF56" i="14" s="1"/>
  <c r="AF57" i="14" s="1"/>
  <c r="AF58" i="14" s="1"/>
  <c r="AF59" i="14" s="1"/>
  <c r="AF60" i="14" s="1"/>
  <c r="AF61" i="14" s="1"/>
  <c r="AF62" i="14" s="1"/>
  <c r="AG506" i="14"/>
  <c r="AG856" i="14"/>
  <c r="AG857" i="14" s="1"/>
  <c r="AB857" i="14" s="1"/>
  <c r="AB856" i="14"/>
  <c r="AG665" i="14"/>
  <c r="AG666" i="14" s="1"/>
  <c r="AB664" i="14"/>
  <c r="AB619" i="14"/>
  <c r="AB620" i="14"/>
  <c r="AB518" i="14"/>
  <c r="AG519" i="14"/>
  <c r="AB519" i="14" s="1"/>
  <c r="AG520" i="14"/>
  <c r="AB665" i="14"/>
  <c r="AG507" i="14"/>
  <c r="AB507" i="14" s="1"/>
  <c r="AB506" i="14"/>
  <c r="AG621" i="14"/>
  <c r="AG622" i="14" s="1"/>
  <c r="AG508" i="14"/>
  <c r="AF63" i="14"/>
  <c r="AF64" i="14" s="1"/>
  <c r="AF65" i="14" s="1"/>
  <c r="AF66" i="14" s="1"/>
  <c r="AF67" i="14" s="1"/>
  <c r="AF68" i="14" s="1"/>
  <c r="AF69" i="14" s="1"/>
  <c r="AF70" i="14" s="1"/>
  <c r="AF71" i="14" s="1"/>
  <c r="AF72" i="14" s="1"/>
  <c r="AF73" i="14" s="1"/>
  <c r="AF74" i="14" s="1"/>
  <c r="AF75" i="14" s="1"/>
  <c r="AF76" i="14" s="1"/>
  <c r="AF77" i="14" s="1"/>
  <c r="AF78" i="14" s="1"/>
  <c r="AF79" i="14" s="1"/>
  <c r="AF80" i="14" s="1"/>
  <c r="AF81" i="14" s="1"/>
  <c r="AF82" i="14" s="1"/>
  <c r="AF83" i="14" s="1"/>
  <c r="AF84" i="14" s="1"/>
  <c r="AF85" i="14" s="1"/>
  <c r="AF86" i="14" s="1"/>
  <c r="AF87" i="14" s="1"/>
  <c r="AF88" i="14" s="1"/>
  <c r="AF89" i="14" s="1"/>
  <c r="AF90" i="14" s="1"/>
  <c r="AF91" i="14" s="1"/>
  <c r="AF92" i="14" s="1"/>
  <c r="AF93" i="14" s="1"/>
  <c r="AF94" i="14" s="1"/>
  <c r="AF95" i="14" s="1"/>
  <c r="AF96" i="14" s="1"/>
  <c r="AF97" i="14" s="1"/>
  <c r="AF98" i="14" s="1"/>
  <c r="AF99" i="14" s="1"/>
  <c r="AF100" i="14" s="1"/>
  <c r="AF101" i="14" s="1"/>
  <c r="AF102" i="14" s="1"/>
  <c r="AF103" i="14" s="1"/>
  <c r="AF104" i="14" s="1"/>
  <c r="AF105" i="14" s="1"/>
  <c r="AF106" i="14" s="1"/>
  <c r="AF107" i="14" s="1"/>
  <c r="AF108" i="14" s="1"/>
  <c r="AF109" i="14" s="1"/>
  <c r="AF110" i="14" s="1"/>
  <c r="AF111" i="14" s="1"/>
  <c r="AF112" i="14" s="1"/>
  <c r="AF113" i="14" s="1"/>
  <c r="AF114" i="14" s="1"/>
  <c r="AF115" i="14" s="1"/>
  <c r="AF116" i="14" s="1"/>
  <c r="AF117" i="14" s="1"/>
  <c r="AF118" i="14" s="1"/>
  <c r="AF119" i="14" s="1"/>
  <c r="AF120" i="14" s="1"/>
  <c r="AF121" i="14" s="1"/>
  <c r="AF122" i="14" s="1"/>
  <c r="AF123" i="14" s="1"/>
  <c r="AF124" i="14" s="1"/>
  <c r="AF125" i="14" s="1"/>
  <c r="AF126" i="14" s="1"/>
  <c r="AF127" i="14" s="1"/>
  <c r="AF128" i="14" s="1"/>
  <c r="AF129" i="14" s="1"/>
  <c r="AF130" i="14" s="1"/>
  <c r="AF131" i="14" s="1"/>
  <c r="AF132" i="14" s="1"/>
  <c r="AF133" i="14" s="1"/>
  <c r="AF134" i="14" s="1"/>
  <c r="AF135" i="14" s="1"/>
  <c r="AF136" i="14" s="1"/>
  <c r="AF137" i="14" s="1"/>
  <c r="AF138" i="14" s="1"/>
  <c r="AF139" i="14" s="1"/>
  <c r="AF140" i="14" s="1"/>
  <c r="AF141" i="14" s="1"/>
  <c r="AF142" i="14" s="1"/>
  <c r="AF143" i="14" s="1"/>
  <c r="AF144" i="14" s="1"/>
  <c r="AF145" i="14" s="1"/>
  <c r="AF146" i="14" s="1"/>
  <c r="AF147" i="14" s="1"/>
  <c r="AF148" i="14" s="1"/>
  <c r="AF149" i="14" s="1"/>
  <c r="AF150" i="14" s="1"/>
  <c r="AF151" i="14" s="1"/>
  <c r="AF152" i="14" s="1"/>
  <c r="AF153" i="14" s="1"/>
  <c r="AF154" i="14" s="1"/>
  <c r="AF155" i="14" s="1"/>
  <c r="AF156" i="14" s="1"/>
  <c r="AF157" i="14" s="1"/>
  <c r="AF158" i="14" s="1"/>
  <c r="AF159" i="14" s="1"/>
  <c r="AF160" i="14" s="1"/>
  <c r="AF161" i="14" s="1"/>
  <c r="AF162" i="14" s="1"/>
  <c r="AF163" i="14" s="1"/>
  <c r="AF164" i="14" s="1"/>
  <c r="AF165" i="14" s="1"/>
  <c r="AF166" i="14" s="1"/>
  <c r="AF167" i="14" s="1"/>
  <c r="AF168" i="14" s="1"/>
  <c r="AF169" i="14" s="1"/>
  <c r="AF170" i="14" s="1"/>
  <c r="AF171" i="14" s="1"/>
  <c r="AF172" i="14" s="1"/>
  <c r="AF173" i="14" s="1"/>
  <c r="AF174" i="14" s="1"/>
  <c r="AF175" i="14" s="1"/>
  <c r="AF176" i="14" s="1"/>
  <c r="AF177" i="14" s="1"/>
  <c r="AF178" i="14" s="1"/>
  <c r="AF179" i="14" s="1"/>
  <c r="AF180" i="14" s="1"/>
  <c r="AF181" i="14" s="1"/>
  <c r="AF182" i="14" s="1"/>
  <c r="AF183" i="14" s="1"/>
  <c r="AF184" i="14" s="1"/>
  <c r="AF185" i="14" s="1"/>
  <c r="AF186" i="14" s="1"/>
  <c r="AF187" i="14" s="1"/>
  <c r="AF188" i="14" s="1"/>
  <c r="AF189" i="14" s="1"/>
  <c r="AF190" i="14" s="1"/>
  <c r="AF191" i="14" s="1"/>
  <c r="AF192" i="14" s="1"/>
  <c r="AF193" i="14" s="1"/>
  <c r="AF194" i="14" s="1"/>
  <c r="AF195" i="14" s="1"/>
  <c r="AF196" i="14" s="1"/>
  <c r="AF197" i="14" s="1"/>
  <c r="AF198" i="14" s="1"/>
  <c r="AF199" i="14" s="1"/>
  <c r="AF200" i="14" s="1"/>
  <c r="AF201" i="14" s="1"/>
  <c r="AF202" i="14" s="1"/>
  <c r="AF203" i="14" s="1"/>
  <c r="AF204" i="14" s="1"/>
  <c r="AF205" i="14" s="1"/>
  <c r="AF206" i="14" s="1"/>
  <c r="AF207" i="14" s="1"/>
  <c r="AF208" i="14" s="1"/>
  <c r="AF209" i="14" s="1"/>
  <c r="AF210" i="14" s="1"/>
  <c r="AF211" i="14" s="1"/>
  <c r="AF212" i="14" s="1"/>
  <c r="AF213" i="14" s="1"/>
  <c r="AF214" i="14" s="1"/>
  <c r="AF215" i="14" s="1"/>
  <c r="AF216" i="14" s="1"/>
  <c r="AF217" i="14" s="1"/>
  <c r="AF218" i="14" s="1"/>
  <c r="AF219" i="14" s="1"/>
  <c r="AF220" i="14" s="1"/>
  <c r="AF221" i="14" s="1"/>
  <c r="AF222" i="14" s="1"/>
  <c r="AF223" i="14" s="1"/>
  <c r="AF224" i="14" s="1"/>
  <c r="AF225" i="14" s="1"/>
  <c r="AF226" i="14" s="1"/>
  <c r="AF227" i="14" s="1"/>
  <c r="AF228" i="14" s="1"/>
  <c r="AF229" i="14" s="1"/>
  <c r="AF230" i="14" s="1"/>
  <c r="AF231" i="14" s="1"/>
  <c r="AF232" i="14" s="1"/>
  <c r="AF233" i="14" s="1"/>
  <c r="AF234" i="14" s="1"/>
  <c r="AF235" i="14" s="1"/>
  <c r="AF236" i="14" s="1"/>
  <c r="AF237" i="14" s="1"/>
  <c r="AF238" i="14" s="1"/>
  <c r="AF239" i="14" s="1"/>
  <c r="AF240" i="14" s="1"/>
  <c r="AF241" i="14" s="1"/>
  <c r="AF242" i="14" s="1"/>
  <c r="AF243" i="14" s="1"/>
  <c r="AF244" i="14" s="1"/>
  <c r="AF245" i="14" s="1"/>
  <c r="AF246" i="14" s="1"/>
  <c r="AF247" i="14" s="1"/>
  <c r="AF248" i="14" s="1"/>
  <c r="AF249" i="14" s="1"/>
  <c r="AF250" i="14" s="1"/>
  <c r="AF251" i="14" s="1"/>
  <c r="AF252" i="14" s="1"/>
  <c r="AF253" i="14" s="1"/>
  <c r="AF254" i="14" s="1"/>
  <c r="AF255" i="14" s="1"/>
  <c r="AF256" i="14" s="1"/>
  <c r="AF257" i="14" s="1"/>
  <c r="AF258" i="14" s="1"/>
  <c r="AF259" i="14" s="1"/>
  <c r="AF260" i="14" s="1"/>
  <c r="AF261" i="14" s="1"/>
  <c r="AF262" i="14" s="1"/>
  <c r="AF263" i="14" s="1"/>
  <c r="AF264" i="14" s="1"/>
  <c r="AF265" i="14" s="1"/>
  <c r="AF266" i="14" s="1"/>
  <c r="AF267" i="14" s="1"/>
  <c r="AF268" i="14" s="1"/>
  <c r="AF269" i="14" s="1"/>
  <c r="AF270" i="14" s="1"/>
  <c r="AF271" i="14" s="1"/>
  <c r="AF272" i="14" s="1"/>
  <c r="AF273" i="14" s="1"/>
  <c r="AF274" i="14" s="1"/>
  <c r="AF275" i="14" s="1"/>
  <c r="AF276" i="14" s="1"/>
  <c r="AF277" i="14" s="1"/>
  <c r="AF278" i="14" s="1"/>
  <c r="AF279" i="14" s="1"/>
  <c r="AF280" i="14" s="1"/>
  <c r="AF281" i="14" s="1"/>
  <c r="AF282" i="14" s="1"/>
  <c r="AF283" i="14" s="1"/>
  <c r="AF284" i="14" s="1"/>
  <c r="AF285" i="14" s="1"/>
  <c r="AF286" i="14" s="1"/>
  <c r="AF287" i="14" s="1"/>
  <c r="AF288" i="14" s="1"/>
  <c r="AF289" i="14" s="1"/>
  <c r="AF290" i="14" s="1"/>
  <c r="AF291" i="14" s="1"/>
  <c r="AF292" i="14" s="1"/>
  <c r="AF293" i="14" s="1"/>
  <c r="AF294" i="14" s="1"/>
  <c r="AF295" i="14" s="1"/>
  <c r="AF296" i="14" s="1"/>
  <c r="AF297" i="14" s="1"/>
  <c r="AF298" i="14" s="1"/>
  <c r="AF299" i="14" s="1"/>
  <c r="AF300" i="14" s="1"/>
  <c r="AF301" i="14" s="1"/>
  <c r="AF302" i="14" s="1"/>
  <c r="AF303" i="14" s="1"/>
  <c r="AF304" i="14" s="1"/>
  <c r="AF305" i="14" s="1"/>
  <c r="AF306" i="14" s="1"/>
  <c r="AF307" i="14" s="1"/>
  <c r="AF308" i="14" s="1"/>
  <c r="AF309" i="14" s="1"/>
  <c r="AF310" i="14" s="1"/>
  <c r="AF311" i="14" s="1"/>
  <c r="AF312" i="14" s="1"/>
  <c r="AF313" i="14" s="1"/>
  <c r="AF314" i="14" s="1"/>
  <c r="AF315" i="14" s="1"/>
  <c r="AF316" i="14" s="1"/>
  <c r="AF317" i="14" s="1"/>
  <c r="AF318" i="14" s="1"/>
  <c r="AF319" i="14" s="1"/>
  <c r="AF320" i="14" s="1"/>
  <c r="AF321" i="14" s="1"/>
  <c r="AF322" i="14" s="1"/>
  <c r="AF323" i="14" s="1"/>
  <c r="AF324" i="14" s="1"/>
  <c r="AF325" i="14" s="1"/>
  <c r="AF326" i="14" s="1"/>
  <c r="AF327" i="14" s="1"/>
  <c r="AF328" i="14" s="1"/>
  <c r="AF329" i="14" s="1"/>
  <c r="AF330" i="14" s="1"/>
  <c r="AF331" i="14" s="1"/>
  <c r="AF332" i="14" s="1"/>
  <c r="AF333" i="14" s="1"/>
  <c r="AF334" i="14" s="1"/>
  <c r="AF335" i="14" s="1"/>
  <c r="AF336" i="14" s="1"/>
  <c r="AF337" i="14" s="1"/>
  <c r="AF338" i="14" s="1"/>
  <c r="AF339" i="14" s="1"/>
  <c r="AF340" i="14" s="1"/>
  <c r="AF341" i="14" s="1"/>
  <c r="AF342" i="14" s="1"/>
  <c r="AF343" i="14" s="1"/>
  <c r="AF344" i="14"/>
  <c r="AM1243" i="14"/>
  <c r="AP1235" i="14"/>
  <c r="AO1229" i="14"/>
  <c r="AK1229" i="14" s="1"/>
  <c r="AM1229" i="14"/>
  <c r="BG59" i="14"/>
  <c r="BI59" i="14"/>
  <c r="AP104" i="14"/>
  <c r="AN104" i="14"/>
  <c r="AN62" i="14"/>
  <c r="AM62" i="14"/>
  <c r="AP40" i="14"/>
  <c r="BG29" i="14"/>
  <c r="BH29" i="14"/>
  <c r="BI29" i="14"/>
  <c r="BG28" i="14"/>
  <c r="BH28" i="14"/>
  <c r="BI28" i="14"/>
  <c r="BI12" i="14"/>
  <c r="BH12" i="14"/>
  <c r="BG6" i="14"/>
  <c r="BI6" i="14"/>
  <c r="BH6" i="14"/>
  <c r="AO33" i="14"/>
  <c r="AK33" i="14"/>
  <c r="AM83" i="14"/>
  <c r="AO57" i="14"/>
  <c r="AK57" i="14" s="1"/>
  <c r="AN57" i="14"/>
  <c r="AL11" i="14"/>
  <c r="AL12" i="14" s="1"/>
  <c r="AL13" i="14" s="1"/>
  <c r="B1" i="14"/>
  <c r="A1" i="14"/>
  <c r="C1" i="14"/>
  <c r="AP1258" i="14"/>
  <c r="AN1256" i="14"/>
  <c r="G93" i="12"/>
  <c r="C129" i="12"/>
  <c r="K45" i="12"/>
  <c r="C99" i="12"/>
  <c r="C105" i="12"/>
  <c r="C69" i="12"/>
  <c r="K69" i="12"/>
  <c r="O77" i="12"/>
  <c r="C155" i="12"/>
  <c r="O94" i="12"/>
  <c r="C51" i="12"/>
  <c r="K93" i="12"/>
  <c r="S232" i="12"/>
  <c r="C221" i="12"/>
  <c r="W221" i="12"/>
  <c r="C135" i="12"/>
  <c r="C117" i="12"/>
  <c r="C81" i="12"/>
  <c r="AE221" i="12"/>
  <c r="O188" i="12"/>
  <c r="AA221" i="12"/>
  <c r="O157" i="12"/>
  <c r="O110" i="12"/>
  <c r="W199" i="12"/>
  <c r="W188" i="12"/>
  <c r="C210" i="12"/>
  <c r="AA188" i="12"/>
  <c r="O109" i="12"/>
  <c r="K232" i="12"/>
  <c r="C45" i="12"/>
  <c r="C232" i="12"/>
  <c r="AA210" i="12"/>
  <c r="C166" i="12"/>
  <c r="O141" i="12"/>
  <c r="G111" i="12"/>
  <c r="G117" i="12"/>
  <c r="C75" i="12"/>
  <c r="C123" i="12"/>
  <c r="C93" i="12"/>
  <c r="AE199" i="12"/>
  <c r="G221" i="12"/>
  <c r="AA199" i="12"/>
  <c r="O45" i="12"/>
  <c r="C199" i="12"/>
  <c r="G144" i="12"/>
  <c r="O126" i="12"/>
  <c r="C57" i="12"/>
  <c r="G232" i="12"/>
  <c r="O199" i="12"/>
  <c r="K188" i="12"/>
  <c r="C63" i="12"/>
  <c r="C188" i="12"/>
  <c r="O142" i="12"/>
  <c r="O78" i="12"/>
  <c r="O158" i="12"/>
  <c r="AO41" i="14"/>
  <c r="AK41" i="14" s="1"/>
  <c r="AN24" i="14"/>
  <c r="AO24" i="14"/>
  <c r="AK24" i="14"/>
  <c r="AP24" i="14"/>
  <c r="BG62" i="14"/>
  <c r="BR62" i="14"/>
  <c r="BI62" i="14"/>
  <c r="AM43" i="14"/>
  <c r="AM35" i="14"/>
  <c r="AN35" i="14"/>
  <c r="D1" i="14"/>
  <c r="BH26" i="14"/>
  <c r="BG26" i="14"/>
  <c r="BI26" i="14"/>
  <c r="AO88" i="14"/>
  <c r="AK88" i="14"/>
  <c r="AN88" i="14"/>
  <c r="AP54" i="14"/>
  <c r="AN54" i="14"/>
  <c r="AM52" i="14"/>
  <c r="AO50" i="14"/>
  <c r="AK50" i="14" s="1"/>
  <c r="AO1234" i="14"/>
  <c r="AK1234" i="14" s="1"/>
  <c r="AP1234" i="14"/>
  <c r="AN1234" i="14"/>
  <c r="AM1232" i="14"/>
  <c r="AN1232" i="14"/>
  <c r="AP1264" i="14"/>
  <c r="AN1258" i="14"/>
  <c r="AO1256" i="14"/>
  <c r="AK1256" i="14" s="1"/>
  <c r="AO1221" i="14"/>
  <c r="AK1221" i="14"/>
  <c r="AO104" i="14"/>
  <c r="AK104" i="14" s="1"/>
  <c r="AN70" i="14"/>
  <c r="AO35" i="14"/>
  <c r="AK35" i="14" s="1"/>
  <c r="AO1214" i="14"/>
  <c r="AK1214" i="14" s="1"/>
  <c r="AN1214" i="14"/>
  <c r="AO1149" i="14"/>
  <c r="AK1149" i="14" s="1"/>
  <c r="AO1220" i="14"/>
  <c r="AK1220" i="14" s="1"/>
  <c r="AO1218" i="14"/>
  <c r="AK1218" i="14" s="1"/>
  <c r="AO1159" i="14"/>
  <c r="AK1159" i="14"/>
  <c r="AO1157" i="14"/>
  <c r="AK1157" i="14" s="1"/>
  <c r="AO1144" i="14"/>
  <c r="AK1144" i="14"/>
  <c r="AO47" i="14"/>
  <c r="AK47" i="14" s="1"/>
  <c r="AO43" i="14"/>
  <c r="AK43" i="14"/>
  <c r="AO1250" i="14"/>
  <c r="AK1250" i="14" s="1"/>
  <c r="AO1225" i="14"/>
  <c r="AK1225" i="14"/>
  <c r="AO1223" i="14"/>
  <c r="AK1223" i="14" s="1"/>
  <c r="AM1213" i="14"/>
  <c r="AO63" i="14"/>
  <c r="AK63" i="14" s="1"/>
  <c r="AP63" i="14"/>
  <c r="AN63" i="14"/>
  <c r="AM1193" i="14"/>
  <c r="AN59" i="14"/>
  <c r="AO1226" i="14"/>
  <c r="AK1226" i="14" s="1"/>
  <c r="AM1226" i="14"/>
  <c r="AO1167" i="14"/>
  <c r="AK1167" i="14"/>
  <c r="AN1167" i="14"/>
  <c r="AP1167" i="14"/>
  <c r="AO1166" i="14"/>
  <c r="AK1166" i="14"/>
  <c r="AN1166" i="14"/>
  <c r="AM1166" i="14"/>
  <c r="AM1163" i="14"/>
  <c r="AK1163" i="14"/>
  <c r="BH13" i="14"/>
  <c r="BI13" i="14"/>
  <c r="BG13" i="14"/>
  <c r="BG9" i="14"/>
  <c r="BH9" i="14"/>
  <c r="AM28" i="14"/>
  <c r="AO1233" i="14"/>
  <c r="AK1233" i="14" s="1"/>
  <c r="AM1233" i="14"/>
  <c r="AO1231" i="14"/>
  <c r="AK1231" i="14" s="1"/>
  <c r="AN1231" i="14"/>
  <c r="AP1227" i="14"/>
  <c r="AN1227" i="14"/>
  <c r="AM1155" i="14"/>
  <c r="AO1155" i="14"/>
  <c r="AK1155" i="14"/>
  <c r="AP1155" i="14"/>
  <c r="AN1155" i="14"/>
  <c r="BI58" i="14"/>
  <c r="BG58" i="14"/>
  <c r="BR58" i="14" s="1"/>
  <c r="CA58" i="14"/>
  <c r="AP77" i="14"/>
  <c r="AM77" i="14"/>
  <c r="AO72" i="14"/>
  <c r="AK72" i="14" s="1"/>
  <c r="AM72" i="14"/>
  <c r="AO68" i="14"/>
  <c r="AK68" i="14" s="1"/>
  <c r="AO42" i="14"/>
  <c r="AK42" i="14" s="1"/>
  <c r="AN42" i="14"/>
  <c r="AN38" i="14"/>
  <c r="AN17" i="14"/>
  <c r="AO17" i="14"/>
  <c r="AK17" i="14" s="1"/>
  <c r="BI25" i="14"/>
  <c r="AN64" i="14"/>
  <c r="BI9" i="14"/>
  <c r="AN1163" i="14"/>
  <c r="AM17" i="14"/>
  <c r="AP20" i="14"/>
  <c r="BH58" i="14"/>
  <c r="AP42" i="14"/>
  <c r="BI24" i="14"/>
  <c r="BH24" i="14"/>
  <c r="AO1246" i="14"/>
  <c r="AK1246" i="14" s="1"/>
  <c r="AP1246" i="14"/>
  <c r="AM1231" i="14"/>
  <c r="AM1227" i="14"/>
  <c r="AP23" i="14"/>
  <c r="AO1171" i="14"/>
  <c r="AK1171" i="14" s="1"/>
  <c r="AN85" i="14"/>
  <c r="AO1262" i="14"/>
  <c r="AK1262" i="14"/>
  <c r="AP1262" i="14"/>
  <c r="AO1260" i="14"/>
  <c r="AK1260" i="14"/>
  <c r="AN1260" i="14"/>
  <c r="AM1260" i="14"/>
  <c r="AO77" i="14"/>
  <c r="AK77" i="14" s="1"/>
  <c r="AN1148" i="14"/>
  <c r="BG65" i="14"/>
  <c r="BI65" i="14"/>
  <c r="BG8" i="14"/>
  <c r="AP33" i="14"/>
  <c r="AO19" i="14"/>
  <c r="AK19" i="14"/>
  <c r="AP19" i="14"/>
  <c r="AO1254" i="14"/>
  <c r="AK1254" i="14"/>
  <c r="AM1254" i="14"/>
  <c r="AO1252" i="14"/>
  <c r="AK1252" i="14" s="1"/>
  <c r="AP1252" i="14"/>
  <c r="AN1229" i="14"/>
  <c r="AP1229" i="14"/>
  <c r="AO1228" i="14"/>
  <c r="AK1228" i="14" s="1"/>
  <c r="AM1222" i="14"/>
  <c r="AO1215" i="14"/>
  <c r="AK1215" i="14" s="1"/>
  <c r="AM1215" i="14"/>
  <c r="AN1215" i="14"/>
  <c r="AO1213" i="14"/>
  <c r="AK1213" i="14" s="1"/>
  <c r="AO1156" i="14"/>
  <c r="AK1156" i="14"/>
  <c r="AP1156" i="14"/>
  <c r="AN34" i="14"/>
  <c r="AP17" i="14"/>
  <c r="AP13" i="14"/>
  <c r="AO13" i="14"/>
  <c r="AK13" i="14" s="1"/>
  <c r="AP72" i="14"/>
  <c r="AN72" i="14"/>
  <c r="AO52" i="14"/>
  <c r="AK52" i="14"/>
  <c r="AO1245" i="14"/>
  <c r="AK1245" i="14" s="1"/>
  <c r="AO1235" i="14"/>
  <c r="AK1235" i="14"/>
  <c r="AO1232" i="14"/>
  <c r="AK1232" i="14" s="1"/>
  <c r="AO1227" i="14"/>
  <c r="AK1227" i="14" s="1"/>
  <c r="AO1219" i="14"/>
  <c r="AK1219" i="14" s="1"/>
  <c r="AO1216" i="14"/>
  <c r="AK1216" i="14"/>
  <c r="AO1211" i="14"/>
  <c r="AK1211" i="14" s="1"/>
  <c r="AO1208" i="14"/>
  <c r="AK1208" i="14" s="1"/>
  <c r="AO1162" i="14"/>
  <c r="AK1162" i="14" s="1"/>
  <c r="AO1139" i="14"/>
  <c r="AK1139" i="14"/>
  <c r="AN1222" i="14"/>
  <c r="AP53" i="14"/>
  <c r="AM79" i="14"/>
  <c r="AP79" i="14"/>
  <c r="AP55" i="14"/>
  <c r="AO51" i="14"/>
  <c r="AK51" i="14"/>
  <c r="AM1199" i="14"/>
  <c r="AN1199" i="14"/>
  <c r="AO1199" i="14"/>
  <c r="AK1199" i="14" s="1"/>
  <c r="AO49" i="14"/>
  <c r="AK49" i="14" s="1"/>
  <c r="AM49" i="14"/>
  <c r="AP49" i="14"/>
  <c r="AN49" i="14"/>
  <c r="BZ61" i="14"/>
  <c r="AM81" i="14"/>
  <c r="AO81" i="14"/>
  <c r="AK81" i="14"/>
  <c r="AP81" i="14"/>
  <c r="AP1145" i="14"/>
  <c r="BX63" i="14"/>
  <c r="BU63" i="14"/>
  <c r="BT63" i="14"/>
  <c r="CA63" i="14"/>
  <c r="BR63" i="14"/>
  <c r="BQ63" i="14"/>
  <c r="AP1202" i="14"/>
  <c r="AP94" i="14"/>
  <c r="AO92" i="14"/>
  <c r="AK92" i="14" s="1"/>
  <c r="AM92" i="14"/>
  <c r="AO74" i="14"/>
  <c r="AK74" i="14" s="1"/>
  <c r="AN74" i="14"/>
  <c r="AM74" i="14"/>
  <c r="AN93" i="14"/>
  <c r="AO93" i="14"/>
  <c r="AK93" i="14" s="1"/>
  <c r="AO91" i="14"/>
  <c r="AK91" i="14"/>
  <c r="AM91" i="14"/>
  <c r="AO99" i="14"/>
  <c r="AK99" i="14" s="1"/>
  <c r="AM99" i="14"/>
  <c r="AO85" i="14"/>
  <c r="AK85" i="14" s="1"/>
  <c r="AP85" i="14"/>
  <c r="BX59" i="14"/>
  <c r="CA62" i="14"/>
  <c r="BZ62" i="14" s="1"/>
  <c r="AB508" i="14"/>
  <c r="AG509" i="14"/>
  <c r="AG588" i="14"/>
  <c r="AB588" i="14" s="1"/>
  <c r="AB587" i="14"/>
  <c r="AO101" i="14"/>
  <c r="AK101" i="14"/>
  <c r="AN101" i="14"/>
  <c r="AO16" i="14"/>
  <c r="AK16" i="14"/>
  <c r="AM16" i="14"/>
  <c r="AN1263" i="14"/>
  <c r="AM1257" i="14"/>
  <c r="AP1257" i="14"/>
  <c r="AM1255" i="14"/>
  <c r="AN1255" i="14"/>
  <c r="AP1168" i="14"/>
  <c r="AN1168" i="14"/>
  <c r="AM1168" i="14"/>
  <c r="AO1168" i="14"/>
  <c r="AK1168" i="14" s="1"/>
  <c r="AN1161" i="14"/>
  <c r="AP1161" i="14"/>
  <c r="AM1161" i="14"/>
  <c r="AO1161" i="14"/>
  <c r="AK1161" i="14"/>
  <c r="AM1153" i="14"/>
  <c r="AN1153" i="14"/>
  <c r="AO1153" i="14"/>
  <c r="AK1153" i="14"/>
  <c r="AM1151" i="14"/>
  <c r="AN1151" i="14"/>
  <c r="AP1151" i="14"/>
  <c r="AO1151" i="14"/>
  <c r="AK1151" i="14"/>
  <c r="AP1149" i="14"/>
  <c r="AN1149" i="14"/>
  <c r="AM1149" i="14"/>
  <c r="AP1147" i="14"/>
  <c r="AN1147" i="14"/>
  <c r="AM1147" i="14"/>
  <c r="AP12" i="14"/>
  <c r="AN12" i="14"/>
  <c r="AM12" i="14"/>
  <c r="AO1255" i="14"/>
  <c r="AK1255" i="14" s="1"/>
  <c r="AN1165" i="14"/>
  <c r="AB132" i="14"/>
  <c r="AG133" i="14"/>
  <c r="AN1261" i="14"/>
  <c r="AN14" i="14"/>
  <c r="AM14" i="14"/>
  <c r="AP14" i="14"/>
  <c r="AO14" i="14"/>
  <c r="AK14" i="14" s="1"/>
  <c r="AO1263" i="14"/>
  <c r="AK1263" i="14" s="1"/>
  <c r="AO12" i="14"/>
  <c r="AK12" i="14" s="1"/>
  <c r="AG317" i="14"/>
  <c r="AB316" i="14"/>
  <c r="AB490" i="14"/>
  <c r="AG491" i="14"/>
  <c r="AM1265" i="14"/>
  <c r="AN1265" i="14"/>
  <c r="AP1259" i="14"/>
  <c r="AO1259" i="14"/>
  <c r="AK1259" i="14" s="1"/>
  <c r="AP1221" i="14"/>
  <c r="AM1221" i="14"/>
  <c r="AM1207" i="14"/>
  <c r="AP1207" i="14"/>
  <c r="AN1207" i="14"/>
  <c r="AM1205" i="14"/>
  <c r="AP1205" i="14"/>
  <c r="AN1205" i="14"/>
  <c r="AN1202" i="14"/>
  <c r="AO1198" i="14"/>
  <c r="AK1198" i="14" s="1"/>
  <c r="AN1190" i="14"/>
  <c r="AO1190" i="14"/>
  <c r="AK1190" i="14" s="1"/>
  <c r="AN1186" i="14"/>
  <c r="AM1186" i="14"/>
  <c r="AP1182" i="14"/>
  <c r="AM1182" i="14"/>
  <c r="AM1178" i="14"/>
  <c r="AP1165" i="14"/>
  <c r="AM1165" i="14"/>
  <c r="AN1145" i="14"/>
  <c r="AM1145" i="14"/>
  <c r="AP95" i="14"/>
  <c r="AO1207" i="14"/>
  <c r="AK1207" i="14"/>
  <c r="AN1221" i="14"/>
  <c r="AP1186" i="14"/>
  <c r="AB844" i="14"/>
  <c r="AG845" i="14"/>
  <c r="AG410" i="14"/>
  <c r="AG411" i="14" s="1"/>
  <c r="AG412" i="14" s="1"/>
  <c r="AB409" i="14"/>
  <c r="AB621" i="14"/>
  <c r="AG693" i="14"/>
  <c r="AB692" i="14"/>
  <c r="AB1057" i="14"/>
  <c r="AG1058" i="14"/>
  <c r="AB1058" i="14" s="1"/>
  <c r="AB640" i="14"/>
  <c r="AB997" i="14"/>
  <c r="AG998" i="14"/>
  <c r="AG1074" i="14"/>
  <c r="AO1189" i="14"/>
  <c r="AK1189" i="14" s="1"/>
  <c r="AG465" i="14"/>
  <c r="AB464" i="14"/>
  <c r="AB1043" i="14"/>
  <c r="AG1044" i="14"/>
  <c r="AG835" i="14"/>
  <c r="AB834" i="14"/>
  <c r="AB520" i="14"/>
  <c r="AG521" i="14"/>
  <c r="AG567" i="14"/>
  <c r="AG568" i="14" s="1"/>
  <c r="AB568" i="14" s="1"/>
  <c r="AB566" i="14"/>
  <c r="AG1018" i="14"/>
  <c r="AB1017" i="14"/>
  <c r="AG435" i="14"/>
  <c r="AB541" i="14"/>
  <c r="AG542" i="14"/>
  <c r="AB989" i="14"/>
  <c r="AG936" i="14"/>
  <c r="AG1066" i="14"/>
  <c r="AG1067" i="14" s="1"/>
  <c r="AB1065" i="14"/>
  <c r="AB761" i="14"/>
  <c r="AG762" i="14"/>
  <c r="AG656" i="14"/>
  <c r="AB655" i="14"/>
  <c r="AG158" i="14"/>
  <c r="AB157" i="14"/>
  <c r="AG179" i="14"/>
  <c r="AB178" i="14"/>
  <c r="BH25" i="14"/>
  <c r="BG25" i="14"/>
  <c r="AO1186" i="14"/>
  <c r="AK1186" i="14" s="1"/>
  <c r="AG960" i="14"/>
  <c r="AB960" i="14" s="1"/>
  <c r="AB959" i="14"/>
  <c r="AG1024" i="14"/>
  <c r="D68" i="12"/>
  <c r="AN1198" i="14"/>
  <c r="AG863" i="14"/>
  <c r="AB863" i="14" s="1"/>
  <c r="AG924" i="14"/>
  <c r="AG925" i="14" s="1"/>
  <c r="AB878" i="14"/>
  <c r="AG879" i="14"/>
  <c r="AG880" i="14" s="1"/>
  <c r="AG210" i="14"/>
  <c r="AG211" i="14" s="1"/>
  <c r="AB209" i="14"/>
  <c r="AG1082" i="14"/>
  <c r="AG1032" i="14"/>
  <c r="AB986" i="14"/>
  <c r="AG969" i="14"/>
  <c r="AG970" i="14" s="1"/>
  <c r="AG780" i="14"/>
  <c r="AB743" i="14"/>
  <c r="AB698" i="14"/>
  <c r="AG609" i="14"/>
  <c r="AG610" i="14" s="1"/>
  <c r="AB563" i="14"/>
  <c r="AG327" i="14"/>
  <c r="AG328" i="14" s="1"/>
  <c r="AG297" i="14"/>
  <c r="AB1040" i="14"/>
  <c r="AG978" i="14"/>
  <c r="AG915" i="14"/>
  <c r="AG916" i="14" s="1"/>
  <c r="AG798" i="14"/>
  <c r="AB771" i="14"/>
  <c r="AM18" i="14"/>
  <c r="AB259" i="14"/>
  <c r="AG260" i="14"/>
  <c r="AB260" i="14" s="1"/>
  <c r="AG188" i="14"/>
  <c r="AB188" i="14" s="1"/>
  <c r="AB187" i="14"/>
  <c r="AP1153" i="14"/>
  <c r="D56" i="12"/>
  <c r="AN1264" i="14"/>
  <c r="AM1262" i="14"/>
  <c r="AP1260" i="14"/>
  <c r="AP1254" i="14"/>
  <c r="AM1234" i="14"/>
  <c r="AN1230" i="14"/>
  <c r="AM1214" i="14"/>
  <c r="AO1205" i="14"/>
  <c r="AK1205" i="14" s="1"/>
  <c r="AO1217" i="14"/>
  <c r="AK1217" i="14"/>
  <c r="AO84" i="14"/>
  <c r="AK84" i="14" s="1"/>
  <c r="AP84" i="14"/>
  <c r="AM84" i="14"/>
  <c r="AN84" i="14"/>
  <c r="AM1177" i="14"/>
  <c r="AP1177" i="14"/>
  <c r="AO28" i="14"/>
  <c r="AK28" i="14" s="1"/>
  <c r="AN28" i="14"/>
  <c r="AN26" i="14"/>
  <c r="AO1150" i="14"/>
  <c r="AK1150" i="14" s="1"/>
  <c r="AN1150" i="14"/>
  <c r="AM101" i="14"/>
  <c r="AP101" i="14"/>
  <c r="AP99" i="14"/>
  <c r="AN99" i="14"/>
  <c r="AN18" i="14"/>
  <c r="AB609" i="14"/>
  <c r="AG1025" i="14"/>
  <c r="AB1024" i="14"/>
  <c r="AG961" i="14"/>
  <c r="AB1018" i="14"/>
  <c r="AG1019" i="14"/>
  <c r="AB1019" i="14" s="1"/>
  <c r="AG1059" i="14"/>
  <c r="AG846" i="14"/>
  <c r="AB846" i="14" s="1"/>
  <c r="AB845" i="14"/>
  <c r="AL14" i="14"/>
  <c r="AB509" i="14"/>
  <c r="AG510" i="14"/>
  <c r="AG189" i="14"/>
  <c r="AG781" i="14"/>
  <c r="AB780" i="14"/>
  <c r="AB158" i="14"/>
  <c r="AG159" i="14"/>
  <c r="AG991" i="14"/>
  <c r="AB990" i="14"/>
  <c r="AG836" i="14"/>
  <c r="AB835" i="14"/>
  <c r="AG466" i="14"/>
  <c r="AB465" i="14"/>
  <c r="AB410" i="14"/>
  <c r="AG492" i="14"/>
  <c r="AB491" i="14"/>
  <c r="AB915" i="14"/>
  <c r="AG298" i="14"/>
  <c r="AB298" i="14" s="1"/>
  <c r="AB297" i="14"/>
  <c r="AB924" i="14"/>
  <c r="AB656" i="14"/>
  <c r="AG657" i="14"/>
  <c r="AG658" i="14" s="1"/>
  <c r="AG659" i="14" s="1"/>
  <c r="AB1066" i="14"/>
  <c r="AG999" i="14"/>
  <c r="AB998" i="14"/>
  <c r="AG694" i="14"/>
  <c r="AB693" i="14"/>
  <c r="AG589" i="14"/>
  <c r="AG590" i="14" s="1"/>
  <c r="AB590" i="14" s="1"/>
  <c r="AG1083" i="14"/>
  <c r="AB1083" i="14" s="1"/>
  <c r="AB1082" i="14"/>
  <c r="AB179" i="14"/>
  <c r="AG180" i="14"/>
  <c r="AB180" i="14" s="1"/>
  <c r="AB521" i="14"/>
  <c r="AG522" i="14"/>
  <c r="AB978" i="14"/>
  <c r="AG979" i="14"/>
  <c r="AB327" i="14"/>
  <c r="AG1033" i="14"/>
  <c r="AB1032" i="14"/>
  <c r="AB879" i="14"/>
  <c r="AG864" i="14"/>
  <c r="AB864" i="14" s="1"/>
  <c r="AG937" i="14"/>
  <c r="AB936" i="14"/>
  <c r="AB567" i="14"/>
  <c r="AB317" i="14"/>
  <c r="AG318" i="14"/>
  <c r="AG847" i="14"/>
  <c r="AB847" i="14" s="1"/>
  <c r="AG865" i="14"/>
  <c r="AB589" i="14"/>
  <c r="AG917" i="14"/>
  <c r="AB917" i="14" s="1"/>
  <c r="AB916" i="14"/>
  <c r="AB411" i="14"/>
  <c r="AB159" i="14"/>
  <c r="AG160" i="14"/>
  <c r="AB160" i="14" s="1"/>
  <c r="AG569" i="14"/>
  <c r="AB880" i="14"/>
  <c r="AG881" i="14"/>
  <c r="AG1068" i="14"/>
  <c r="AB1067" i="14"/>
  <c r="AG511" i="14"/>
  <c r="AB511" i="14" s="1"/>
  <c r="AB510" i="14"/>
  <c r="AB694" i="14"/>
  <c r="AG695" i="14"/>
  <c r="AB695" i="14"/>
  <c r="AG467" i="14"/>
  <c r="AB466" i="14"/>
  <c r="AB991" i="14"/>
  <c r="AG992" i="14"/>
  <c r="AB992" i="14" s="1"/>
  <c r="AB1033" i="14"/>
  <c r="AG1034" i="14"/>
  <c r="AB999" i="14"/>
  <c r="AG1000" i="14"/>
  <c r="AB1000" i="14" s="1"/>
  <c r="AG782" i="14"/>
  <c r="AB781" i="14"/>
  <c r="AG329" i="14"/>
  <c r="AB328" i="14"/>
  <c r="AG181" i="14"/>
  <c r="AG1084" i="14"/>
  <c r="AB1084" i="14" s="1"/>
  <c r="AB657" i="14"/>
  <c r="AG212" i="14"/>
  <c r="AB211" i="14"/>
  <c r="AG299" i="14"/>
  <c r="AG300" i="14" s="1"/>
  <c r="AG301" i="14" s="1"/>
  <c r="AG1026" i="14"/>
  <c r="AB1026" i="14" s="1"/>
  <c r="AB1025" i="14"/>
  <c r="AG512" i="14"/>
  <c r="AB512" i="14" s="1"/>
  <c r="AG1027" i="14"/>
  <c r="AG213" i="14"/>
  <c r="AB212" i="14"/>
  <c r="AG468" i="14"/>
  <c r="AB467" i="14"/>
  <c r="AG848" i="14"/>
  <c r="AB848" i="14" s="1"/>
  <c r="AB659" i="14"/>
  <c r="AB329" i="14"/>
  <c r="AG330" i="14"/>
  <c r="AB782" i="14"/>
  <c r="AG783" i="14"/>
  <c r="AG161" i="14"/>
  <c r="AB412" i="14"/>
  <c r="AG413" i="14"/>
  <c r="AB413" i="14" s="1"/>
  <c r="AG1001" i="14"/>
  <c r="AB1001" i="14" s="1"/>
  <c r="AB865" i="14"/>
  <c r="AG866" i="14"/>
  <c r="AB866" i="14" s="1"/>
  <c r="AG1085" i="14"/>
  <c r="AB881" i="14"/>
  <c r="AG882" i="14"/>
  <c r="AB882" i="14" s="1"/>
  <c r="AG918" i="14"/>
  <c r="AG591" i="14"/>
  <c r="AG883" i="14"/>
  <c r="AB883" i="14" s="1"/>
  <c r="AB1085" i="14"/>
  <c r="AG1086" i="14"/>
  <c r="AG1028" i="14"/>
  <c r="AB1028" i="14"/>
  <c r="AB1027" i="14"/>
  <c r="AG414" i="14"/>
  <c r="AB414" i="14" s="1"/>
  <c r="AG784" i="14"/>
  <c r="AB783" i="14"/>
  <c r="AB468" i="14"/>
  <c r="AG469" i="14"/>
  <c r="AB469" i="14" s="1"/>
  <c r="AB300" i="14"/>
  <c r="AB161" i="14"/>
  <c r="AG162" i="14"/>
  <c r="AB162" i="14" s="1"/>
  <c r="AG214" i="14"/>
  <c r="AB213" i="14"/>
  <c r="AG884" i="14"/>
  <c r="AB884" i="14" s="1"/>
  <c r="AG470" i="14"/>
  <c r="AB470" i="14" s="1"/>
  <c r="AG415" i="14"/>
  <c r="AB415" i="14" s="1"/>
  <c r="AG416" i="14"/>
  <c r="AB416" i="14"/>
  <c r="BX65" i="14"/>
  <c r="BR65" i="14"/>
  <c r="BQ65" i="14"/>
  <c r="AO1173" i="14"/>
  <c r="AK1173" i="14" s="1"/>
  <c r="AM1173" i="14"/>
  <c r="AM95" i="14"/>
  <c r="AO95" i="14"/>
  <c r="AK95" i="14" s="1"/>
  <c r="AP89" i="14"/>
  <c r="AN89" i="14"/>
  <c r="AM89" i="14"/>
  <c r="AN55" i="14"/>
  <c r="AO55" i="14"/>
  <c r="AK55" i="14" s="1"/>
  <c r="AM55" i="14"/>
  <c r="AP48" i="14"/>
  <c r="AN48" i="14"/>
  <c r="AO46" i="14"/>
  <c r="AK46" i="14" s="1"/>
  <c r="AP46" i="14"/>
  <c r="AM46" i="14"/>
  <c r="AM38" i="14"/>
  <c r="AO38" i="14"/>
  <c r="AK38" i="14" s="1"/>
  <c r="AO21" i="14"/>
  <c r="AK21" i="14" s="1"/>
  <c r="AM21" i="14"/>
  <c r="AP18" i="14"/>
  <c r="AO1268" i="14"/>
  <c r="AK1268" i="14" s="1"/>
  <c r="AM1268" i="14"/>
  <c r="AN1268" i="14"/>
  <c r="AP1268" i="14"/>
  <c r="AM1266" i="14"/>
  <c r="AN1266" i="14"/>
  <c r="AO1266" i="14"/>
  <c r="AK1266" i="14" s="1"/>
  <c r="AM1148" i="14"/>
  <c r="AP1148" i="14"/>
  <c r="AO1148" i="14"/>
  <c r="AK1148" i="14" s="1"/>
  <c r="AN95" i="14"/>
  <c r="AO89" i="14"/>
  <c r="AK89" i="14" s="1"/>
  <c r="AP1197" i="14"/>
  <c r="AM1195" i="14"/>
  <c r="AN1195" i="14"/>
  <c r="AP1195" i="14"/>
  <c r="AO1195" i="14"/>
  <c r="AK1195" i="14"/>
  <c r="AN1193" i="14"/>
  <c r="AO1193" i="14"/>
  <c r="AK1193" i="14" s="1"/>
  <c r="AO1187" i="14"/>
  <c r="AK1187" i="14" s="1"/>
  <c r="AP1187" i="14"/>
  <c r="AN1187" i="14"/>
  <c r="AM1187" i="14"/>
  <c r="AN1182" i="14"/>
  <c r="AO1182" i="14"/>
  <c r="AK1182" i="14" s="1"/>
  <c r="AM48" i="14"/>
  <c r="AO53" i="14"/>
  <c r="AK53" i="14" s="1"/>
  <c r="BU62" i="14"/>
  <c r="BT62" i="14" s="1"/>
  <c r="BX62" i="14"/>
  <c r="AN46" i="14"/>
  <c r="AP97" i="14"/>
  <c r="AO1251" i="14"/>
  <c r="AK1251" i="14" s="1"/>
  <c r="AP1249" i="14"/>
  <c r="AM1249" i="14"/>
  <c r="AO1249" i="14"/>
  <c r="AK1249" i="14"/>
  <c r="AN1249" i="14"/>
  <c r="AN1247" i="14"/>
  <c r="AO1247" i="14"/>
  <c r="AK1247" i="14"/>
  <c r="AP1247" i="14"/>
  <c r="AN1245" i="14"/>
  <c r="AM1245" i="14"/>
  <c r="AP1243" i="14"/>
  <c r="AN1243" i="14"/>
  <c r="AO1243" i="14"/>
  <c r="AK1243" i="14" s="1"/>
  <c r="AN1241" i="14"/>
  <c r="AM1241" i="14"/>
  <c r="AP1241" i="14"/>
  <c r="AO1241" i="14"/>
  <c r="AK1241" i="14" s="1"/>
  <c r="AP1239" i="14"/>
  <c r="AM1239" i="14"/>
  <c r="AN1239" i="14"/>
  <c r="AO1239" i="14"/>
  <c r="AK1239" i="14" s="1"/>
  <c r="AN1237" i="14"/>
  <c r="AM1237" i="14"/>
  <c r="AO1237" i="14"/>
  <c r="AK1237" i="14" s="1"/>
  <c r="AP1237" i="14"/>
  <c r="AN1235" i="14"/>
  <c r="AM1235" i="14"/>
  <c r="AP1230" i="14"/>
  <c r="AO1230" i="14"/>
  <c r="AK1230" i="14" s="1"/>
  <c r="AP1228" i="14"/>
  <c r="AN1228" i="14"/>
  <c r="AM1228" i="14"/>
  <c r="AM1224" i="14"/>
  <c r="AN1224" i="14"/>
  <c r="AO1224" i="14"/>
  <c r="AK1224" i="14" s="1"/>
  <c r="AP1222" i="14"/>
  <c r="AO1222" i="14"/>
  <c r="AK1222" i="14" s="1"/>
  <c r="AP1209" i="14"/>
  <c r="AM1209" i="14"/>
  <c r="AO1209" i="14"/>
  <c r="AK1209" i="14" s="1"/>
  <c r="AN1209" i="14"/>
  <c r="AM1202" i="14"/>
  <c r="AP1143" i="14"/>
  <c r="AM1143" i="14"/>
  <c r="AO1143" i="14"/>
  <c r="AK1143" i="14" s="1"/>
  <c r="AN1143" i="14"/>
  <c r="AP70" i="14"/>
  <c r="AO67" i="14"/>
  <c r="AK67" i="14"/>
  <c r="AN67" i="14"/>
  <c r="AN65" i="14"/>
  <c r="AM41" i="14"/>
  <c r="AN83" i="14"/>
  <c r="AO83" i="14"/>
  <c r="AK83" i="14"/>
  <c r="AP83" i="14"/>
  <c r="AM57" i="14"/>
  <c r="AP57" i="14"/>
  <c r="AM1216" i="14"/>
  <c r="AP1216" i="14"/>
  <c r="AO37" i="14"/>
  <c r="AK37" i="14" s="1"/>
  <c r="AN37" i="14"/>
  <c r="AN22" i="14"/>
  <c r="AM22" i="14"/>
  <c r="AN1252" i="14"/>
  <c r="AM1252" i="14"/>
  <c r="AO1140" i="14"/>
  <c r="AK1140" i="14"/>
  <c r="AO58" i="14"/>
  <c r="AK58" i="14" s="1"/>
  <c r="AM58" i="14"/>
  <c r="AP58" i="14"/>
  <c r="AN1217" i="14"/>
  <c r="AP1217" i="14"/>
  <c r="AM1169" i="14"/>
  <c r="AO1169" i="14"/>
  <c r="AK1169" i="14" s="1"/>
  <c r="AO1158" i="14"/>
  <c r="AK1158" i="14" s="1"/>
  <c r="AN1158" i="14"/>
  <c r="AM1158" i="14"/>
  <c r="AP1157" i="14"/>
  <c r="AN1157" i="14"/>
  <c r="AM1157" i="14"/>
  <c r="AN1156" i="14"/>
  <c r="AM1156" i="14"/>
  <c r="AP1154" i="14"/>
  <c r="AM1154" i="14"/>
  <c r="AO1154" i="14"/>
  <c r="AK1154" i="14"/>
  <c r="AP1139" i="14"/>
  <c r="AM1139" i="14"/>
  <c r="BX64" i="14"/>
  <c r="BW64" i="14"/>
  <c r="BR64" i="14"/>
  <c r="AN1212" i="14"/>
  <c r="AO1212" i="14"/>
  <c r="AK1212" i="14" s="1"/>
  <c r="AM1212" i="14"/>
  <c r="AP1212" i="14"/>
  <c r="BW63" i="14"/>
  <c r="BZ63" i="14"/>
  <c r="AM1198" i="14"/>
  <c r="AP1198" i="14"/>
  <c r="AM20" i="14"/>
  <c r="AO20" i="14"/>
  <c r="AK20" i="14" s="1"/>
  <c r="AN20" i="14"/>
  <c r="AM61" i="14"/>
  <c r="AN61" i="14"/>
  <c r="AP61" i="14"/>
  <c r="AO61" i="14"/>
  <c r="AK61" i="14"/>
  <c r="AP51" i="14"/>
  <c r="AN51" i="14"/>
  <c r="AM51" i="14"/>
  <c r="AP39" i="14"/>
  <c r="AN39" i="14"/>
  <c r="AM39" i="14"/>
  <c r="AO39" i="14"/>
  <c r="AK39" i="14"/>
  <c r="AP37" i="14"/>
  <c r="AM37" i="14"/>
  <c r="AO34" i="14"/>
  <c r="AK34" i="14" s="1"/>
  <c r="AO32" i="14"/>
  <c r="AK32" i="14" s="1"/>
  <c r="AN32" i="14"/>
  <c r="AP32" i="14"/>
  <c r="AM32" i="14"/>
  <c r="AP29" i="14"/>
  <c r="AN29" i="14"/>
  <c r="AP27" i="14"/>
  <c r="AM27" i="14"/>
  <c r="AO25" i="14"/>
  <c r="AK25" i="14"/>
  <c r="AP25" i="14"/>
  <c r="AM25" i="14"/>
  <c r="AN25" i="14"/>
  <c r="AP100" i="14"/>
  <c r="AO100" i="14"/>
  <c r="AK100" i="14" s="1"/>
  <c r="AM98" i="14"/>
  <c r="AN98" i="14"/>
  <c r="AP98" i="14"/>
  <c r="AO98" i="14"/>
  <c r="AK98" i="14" s="1"/>
  <c r="AP96" i="14"/>
  <c r="AN94" i="14"/>
  <c r="AM94" i="14"/>
  <c r="AO94" i="14"/>
  <c r="AK94" i="14" s="1"/>
  <c r="AM78" i="14"/>
  <c r="AN78" i="14"/>
  <c r="AP78" i="14"/>
  <c r="AO78" i="14"/>
  <c r="AK78" i="14" s="1"/>
  <c r="AP76" i="14"/>
  <c r="AP73" i="14"/>
  <c r="AN73" i="14"/>
  <c r="AP71" i="14"/>
  <c r="AN71" i="14"/>
  <c r="AM71" i="14"/>
  <c r="AO71" i="14"/>
  <c r="AK71" i="14" s="1"/>
  <c r="AP68" i="14"/>
  <c r="AN68" i="14"/>
  <c r="AP66" i="14"/>
  <c r="AM66" i="14"/>
  <c r="AN66" i="14"/>
  <c r="AO66" i="14"/>
  <c r="AK66" i="14" s="1"/>
  <c r="AM1253" i="14"/>
  <c r="AO1177" i="14"/>
  <c r="AK1177" i="14"/>
  <c r="AN1177" i="14"/>
  <c r="AO36" i="14"/>
  <c r="AK36" i="14"/>
  <c r="AM1264" i="14"/>
  <c r="AO1264" i="14"/>
  <c r="AK1264" i="14" s="1"/>
  <c r="AO1258" i="14"/>
  <c r="AK1258" i="14"/>
  <c r="AM1258" i="14"/>
  <c r="AP1256" i="14"/>
  <c r="AM1256" i="14"/>
  <c r="AP1233" i="14"/>
  <c r="AN1226" i="14"/>
  <c r="AN1219" i="14"/>
  <c r="AO54" i="14"/>
  <c r="AK54" i="14" s="1"/>
  <c r="AM54" i="14"/>
  <c r="AM40" i="14"/>
  <c r="AN40" i="14"/>
  <c r="AO40" i="14"/>
  <c r="AK40" i="14"/>
  <c r="AN1213" i="14"/>
  <c r="AP1213" i="14"/>
  <c r="AN1152" i="14"/>
  <c r="AP1152" i="14"/>
  <c r="AO1152" i="14"/>
  <c r="AK1152" i="14" s="1"/>
  <c r="AN1144" i="14"/>
  <c r="AP1144" i="14"/>
  <c r="AM1140" i="14"/>
  <c r="BO60" i="14"/>
  <c r="AP1169" i="14"/>
  <c r="AN1169" i="14"/>
  <c r="CA64" i="14"/>
  <c r="BZ64" i="14" s="1"/>
  <c r="BU64" i="14"/>
  <c r="BT64" i="14" s="1"/>
  <c r="AP65" i="14" l="1"/>
  <c r="AM65" i="14"/>
  <c r="AO65" i="14"/>
  <c r="AK65" i="14" s="1"/>
  <c r="AO1242" i="14"/>
  <c r="AK1242" i="14" s="1"/>
  <c r="AM1242" i="14"/>
  <c r="AN1242" i="14"/>
  <c r="AP1242" i="14"/>
  <c r="AN1238" i="14"/>
  <c r="AO1238" i="14"/>
  <c r="AK1238" i="14" s="1"/>
  <c r="AM1238" i="14"/>
  <c r="BQ62" i="14"/>
  <c r="BW62" i="14"/>
  <c r="AM80" i="14"/>
  <c r="AO80" i="14"/>
  <c r="AK80" i="14" s="1"/>
  <c r="AN80" i="14"/>
  <c r="AP80" i="14"/>
  <c r="AM73" i="14"/>
  <c r="AO73" i="14"/>
  <c r="AK73" i="14" s="1"/>
  <c r="AM70" i="14"/>
  <c r="AO70" i="14"/>
  <c r="AK70" i="14" s="1"/>
  <c r="AM69" i="14"/>
  <c r="AP69" i="14"/>
  <c r="AN69" i="14"/>
  <c r="AO69" i="14"/>
  <c r="AK69" i="14" s="1"/>
  <c r="AP1244" i="14"/>
  <c r="AN1244" i="14"/>
  <c r="AM1244" i="14"/>
  <c r="AP1240" i="14"/>
  <c r="AO1240" i="14"/>
  <c r="AK1240" i="14" s="1"/>
  <c r="AM1240" i="14"/>
  <c r="BW61" i="14"/>
  <c r="BO61" i="14"/>
  <c r="AM1201" i="14"/>
  <c r="AO1201" i="14"/>
  <c r="AK1201" i="14" s="1"/>
  <c r="AN1201" i="14"/>
  <c r="AP1201" i="14"/>
  <c r="AM1197" i="14"/>
  <c r="AN1197" i="14"/>
  <c r="AO1197" i="14"/>
  <c r="AK1197" i="14" s="1"/>
  <c r="AN1194" i="14"/>
  <c r="AM1194" i="14"/>
  <c r="AP1194" i="14"/>
  <c r="AO1194" i="14"/>
  <c r="AK1194" i="14" s="1"/>
  <c r="AP1191" i="14"/>
  <c r="AM1191" i="14"/>
  <c r="AO1191" i="14"/>
  <c r="AK1191" i="14" s="1"/>
  <c r="AN1191" i="14"/>
  <c r="AN1189" i="14"/>
  <c r="AM1189" i="14"/>
  <c r="AP1189" i="14"/>
  <c r="AN1185" i="14"/>
  <c r="AM1185" i="14"/>
  <c r="AO1185" i="14"/>
  <c r="AK1185" i="14" s="1"/>
  <c r="AP1185" i="14"/>
  <c r="AP1171" i="14"/>
  <c r="AN1171" i="14"/>
  <c r="AM1171" i="14"/>
  <c r="AM103" i="14"/>
  <c r="AP103" i="14"/>
  <c r="AO103" i="14"/>
  <c r="AK103" i="14" s="1"/>
  <c r="AN103" i="14"/>
  <c r="AM100" i="14"/>
  <c r="AN100" i="14"/>
  <c r="AO97" i="14"/>
  <c r="AK97" i="14" s="1"/>
  <c r="AM97" i="14"/>
  <c r="AN97" i="14"/>
  <c r="AN87" i="14"/>
  <c r="AM87" i="14"/>
  <c r="AP87" i="14"/>
  <c r="AO87" i="14"/>
  <c r="AK87" i="14" s="1"/>
  <c r="AM82" i="14"/>
  <c r="AN82" i="14"/>
  <c r="AP82" i="14"/>
  <c r="AO82" i="14"/>
  <c r="AK82" i="14" s="1"/>
  <c r="BW59" i="14"/>
  <c r="BO59" i="14"/>
  <c r="AO59" i="14"/>
  <c r="AK59" i="14" s="1"/>
  <c r="AP59" i="14"/>
  <c r="AO79" i="14"/>
  <c r="AK79" i="14" s="1"/>
  <c r="AN79" i="14"/>
  <c r="AP36" i="14"/>
  <c r="AO29" i="14"/>
  <c r="AK29" i="14" s="1"/>
  <c r="AN1251" i="14"/>
  <c r="BU58" i="14"/>
  <c r="BT58" i="14" s="1"/>
  <c r="AN1173" i="14"/>
  <c r="BW65" i="14"/>
  <c r="AN1259" i="14"/>
  <c r="AO1261" i="14"/>
  <c r="AK1261" i="14" s="1"/>
  <c r="AP1263" i="14"/>
  <c r="AO1267" i="14"/>
  <c r="AK1267" i="14" s="1"/>
  <c r="AO64" i="14"/>
  <c r="AK64" i="14" s="1"/>
  <c r="CA65" i="14"/>
  <c r="BZ65" i="14" s="1"/>
  <c r="BU65" i="14"/>
  <c r="BT65" i="14" s="1"/>
  <c r="AO102" i="14"/>
  <c r="AK102" i="14" s="1"/>
  <c r="AN47" i="14"/>
  <c r="AN102" i="14"/>
  <c r="AM59" i="14"/>
  <c r="AM64" i="14"/>
  <c r="AN1267" i="14"/>
  <c r="AP50" i="14"/>
  <c r="AM1190" i="14"/>
  <c r="AP1190" i="14"/>
  <c r="AP92" i="14"/>
  <c r="AN92" i="14"/>
  <c r="AP43" i="14"/>
  <c r="AN43" i="14"/>
  <c r="AN33" i="14"/>
  <c r="AM33" i="14"/>
  <c r="AO26" i="14"/>
  <c r="AK26" i="14" s="1"/>
  <c r="AM26" i="14"/>
  <c r="AM23" i="14"/>
  <c r="AO23" i="14"/>
  <c r="AK23" i="14" s="1"/>
  <c r="AN23" i="14"/>
  <c r="BO65" i="14"/>
  <c r="D80" i="12"/>
  <c r="AN1178" i="14"/>
  <c r="AO1178" i="14"/>
  <c r="AK1178" i="14" s="1"/>
  <c r="AP93" i="14"/>
  <c r="AM93" i="14"/>
  <c r="AP62" i="14"/>
  <c r="AO62" i="14"/>
  <c r="AK62" i="14" s="1"/>
  <c r="AM56" i="14"/>
  <c r="AP56" i="14"/>
  <c r="AM1267" i="14"/>
  <c r="AO1253" i="14"/>
  <c r="AK1253" i="14" s="1"/>
  <c r="AO96" i="14"/>
  <c r="AK96" i="14" s="1"/>
  <c r="AP34" i="14"/>
  <c r="AN36" i="14"/>
  <c r="AN1253" i="14"/>
  <c r="AM96" i="14"/>
  <c r="BQ64" i="14"/>
  <c r="BX58" i="14"/>
  <c r="BW58" i="14" s="1"/>
  <c r="AP1265" i="14"/>
  <c r="AP1261" i="14"/>
  <c r="AO1257" i="14"/>
  <c r="AK1257" i="14" s="1"/>
  <c r="AN53" i="14"/>
  <c r="AM47" i="14"/>
  <c r="AO56" i="14"/>
  <c r="AK56" i="14" s="1"/>
  <c r="AM102" i="14"/>
  <c r="AM50" i="14"/>
  <c r="BQ61" i="14"/>
  <c r="AN1181" i="14"/>
  <c r="AP1181" i="14"/>
  <c r="AO1181" i="14"/>
  <c r="AK1181" i="14" s="1"/>
  <c r="AM1181" i="14"/>
  <c r="AP52" i="14"/>
  <c r="AN52" i="14"/>
  <c r="AO22" i="14"/>
  <c r="AK22" i="14" s="1"/>
  <c r="AP22" i="14"/>
  <c r="AN16" i="14"/>
  <c r="AP1251" i="14"/>
  <c r="BD372" i="14"/>
  <c r="AB789" i="14"/>
  <c r="AG790" i="14"/>
  <c r="AB682" i="14"/>
  <c r="AG683" i="14"/>
  <c r="AO1146" i="14"/>
  <c r="AK1146" i="14" s="1"/>
  <c r="AM1146" i="14"/>
  <c r="AN1146" i="14"/>
  <c r="AP1146" i="14"/>
  <c r="AM1142" i="14"/>
  <c r="AP1142" i="14"/>
  <c r="AN1142" i="14"/>
  <c r="AO1142" i="14"/>
  <c r="AK1142" i="14" s="1"/>
  <c r="BR60" i="14"/>
  <c r="BQ60" i="14" s="1"/>
  <c r="BU60" i="14"/>
  <c r="BT60" i="14" s="1"/>
  <c r="BX60" i="14"/>
  <c r="BW60" i="14" s="1"/>
  <c r="AO1172" i="14"/>
  <c r="AK1172" i="14" s="1"/>
  <c r="AP1172" i="14"/>
  <c r="AN1172" i="14"/>
  <c r="AM1172" i="14"/>
  <c r="AG871" i="14"/>
  <c r="AB870" i="14"/>
  <c r="AG727" i="14"/>
  <c r="AB726" i="14"/>
  <c r="AB627" i="14"/>
  <c r="AG628" i="14"/>
  <c r="AG144" i="14"/>
  <c r="AB143" i="14"/>
  <c r="AO1210" i="14"/>
  <c r="AK1210" i="14" s="1"/>
  <c r="AM1210" i="14"/>
  <c r="AN1210" i="14"/>
  <c r="AP1210" i="14"/>
  <c r="AN1206" i="14"/>
  <c r="AP1206" i="14"/>
  <c r="AO1206" i="14"/>
  <c r="AK1206" i="14" s="1"/>
  <c r="AM1206" i="14"/>
  <c r="AM1204" i="14"/>
  <c r="AN1204" i="14"/>
  <c r="AP1204" i="14"/>
  <c r="AO1204" i="14"/>
  <c r="AK1204" i="14" s="1"/>
  <c r="AN1200" i="14"/>
  <c r="AM1200" i="14"/>
  <c r="AP1200" i="14"/>
  <c r="AN1196" i="14"/>
  <c r="AP1196" i="14"/>
  <c r="AO1196" i="14"/>
  <c r="AK1196" i="14" s="1"/>
  <c r="AM1196" i="14"/>
  <c r="AO1192" i="14"/>
  <c r="AK1192" i="14" s="1"/>
  <c r="AP1192" i="14"/>
  <c r="AN1192" i="14"/>
  <c r="AN1188" i="14"/>
  <c r="AP1188" i="14"/>
  <c r="AO1188" i="14"/>
  <c r="AK1188" i="14" s="1"/>
  <c r="AN1184" i="14"/>
  <c r="AP1184" i="14"/>
  <c r="AO1184" i="14"/>
  <c r="AK1184" i="14" s="1"/>
  <c r="AM1184" i="14"/>
  <c r="AN1180" i="14"/>
  <c r="AO1180" i="14"/>
  <c r="AK1180" i="14" s="1"/>
  <c r="AP1180" i="14"/>
  <c r="AM1180" i="14"/>
  <c r="AO1176" i="14"/>
  <c r="AK1176" i="14" s="1"/>
  <c r="AP1176" i="14"/>
  <c r="AM1176" i="14"/>
  <c r="AN1160" i="14"/>
  <c r="AM1160" i="14"/>
  <c r="AO1160" i="14"/>
  <c r="AK1160" i="14" s="1"/>
  <c r="AP1138" i="14"/>
  <c r="AM1138" i="14"/>
  <c r="AN1138" i="14"/>
  <c r="AO1138" i="14"/>
  <c r="AK1138" i="14" s="1"/>
  <c r="CA60" i="14"/>
  <c r="BZ60" i="14" s="1"/>
  <c r="AF345" i="14"/>
  <c r="AO1175" i="14"/>
  <c r="AK1175" i="14" s="1"/>
  <c r="AN1175" i="14"/>
  <c r="AM1175" i="14"/>
  <c r="AP1175" i="14"/>
  <c r="AG773" i="14"/>
  <c r="AB772" i="14"/>
  <c r="AB699" i="14"/>
  <c r="AG700" i="14"/>
  <c r="AG672" i="14"/>
  <c r="AB671" i="14"/>
  <c r="AG200" i="14"/>
  <c r="AB199" i="14"/>
  <c r="AM1248" i="14"/>
  <c r="AP1248" i="14"/>
  <c r="AN1248" i="14"/>
  <c r="AO1248" i="14"/>
  <c r="AK1248" i="14" s="1"/>
  <c r="AM1164" i="14"/>
  <c r="AP1164" i="14"/>
  <c r="AO1164" i="14"/>
  <c r="AK1164" i="14" s="1"/>
  <c r="AN1164" i="14"/>
  <c r="AM1141" i="14"/>
  <c r="AO1141" i="14"/>
  <c r="AK1141" i="14" s="1"/>
  <c r="AP1141" i="14"/>
  <c r="AN1141" i="14"/>
  <c r="AB1034" i="14"/>
  <c r="AG1035" i="14"/>
  <c r="AG319" i="14"/>
  <c r="AB318" i="14"/>
  <c r="AB907" i="14"/>
  <c r="AG908" i="14"/>
  <c r="AB1006" i="14"/>
  <c r="AG1007" i="14"/>
  <c r="AG215" i="14"/>
  <c r="AB214" i="14"/>
  <c r="BQ58" i="14"/>
  <c r="BO58" i="14"/>
  <c r="BZ58" i="14"/>
  <c r="AG646" i="14"/>
  <c r="AB645" i="14"/>
  <c r="AB449" i="14"/>
  <c r="AG450" i="14"/>
  <c r="AB529" i="14"/>
  <c r="AG530" i="14"/>
  <c r="AG943" i="14"/>
  <c r="AB942" i="14"/>
  <c r="AN1183" i="14"/>
  <c r="AO1183" i="14"/>
  <c r="AK1183" i="14" s="1"/>
  <c r="AM1183" i="14"/>
  <c r="AP1183" i="14"/>
  <c r="AP1179" i="14"/>
  <c r="AM1179" i="14"/>
  <c r="AO1179" i="14"/>
  <c r="AK1179" i="14" s="1"/>
  <c r="AN1179" i="14"/>
  <c r="AM1174" i="14"/>
  <c r="AO1174" i="14"/>
  <c r="AK1174" i="14" s="1"/>
  <c r="AP1174" i="14"/>
  <c r="AN1174" i="14"/>
  <c r="AG1091" i="14"/>
  <c r="AB1090" i="14"/>
  <c r="AB1049" i="14"/>
  <c r="AG1050" i="14"/>
  <c r="AG816" i="14"/>
  <c r="AB815" i="14"/>
  <c r="AB734" i="14"/>
  <c r="AG735" i="14"/>
  <c r="AB476" i="14"/>
  <c r="AG477" i="14"/>
  <c r="AG339" i="14"/>
  <c r="AB338" i="14"/>
  <c r="AM86" i="14"/>
  <c r="AP86" i="14"/>
  <c r="AN86" i="14"/>
  <c r="AO86" i="14"/>
  <c r="AK86" i="14" s="1"/>
  <c r="AG1060" i="14"/>
  <c r="AB1060" i="14" s="1"/>
  <c r="AB1059" i="14"/>
  <c r="AG962" i="14"/>
  <c r="AB961" i="14"/>
  <c r="AB330" i="14"/>
  <c r="AG331" i="14"/>
  <c r="AL15" i="14"/>
  <c r="AM44" i="14"/>
  <c r="AN44" i="14"/>
  <c r="AO44" i="14"/>
  <c r="AK44" i="14" s="1"/>
  <c r="AP44" i="14"/>
  <c r="AO31" i="14"/>
  <c r="AK31" i="14" s="1"/>
  <c r="AP31" i="14"/>
  <c r="AM31" i="14"/>
  <c r="AN31" i="14"/>
  <c r="BB14" i="14"/>
  <c r="BC13" i="14"/>
  <c r="BD13" i="14" s="1"/>
  <c r="C86" i="12"/>
  <c r="D86" i="12" s="1"/>
  <c r="AO76" i="14"/>
  <c r="AK76" i="14" s="1"/>
  <c r="AN27" i="14"/>
  <c r="AP21" i="14"/>
  <c r="AB1086" i="14"/>
  <c r="AG1087" i="14"/>
  <c r="AB1087" i="14" s="1"/>
  <c r="AG919" i="14"/>
  <c r="AB918" i="14"/>
  <c r="AB1068" i="14"/>
  <c r="AG1069" i="14"/>
  <c r="AB1069" i="14" s="1"/>
  <c r="AB569" i="14"/>
  <c r="AG570" i="14"/>
  <c r="AG523" i="14"/>
  <c r="AB522" i="14"/>
  <c r="AB492" i="14"/>
  <c r="AG493" i="14"/>
  <c r="AB189" i="14"/>
  <c r="AG190" i="14"/>
  <c r="AM76" i="14"/>
  <c r="AB542" i="14"/>
  <c r="AG543" i="14"/>
  <c r="AB784" i="14"/>
  <c r="AG785" i="14"/>
  <c r="AB785" i="14" s="1"/>
  <c r="AG302" i="14"/>
  <c r="AB301" i="14"/>
  <c r="AG837" i="14"/>
  <c r="AB836" i="14"/>
  <c r="AB591" i="14"/>
  <c r="AG592" i="14"/>
  <c r="AB937" i="14"/>
  <c r="AG938" i="14"/>
  <c r="AB938" i="14" s="1"/>
  <c r="AG436" i="14"/>
  <c r="AB435" i="14"/>
  <c r="AG134" i="14"/>
  <c r="AB133" i="14"/>
  <c r="AG799" i="14"/>
  <c r="AB798" i="14"/>
  <c r="AB610" i="14"/>
  <c r="AG611" i="14"/>
  <c r="AB970" i="14"/>
  <c r="AG971" i="14"/>
  <c r="AB925" i="14"/>
  <c r="AG926" i="14"/>
  <c r="AB762" i="14"/>
  <c r="AG763" i="14"/>
  <c r="AB1074" i="14"/>
  <c r="AG1075" i="14"/>
  <c r="AG265" i="14"/>
  <c r="AB264" i="14"/>
  <c r="AG554" i="14"/>
  <c r="AB553" i="14"/>
  <c r="AG471" i="14"/>
  <c r="AB299" i="14"/>
  <c r="AB658" i="14"/>
  <c r="AG182" i="14"/>
  <c r="AB181" i="14"/>
  <c r="AG980" i="14"/>
  <c r="AB979" i="14"/>
  <c r="AB969" i="14"/>
  <c r="AG1045" i="14"/>
  <c r="AB1044" i="14"/>
  <c r="BU59" i="14"/>
  <c r="BT59" i="14" s="1"/>
  <c r="BR59" i="14"/>
  <c r="BQ59" i="14" s="1"/>
  <c r="CA59" i="14"/>
  <c r="BZ59" i="14" s="1"/>
  <c r="AB622" i="14"/>
  <c r="AG623" i="14"/>
  <c r="AB623" i="14" s="1"/>
  <c r="AG667" i="14"/>
  <c r="AB666" i="14"/>
  <c r="AG890" i="14"/>
  <c r="AB889" i="14"/>
  <c r="BI8" i="14"/>
  <c r="BH8" i="14"/>
  <c r="AO1200" i="14"/>
  <c r="AK1200" i="14" s="1"/>
  <c r="AM1188" i="14"/>
  <c r="AB210" i="14"/>
  <c r="BO62" i="14"/>
  <c r="AB709" i="14"/>
  <c r="AG710" i="14"/>
  <c r="AG746" i="14"/>
  <c r="AB745" i="14"/>
  <c r="AG826" i="14"/>
  <c r="AB825" i="14"/>
  <c r="AB898" i="14"/>
  <c r="AG899" i="14"/>
  <c r="AG359" i="14"/>
  <c r="AB358" i="14"/>
  <c r="AB577" i="14"/>
  <c r="AG578" i="14"/>
  <c r="AG423" i="14"/>
  <c r="AB422" i="14"/>
  <c r="AG718" i="14"/>
  <c r="AB717" i="14"/>
  <c r="BG23" i="14"/>
  <c r="BH23" i="14"/>
  <c r="AM1192" i="14"/>
  <c r="AN1176" i="14"/>
  <c r="AG392" i="14"/>
  <c r="AB391" i="14"/>
  <c r="AG167" i="14"/>
  <c r="AG807" i="14"/>
  <c r="AG287" i="14"/>
  <c r="AP1160" i="14"/>
  <c r="AG951" i="14"/>
  <c r="AB770" i="14"/>
  <c r="AG753" i="14"/>
  <c r="AB356" i="14"/>
  <c r="AB346" i="14"/>
  <c r="AG347" i="14"/>
  <c r="AG307" i="14"/>
  <c r="AB306" i="14"/>
  <c r="AN1233" i="14"/>
  <c r="AN1246" i="14"/>
  <c r="BT61" i="14"/>
  <c r="AB753" i="14" l="1"/>
  <c r="AG754" i="14"/>
  <c r="AB392" i="14"/>
  <c r="AG393" i="14"/>
  <c r="AG360" i="14"/>
  <c r="AB359" i="14"/>
  <c r="AB826" i="14"/>
  <c r="AG827" i="14"/>
  <c r="AG972" i="14"/>
  <c r="AB971" i="14"/>
  <c r="AB190" i="14"/>
  <c r="AG191" i="14"/>
  <c r="AB200" i="14"/>
  <c r="AG201" i="14"/>
  <c r="AF346" i="14"/>
  <c r="AB347" i="14"/>
  <c r="AG348" i="14"/>
  <c r="AG808" i="14"/>
  <c r="AB807" i="14"/>
  <c r="AB578" i="14"/>
  <c r="AG579" i="14"/>
  <c r="AB899" i="14"/>
  <c r="AG900" i="14"/>
  <c r="AB1045" i="14"/>
  <c r="AG1046" i="14"/>
  <c r="AB1046" i="14" s="1"/>
  <c r="AB471" i="14"/>
  <c r="AG472" i="14"/>
  <c r="AB472" i="14" s="1"/>
  <c r="AG266" i="14"/>
  <c r="AB266" i="14" s="1"/>
  <c r="AB265" i="14"/>
  <c r="AG800" i="14"/>
  <c r="AB799" i="14"/>
  <c r="AB302" i="14"/>
  <c r="AG303" i="14"/>
  <c r="AB303" i="14" s="1"/>
  <c r="AB523" i="14"/>
  <c r="AG524" i="14"/>
  <c r="AB524" i="14" s="1"/>
  <c r="AG340" i="14"/>
  <c r="AB339" i="14"/>
  <c r="AB646" i="14"/>
  <c r="AG647" i="14"/>
  <c r="AG909" i="14"/>
  <c r="AB908" i="14"/>
  <c r="AG320" i="14"/>
  <c r="AB319" i="14"/>
  <c r="AB683" i="14"/>
  <c r="AG684" i="14"/>
  <c r="AG308" i="14"/>
  <c r="AB307" i="14"/>
  <c r="AG288" i="14"/>
  <c r="AB287" i="14"/>
  <c r="AG424" i="14"/>
  <c r="AB423" i="14"/>
  <c r="AB890" i="14"/>
  <c r="AG891" i="14"/>
  <c r="AG437" i="14"/>
  <c r="AB436" i="14"/>
  <c r="AB592" i="14"/>
  <c r="AG593" i="14"/>
  <c r="AB543" i="14"/>
  <c r="AG544" i="14"/>
  <c r="AB735" i="14"/>
  <c r="AG736" i="14"/>
  <c r="AB951" i="14"/>
  <c r="AG952" i="14"/>
  <c r="AB167" i="14"/>
  <c r="AG168" i="14"/>
  <c r="AB718" i="14"/>
  <c r="AG719" i="14"/>
  <c r="AG747" i="14"/>
  <c r="AB746" i="14"/>
  <c r="AG668" i="14"/>
  <c r="AB668" i="14" s="1"/>
  <c r="AB667" i="14"/>
  <c r="AB182" i="14"/>
  <c r="AG183" i="14"/>
  <c r="AB1075" i="14"/>
  <c r="AG1076" i="14"/>
  <c r="AG927" i="14"/>
  <c r="AB926" i="14"/>
  <c r="AB611" i="14"/>
  <c r="AG612" i="14"/>
  <c r="AG135" i="14"/>
  <c r="AB134" i="14"/>
  <c r="AG838" i="14"/>
  <c r="AB837" i="14"/>
  <c r="AG494" i="14"/>
  <c r="AB493" i="14"/>
  <c r="AG571" i="14"/>
  <c r="AB570" i="14"/>
  <c r="AL16" i="14"/>
  <c r="AB477" i="14"/>
  <c r="AG478" i="14"/>
  <c r="AB450" i="14"/>
  <c r="AG451" i="14"/>
  <c r="AB215" i="14"/>
  <c r="AG216" i="14"/>
  <c r="AG1036" i="14"/>
  <c r="AB1035" i="14"/>
  <c r="AB144" i="14"/>
  <c r="AG145" i="14"/>
  <c r="AB871" i="14"/>
  <c r="AG872" i="14"/>
  <c r="AB980" i="14"/>
  <c r="AG981" i="14"/>
  <c r="AG764" i="14"/>
  <c r="AB763" i="14"/>
  <c r="BC14" i="14"/>
  <c r="BD14" i="14" s="1"/>
  <c r="W44" i="12"/>
  <c r="BB15" i="14"/>
  <c r="AG817" i="14"/>
  <c r="AB816" i="14"/>
  <c r="AB1050" i="14"/>
  <c r="AG1051" i="14"/>
  <c r="AB1051" i="14" s="1"/>
  <c r="AG531" i="14"/>
  <c r="AB530" i="14"/>
  <c r="AB700" i="14"/>
  <c r="AG701" i="14"/>
  <c r="AG711" i="14"/>
  <c r="AB710" i="14"/>
  <c r="AB554" i="14"/>
  <c r="AG555" i="14"/>
  <c r="AB919" i="14"/>
  <c r="AG920" i="14"/>
  <c r="AB920" i="14" s="1"/>
  <c r="AG332" i="14"/>
  <c r="AB331" i="14"/>
  <c r="AG963" i="14"/>
  <c r="AB962" i="14"/>
  <c r="AB1091" i="14"/>
  <c r="AG1092" i="14"/>
  <c r="AG944" i="14"/>
  <c r="AB943" i="14"/>
  <c r="AG1008" i="14"/>
  <c r="AB1007" i="14"/>
  <c r="AB672" i="14"/>
  <c r="AG673" i="14"/>
  <c r="AB773" i="14"/>
  <c r="AG774" i="14"/>
  <c r="AG629" i="14"/>
  <c r="AB628" i="14"/>
  <c r="AB727" i="14"/>
  <c r="AG728" i="14"/>
  <c r="AB790" i="14"/>
  <c r="AG791" i="14"/>
  <c r="AB612" i="14" l="1"/>
  <c r="AG613" i="14"/>
  <c r="AB647" i="14"/>
  <c r="AG648" i="14"/>
  <c r="AB900" i="14"/>
  <c r="AG901" i="14"/>
  <c r="AB348" i="14"/>
  <c r="AG349" i="14"/>
  <c r="AG202" i="14"/>
  <c r="AB201" i="14"/>
  <c r="AG729" i="14"/>
  <c r="AB728" i="14"/>
  <c r="AB711" i="14"/>
  <c r="AG712" i="14"/>
  <c r="AB701" i="14"/>
  <c r="AG702" i="14"/>
  <c r="AB981" i="14"/>
  <c r="AG982" i="14"/>
  <c r="AG873" i="14"/>
  <c r="AB872" i="14"/>
  <c r="AB1036" i="14"/>
  <c r="AG1037" i="14"/>
  <c r="AB1037" i="14" s="1"/>
  <c r="AG452" i="14"/>
  <c r="AB451" i="14"/>
  <c r="AG479" i="14"/>
  <c r="AB478" i="14"/>
  <c r="AG495" i="14"/>
  <c r="AB494" i="14"/>
  <c r="AG720" i="14"/>
  <c r="AB719" i="14"/>
  <c r="AG953" i="14"/>
  <c r="AB952" i="14"/>
  <c r="AG737" i="14"/>
  <c r="AB736" i="14"/>
  <c r="AG545" i="14"/>
  <c r="AB544" i="14"/>
  <c r="AG892" i="14"/>
  <c r="AB891" i="14"/>
  <c r="AB424" i="14"/>
  <c r="AG425" i="14"/>
  <c r="AG309" i="14"/>
  <c r="AB308" i="14"/>
  <c r="AB191" i="14"/>
  <c r="AG192" i="14"/>
  <c r="AB972" i="14"/>
  <c r="AG973" i="14"/>
  <c r="AG1009" i="14"/>
  <c r="AB1008" i="14"/>
  <c r="AB531" i="14"/>
  <c r="AG532" i="14"/>
  <c r="AB817" i="14"/>
  <c r="AG818" i="14"/>
  <c r="AB764" i="14"/>
  <c r="AG765" i="14"/>
  <c r="AB145" i="14"/>
  <c r="AG146" i="14"/>
  <c r="AG394" i="14"/>
  <c r="AB393" i="14"/>
  <c r="AG556" i="14"/>
  <c r="AB555" i="14"/>
  <c r="AG748" i="14"/>
  <c r="AB747" i="14"/>
  <c r="AG438" i="14"/>
  <c r="AB437" i="14"/>
  <c r="AG685" i="14"/>
  <c r="AB684" i="14"/>
  <c r="AB909" i="14"/>
  <c r="AG910" i="14"/>
  <c r="AG341" i="14"/>
  <c r="AB340" i="14"/>
  <c r="AG580" i="14"/>
  <c r="AB579" i="14"/>
  <c r="AB808" i="14"/>
  <c r="AG809" i="14"/>
  <c r="AB754" i="14"/>
  <c r="AG755" i="14"/>
  <c r="AB629" i="14"/>
  <c r="AG630" i="14"/>
  <c r="AB1092" i="14"/>
  <c r="AG1093" i="14"/>
  <c r="AL17" i="14"/>
  <c r="AG839" i="14"/>
  <c r="AB839" i="14" s="1"/>
  <c r="AB838" i="14"/>
  <c r="AG1077" i="14"/>
  <c r="AB1076" i="14"/>
  <c r="AB320" i="14"/>
  <c r="AG321" i="14"/>
  <c r="AG801" i="14"/>
  <c r="AB800" i="14"/>
  <c r="AG828" i="14"/>
  <c r="AB827" i="14"/>
  <c r="AB774" i="14"/>
  <c r="AG775" i="14"/>
  <c r="AG964" i="14"/>
  <c r="AB963" i="14"/>
  <c r="AG792" i="14"/>
  <c r="AB791" i="14"/>
  <c r="AG674" i="14"/>
  <c r="AB673" i="14"/>
  <c r="AG945" i="14"/>
  <c r="AB944" i="14"/>
  <c r="AG333" i="14"/>
  <c r="AB333" i="14" s="1"/>
  <c r="AB332" i="14"/>
  <c r="W57" i="12"/>
  <c r="X57" i="12" s="1"/>
  <c r="AI1040" i="14" s="1"/>
  <c r="BC15" i="14"/>
  <c r="BD15" i="14" s="1"/>
  <c r="BB16" i="14"/>
  <c r="AB216" i="14"/>
  <c r="AG217" i="14"/>
  <c r="AB217" i="14" s="1"/>
  <c r="AG572" i="14"/>
  <c r="AB572" i="14" s="1"/>
  <c r="AB571" i="14"/>
  <c r="AB135" i="14"/>
  <c r="AG136" i="14"/>
  <c r="AB927" i="14"/>
  <c r="AG928" i="14"/>
  <c r="AB183" i="14"/>
  <c r="AG184" i="14"/>
  <c r="AB184" i="14" s="1"/>
  <c r="AB168" i="14"/>
  <c r="AG169" i="14"/>
  <c r="AG594" i="14"/>
  <c r="AB593" i="14"/>
  <c r="AB288" i="14"/>
  <c r="AG289" i="14"/>
  <c r="AF347" i="14"/>
  <c r="AG361" i="14"/>
  <c r="AB360" i="14"/>
  <c r="AB792" i="14" l="1"/>
  <c r="AG793" i="14"/>
  <c r="AG766" i="14"/>
  <c r="AB765" i="14"/>
  <c r="AB901" i="14"/>
  <c r="AG902" i="14"/>
  <c r="AB902" i="14" s="1"/>
  <c r="AB594" i="14"/>
  <c r="AG595" i="14"/>
  <c r="AB136" i="14"/>
  <c r="AG137" i="14"/>
  <c r="BB17" i="14"/>
  <c r="BC16" i="14"/>
  <c r="BD16" i="14" s="1"/>
  <c r="W70" i="12"/>
  <c r="AG675" i="14"/>
  <c r="AB674" i="14"/>
  <c r="AG829" i="14"/>
  <c r="AB828" i="14"/>
  <c r="AB1077" i="14"/>
  <c r="AG1078" i="14"/>
  <c r="AB1078" i="14" s="1"/>
  <c r="AB580" i="14"/>
  <c r="AG581" i="14"/>
  <c r="AG395" i="14"/>
  <c r="AB394" i="14"/>
  <c r="AG1010" i="14"/>
  <c r="AB1010" i="14" s="1"/>
  <c r="AB1009" i="14"/>
  <c r="AG974" i="14"/>
  <c r="AB974" i="14" s="1"/>
  <c r="AB973" i="14"/>
  <c r="AG496" i="14"/>
  <c r="AB495" i="14"/>
  <c r="AB452" i="14"/>
  <c r="AG453" i="14"/>
  <c r="AG703" i="14"/>
  <c r="AB702" i="14"/>
  <c r="AG203" i="14"/>
  <c r="AB202" i="14"/>
  <c r="AG614" i="14"/>
  <c r="AB614" i="14" s="1"/>
  <c r="AB613" i="14"/>
  <c r="AB321" i="14"/>
  <c r="AG322" i="14"/>
  <c r="AL18" i="14"/>
  <c r="AB630" i="14"/>
  <c r="AG631" i="14"/>
  <c r="AG426" i="14"/>
  <c r="AB425" i="14"/>
  <c r="AB737" i="14"/>
  <c r="AG738" i="14"/>
  <c r="AG362" i="14"/>
  <c r="AB361" i="14"/>
  <c r="AF348" i="14"/>
  <c r="AB289" i="14"/>
  <c r="AG290" i="14"/>
  <c r="AG170" i="14"/>
  <c r="AB169" i="14"/>
  <c r="AB945" i="14"/>
  <c r="AG946" i="14"/>
  <c r="AB775" i="14"/>
  <c r="AG776" i="14"/>
  <c r="AB776" i="14" s="1"/>
  <c r="AB1093" i="14"/>
  <c r="AG1094" i="14"/>
  <c r="AB755" i="14"/>
  <c r="AG756" i="14"/>
  <c r="AB809" i="14"/>
  <c r="AG810" i="14"/>
  <c r="AG342" i="14"/>
  <c r="AB341" i="14"/>
  <c r="AB685" i="14"/>
  <c r="AG686" i="14"/>
  <c r="AB686" i="14" s="1"/>
  <c r="AB438" i="14"/>
  <c r="AG439" i="14"/>
  <c r="AG147" i="14"/>
  <c r="AB146" i="14"/>
  <c r="AG819" i="14"/>
  <c r="AB818" i="14"/>
  <c r="AB545" i="14"/>
  <c r="AG546" i="14"/>
  <c r="AB953" i="14"/>
  <c r="AG954" i="14"/>
  <c r="AB873" i="14"/>
  <c r="AG874" i="14"/>
  <c r="AB729" i="14"/>
  <c r="AG730" i="14"/>
  <c r="AB349" i="14"/>
  <c r="AG350" i="14"/>
  <c r="AG965" i="14"/>
  <c r="AB965" i="14" s="1"/>
  <c r="AB964" i="14"/>
  <c r="AB748" i="14"/>
  <c r="AG749" i="14"/>
  <c r="AB749" i="14" s="1"/>
  <c r="AB532" i="14"/>
  <c r="AG533" i="14"/>
  <c r="AB720" i="14"/>
  <c r="AG721" i="14"/>
  <c r="AB928" i="14"/>
  <c r="AG929" i="14"/>
  <c r="AB929" i="14" s="1"/>
  <c r="AG802" i="14"/>
  <c r="AB801" i="14"/>
  <c r="AB910" i="14"/>
  <c r="AG911" i="14"/>
  <c r="AB911" i="14" s="1"/>
  <c r="AB556" i="14"/>
  <c r="AG557" i="14"/>
  <c r="AG193" i="14"/>
  <c r="AB192" i="14"/>
  <c r="AG310" i="14"/>
  <c r="AB309" i="14"/>
  <c r="AB892" i="14"/>
  <c r="AG893" i="14"/>
  <c r="AB893" i="14" s="1"/>
  <c r="AG480" i="14"/>
  <c r="AB479" i="14"/>
  <c r="AB982" i="14"/>
  <c r="AG983" i="14"/>
  <c r="AB983" i="14" s="1"/>
  <c r="AB712" i="14"/>
  <c r="AG713" i="14"/>
  <c r="AB713" i="14" s="1"/>
  <c r="AB648" i="14"/>
  <c r="AG649" i="14"/>
  <c r="AG547" i="14" l="1"/>
  <c r="AB546" i="14"/>
  <c r="AB362" i="14"/>
  <c r="AG363" i="14"/>
  <c r="AB363" i="14" s="1"/>
  <c r="AG138" i="14"/>
  <c r="AB137" i="14"/>
  <c r="AG481" i="14"/>
  <c r="AB480" i="14"/>
  <c r="AG558" i="14"/>
  <c r="AB557" i="14"/>
  <c r="AB802" i="14"/>
  <c r="AG803" i="14"/>
  <c r="AB803" i="14" s="1"/>
  <c r="AB533" i="14"/>
  <c r="AG534" i="14"/>
  <c r="AB874" i="14"/>
  <c r="AG875" i="14"/>
  <c r="AB875" i="14" s="1"/>
  <c r="AB810" i="14"/>
  <c r="AG811" i="14"/>
  <c r="AG1095" i="14"/>
  <c r="AB1094" i="14"/>
  <c r="AG739" i="14"/>
  <c r="AB738" i="14"/>
  <c r="AL19" i="14"/>
  <c r="AB675" i="14"/>
  <c r="AG676" i="14"/>
  <c r="W83" i="12"/>
  <c r="X83" i="12" s="1"/>
  <c r="AI1042" i="14" s="1"/>
  <c r="BC17" i="14"/>
  <c r="BD17" i="14" s="1"/>
  <c r="BB18" i="14"/>
  <c r="AB766" i="14"/>
  <c r="AG767" i="14"/>
  <c r="AB767" i="14" s="1"/>
  <c r="AB793" i="14"/>
  <c r="AG794" i="14"/>
  <c r="AB794" i="14" s="1"/>
  <c r="AB310" i="14"/>
  <c r="AG311" i="14"/>
  <c r="AG343" i="14"/>
  <c r="AB343" i="14" s="1"/>
  <c r="AB342" i="14"/>
  <c r="AB453" i="14"/>
  <c r="AG454" i="14"/>
  <c r="AG194" i="14"/>
  <c r="AB193" i="14"/>
  <c r="AB721" i="14"/>
  <c r="AG722" i="14"/>
  <c r="AB722" i="14" s="1"/>
  <c r="AB730" i="14"/>
  <c r="AG731" i="14"/>
  <c r="AB731" i="14" s="1"/>
  <c r="AB954" i="14"/>
  <c r="AG955" i="14"/>
  <c r="AG820" i="14"/>
  <c r="AB819" i="14"/>
  <c r="AF349" i="14"/>
  <c r="AB322" i="14"/>
  <c r="AG323" i="14"/>
  <c r="AB323" i="14" s="1"/>
  <c r="AB703" i="14"/>
  <c r="AG704" i="14"/>
  <c r="AB704" i="14" s="1"/>
  <c r="AB395" i="14"/>
  <c r="AG396" i="14"/>
  <c r="AG650" i="14"/>
  <c r="AB650" i="14" s="1"/>
  <c r="AB649" i="14"/>
  <c r="AG351" i="14"/>
  <c r="AB350" i="14"/>
  <c r="AB147" i="14"/>
  <c r="AG148" i="14"/>
  <c r="AG947" i="14"/>
  <c r="AB947" i="14" s="1"/>
  <c r="AB946" i="14"/>
  <c r="AG291" i="14"/>
  <c r="AB290" i="14"/>
  <c r="AB426" i="14"/>
  <c r="AG427" i="14"/>
  <c r="AB439" i="14"/>
  <c r="AG440" i="14"/>
  <c r="AG757" i="14"/>
  <c r="AB756" i="14"/>
  <c r="AB170" i="14"/>
  <c r="AG171" i="14"/>
  <c r="AB631" i="14"/>
  <c r="AG632" i="14"/>
  <c r="AB632" i="14" s="1"/>
  <c r="AG204" i="14"/>
  <c r="AB203" i="14"/>
  <c r="AB496" i="14"/>
  <c r="AG497" i="14"/>
  <c r="AG582" i="14"/>
  <c r="AB581" i="14"/>
  <c r="AG830" i="14"/>
  <c r="AB830" i="14" s="1"/>
  <c r="AB829" i="14"/>
  <c r="X70" i="12"/>
  <c r="AI1041" i="14" s="1"/>
  <c r="AB595" i="14"/>
  <c r="AG596" i="14"/>
  <c r="AB596" i="14" s="1"/>
  <c r="AB582" i="14" l="1"/>
  <c r="AG583" i="14"/>
  <c r="AB811" i="14"/>
  <c r="AG812" i="14"/>
  <c r="AB812" i="14" s="1"/>
  <c r="AG482" i="14"/>
  <c r="AB481" i="14"/>
  <c r="AB171" i="14"/>
  <c r="AG172" i="14"/>
  <c r="AG758" i="14"/>
  <c r="AB758" i="14" s="1"/>
  <c r="AB757" i="14"/>
  <c r="AB427" i="14"/>
  <c r="AG428" i="14"/>
  <c r="AF350" i="14"/>
  <c r="AB955" i="14"/>
  <c r="AG956" i="14"/>
  <c r="AB956" i="14" s="1"/>
  <c r="AG195" i="14"/>
  <c r="AB195" i="14" s="1"/>
  <c r="AB194" i="14"/>
  <c r="AB454" i="14"/>
  <c r="AG455" i="14"/>
  <c r="AB311" i="14"/>
  <c r="AG312" i="14"/>
  <c r="AB676" i="14"/>
  <c r="AG677" i="14"/>
  <c r="AB677" i="14" s="1"/>
  <c r="AL20" i="14"/>
  <c r="AB534" i="14"/>
  <c r="AG535" i="14"/>
  <c r="AG139" i="14"/>
  <c r="AB138" i="14"/>
  <c r="AG548" i="14"/>
  <c r="AB548" i="14" s="1"/>
  <c r="AB547" i="14"/>
  <c r="AG292" i="14"/>
  <c r="AB291" i="14"/>
  <c r="AG821" i="14"/>
  <c r="AB821" i="14" s="1"/>
  <c r="AB820" i="14"/>
  <c r="AG205" i="14"/>
  <c r="AB204" i="14"/>
  <c r="AG352" i="14"/>
  <c r="AB351" i="14"/>
  <c r="BB19" i="14"/>
  <c r="BC18" i="14"/>
  <c r="BD18" i="14" s="1"/>
  <c r="W96" i="12"/>
  <c r="AG559" i="14"/>
  <c r="AB558" i="14"/>
  <c r="AB497" i="14"/>
  <c r="AG498" i="14"/>
  <c r="AG441" i="14"/>
  <c r="AB440" i="14"/>
  <c r="AB148" i="14"/>
  <c r="AG149" i="14"/>
  <c r="AB396" i="14"/>
  <c r="AG397" i="14"/>
  <c r="AG740" i="14"/>
  <c r="AB740" i="14" s="1"/>
  <c r="AB739" i="14"/>
  <c r="AG1096" i="14"/>
  <c r="AB1095" i="14"/>
  <c r="AB498" i="14" l="1"/>
  <c r="AG499" i="14"/>
  <c r="AB559" i="14"/>
  <c r="AG560" i="14"/>
  <c r="AB560" i="14" s="1"/>
  <c r="AG456" i="14"/>
  <c r="AB455" i="14"/>
  <c r="AF351" i="14"/>
  <c r="AB397" i="14"/>
  <c r="AG398" i="14"/>
  <c r="W109" i="12"/>
  <c r="BB20" i="14"/>
  <c r="BC19" i="14"/>
  <c r="BD19" i="14" s="1"/>
  <c r="AB352" i="14"/>
  <c r="AG353" i="14"/>
  <c r="AB353" i="14" s="1"/>
  <c r="AB139" i="14"/>
  <c r="AG140" i="14"/>
  <c r="AB140" i="14" s="1"/>
  <c r="AL21" i="14"/>
  <c r="AG313" i="14"/>
  <c r="AB313" i="14" s="1"/>
  <c r="AB312" i="14"/>
  <c r="AG1097" i="14"/>
  <c r="AB1096" i="14"/>
  <c r="AG429" i="14"/>
  <c r="AB428" i="14"/>
  <c r="AG173" i="14"/>
  <c r="AB173" i="14" s="1"/>
  <c r="AB172" i="14"/>
  <c r="AG293" i="14"/>
  <c r="AB293" i="14" s="1"/>
  <c r="AB292" i="14"/>
  <c r="AG584" i="14"/>
  <c r="AB584" i="14" s="1"/>
  <c r="AB583" i="14"/>
  <c r="AB149" i="14"/>
  <c r="AG150" i="14"/>
  <c r="AG442" i="14"/>
  <c r="AB441" i="14"/>
  <c r="X96" i="12"/>
  <c r="AI1043" i="14" s="1"/>
  <c r="AB205" i="14"/>
  <c r="AG206" i="14"/>
  <c r="AB206" i="14" s="1"/>
  <c r="AG536" i="14"/>
  <c r="AB536" i="14" s="1"/>
  <c r="AB535" i="14"/>
  <c r="AB482" i="14"/>
  <c r="AG483" i="14"/>
  <c r="AB429" i="14" l="1"/>
  <c r="AG430" i="14"/>
  <c r="AB430" i="14" s="1"/>
  <c r="AB150" i="14"/>
  <c r="AG151" i="14"/>
  <c r="AB151" i="14" s="1"/>
  <c r="AL22" i="14"/>
  <c r="W122" i="12"/>
  <c r="BC20" i="14"/>
  <c r="BD20" i="14" s="1"/>
  <c r="BB21" i="14"/>
  <c r="AG1098" i="14"/>
  <c r="AB1097" i="14"/>
  <c r="AB398" i="14"/>
  <c r="AG399" i="14"/>
  <c r="AF352" i="14"/>
  <c r="X109" i="12"/>
  <c r="AI1044" i="14" s="1"/>
  <c r="AB456" i="14"/>
  <c r="AG457" i="14"/>
  <c r="AB499" i="14"/>
  <c r="AG500" i="14"/>
  <c r="AB500" i="14" s="1"/>
  <c r="AB442" i="14"/>
  <c r="AG443" i="14"/>
  <c r="AG484" i="14"/>
  <c r="AB483" i="14"/>
  <c r="AG400" i="14" l="1"/>
  <c r="AB399" i="14"/>
  <c r="AG444" i="14"/>
  <c r="AB444" i="14" s="1"/>
  <c r="AB443" i="14"/>
  <c r="X122" i="12"/>
  <c r="AI1045" i="14" s="1"/>
  <c r="AG485" i="14"/>
  <c r="AB484" i="14"/>
  <c r="BC21" i="14"/>
  <c r="BD21" i="14" s="1"/>
  <c r="W135" i="12"/>
  <c r="X135" i="12" s="1"/>
  <c r="AI1046" i="14" s="1"/>
  <c r="BB22" i="14"/>
  <c r="AG458" i="14"/>
  <c r="AB458" i="14" s="1"/>
  <c r="AB457" i="14"/>
  <c r="AF353" i="14"/>
  <c r="AG1099" i="14"/>
  <c r="AB1098" i="14"/>
  <c r="AL23" i="14"/>
  <c r="AB1099" i="14" l="1"/>
  <c r="AG1100" i="14"/>
  <c r="BB23" i="14"/>
  <c r="BC22" i="14"/>
  <c r="BD22" i="14" s="1"/>
  <c r="C92" i="12"/>
  <c r="AF354" i="14"/>
  <c r="AB485" i="14"/>
  <c r="AG486" i="14"/>
  <c r="AB486" i="14" s="1"/>
  <c r="AL24" i="14"/>
  <c r="AB400" i="14"/>
  <c r="AG401" i="14"/>
  <c r="C98" i="12" l="1"/>
  <c r="BC23" i="14"/>
  <c r="BD23" i="14" s="1"/>
  <c r="BB24" i="14"/>
  <c r="AB1100" i="14"/>
  <c r="AG1101" i="14"/>
  <c r="AB401" i="14"/>
  <c r="AG402" i="14"/>
  <c r="AB402" i="14" s="1"/>
  <c r="AF355" i="14"/>
  <c r="AL25" i="14"/>
  <c r="AF356" i="14" l="1"/>
  <c r="AL26" i="14"/>
  <c r="C104" i="12"/>
  <c r="BC24" i="14"/>
  <c r="BD24" i="14" s="1"/>
  <c r="BB25" i="14"/>
  <c r="AG1102" i="14"/>
  <c r="AB1101" i="14"/>
  <c r="AF357" i="14" l="1"/>
  <c r="AL27" i="14"/>
  <c r="AB1102" i="14"/>
  <c r="AG1103" i="14"/>
  <c r="BB26" i="14"/>
  <c r="BC25" i="14"/>
  <c r="BD25" i="14" s="1"/>
  <c r="C110" i="12"/>
  <c r="BC26" i="14" l="1"/>
  <c r="BD26" i="14" s="1"/>
  <c r="C116" i="12"/>
  <c r="BB27" i="14"/>
  <c r="AB1103" i="14"/>
  <c r="AG1104" i="14"/>
  <c r="AL28" i="14"/>
  <c r="AF358" i="14"/>
  <c r="AF359" i="14" l="1"/>
  <c r="C122" i="12"/>
  <c r="BB28" i="14"/>
  <c r="BC27" i="14"/>
  <c r="BD27" i="14" s="1"/>
  <c r="AL29" i="14"/>
  <c r="AG1105" i="14"/>
  <c r="AB1104" i="14"/>
  <c r="C128" i="12" l="1"/>
  <c r="BB29" i="14"/>
  <c r="BC28" i="14"/>
  <c r="BD28" i="14" s="1"/>
  <c r="AL30" i="14"/>
  <c r="AB1105" i="14"/>
  <c r="AG1106" i="14"/>
  <c r="AF360" i="14"/>
  <c r="AF361" i="14" l="1"/>
  <c r="AG1107" i="14"/>
  <c r="AB1106" i="14"/>
  <c r="BB30" i="14"/>
  <c r="BC29" i="14"/>
  <c r="BD29" i="14" s="1"/>
  <c r="C134" i="12"/>
  <c r="AL31" i="14"/>
  <c r="AL32" i="14" l="1"/>
  <c r="AA44" i="12"/>
  <c r="BB31" i="14"/>
  <c r="BC30" i="14"/>
  <c r="BD30" i="14" s="1"/>
  <c r="AB1107" i="14"/>
  <c r="AG1108" i="14"/>
  <c r="AF362" i="14"/>
  <c r="AF363" i="14" l="1"/>
  <c r="AG1109" i="14"/>
  <c r="AB1108" i="14"/>
  <c r="BC31" i="14"/>
  <c r="BD31" i="14" s="1"/>
  <c r="AA52" i="12"/>
  <c r="BB32" i="14"/>
  <c r="AL33" i="14"/>
  <c r="AL34" i="14" l="1"/>
  <c r="BC32" i="14"/>
  <c r="BD32" i="14" s="1"/>
  <c r="BB33" i="14"/>
  <c r="AA60" i="12"/>
  <c r="AB1109" i="14"/>
  <c r="AG1110" i="14"/>
  <c r="AF364" i="14"/>
  <c r="AF365" i="14" l="1"/>
  <c r="AB1110" i="14"/>
  <c r="AG1111" i="14"/>
  <c r="BC33" i="14"/>
  <c r="BD33" i="14" s="1"/>
  <c r="AA68" i="12"/>
  <c r="BB34" i="14"/>
  <c r="AL35" i="14"/>
  <c r="G44" i="12" l="1"/>
  <c r="BB35" i="14"/>
  <c r="BC34" i="14"/>
  <c r="BD34" i="14" s="1"/>
  <c r="AB1111" i="14"/>
  <c r="AG1112" i="14"/>
  <c r="AL36" i="14"/>
  <c r="AF366" i="14"/>
  <c r="AF367" i="14" l="1"/>
  <c r="G50" i="12"/>
  <c r="BB36" i="14"/>
  <c r="BC35" i="14"/>
  <c r="BD35" i="14" s="1"/>
  <c r="AG1113" i="14"/>
  <c r="AB1112" i="14"/>
  <c r="AL37" i="14"/>
  <c r="AB1113" i="14" l="1"/>
  <c r="AG1114" i="14"/>
  <c r="AF368" i="14"/>
  <c r="AL38" i="14"/>
  <c r="G56" i="12"/>
  <c r="BB37" i="14"/>
  <c r="BC36" i="14"/>
  <c r="BD36" i="14" s="1"/>
  <c r="AG1115" i="14" l="1"/>
  <c r="AB1114" i="14"/>
  <c r="G62" i="12"/>
  <c r="BC37" i="14"/>
  <c r="BD37" i="14" s="1"/>
  <c r="BB38" i="14"/>
  <c r="AL39" i="14"/>
  <c r="AF369" i="14"/>
  <c r="AF370" i="14" l="1"/>
  <c r="AL40" i="14"/>
  <c r="BC38" i="14"/>
  <c r="BD38" i="14" s="1"/>
  <c r="G68" i="12"/>
  <c r="BB39" i="14"/>
  <c r="AB1115" i="14"/>
  <c r="AG1116" i="14"/>
  <c r="AG1117" i="14" l="1"/>
  <c r="AB1116" i="14"/>
  <c r="G74" i="12"/>
  <c r="BB40" i="14"/>
  <c r="BC39" i="14"/>
  <c r="BD39" i="14" s="1"/>
  <c r="AL41" i="14"/>
  <c r="AF371" i="14"/>
  <c r="AF372" i="14" l="1"/>
  <c r="AL42" i="14"/>
  <c r="G80" i="12"/>
  <c r="BB41" i="14"/>
  <c r="BC40" i="14"/>
  <c r="BD40" i="14" s="1"/>
  <c r="AB1117" i="14"/>
  <c r="AG1118" i="14"/>
  <c r="G86" i="12" l="1"/>
  <c r="BB42" i="14"/>
  <c r="BC41" i="14"/>
  <c r="BD41" i="14" s="1"/>
  <c r="AL43" i="14"/>
  <c r="AG1119" i="14"/>
  <c r="AB1118" i="14"/>
  <c r="AF373" i="14"/>
  <c r="AL44" i="14" l="1"/>
  <c r="AF374" i="14"/>
  <c r="AB1119" i="14"/>
  <c r="AG1120" i="14"/>
  <c r="BB43" i="14"/>
  <c r="K44" i="12"/>
  <c r="L44" i="12" s="1"/>
  <c r="BC42" i="14"/>
  <c r="BD42" i="14" s="1"/>
  <c r="K56" i="12" l="1"/>
  <c r="L56" i="12" s="1"/>
  <c r="BC43" i="14"/>
  <c r="BD43" i="14" s="1"/>
  <c r="BB44" i="14"/>
  <c r="AG1121" i="14"/>
  <c r="AB1120" i="14"/>
  <c r="AF375" i="14"/>
  <c r="AL45" i="14"/>
  <c r="AL46" i="14" l="1"/>
  <c r="AB1121" i="14"/>
  <c r="AG1122" i="14"/>
  <c r="AF376" i="14"/>
  <c r="BC44" i="14"/>
  <c r="BD44" i="14" s="1"/>
  <c r="BB45" i="14"/>
  <c r="K68" i="12"/>
  <c r="L68" i="12" s="1"/>
  <c r="AF377" i="14" l="1"/>
  <c r="BB46" i="14"/>
  <c r="BC45" i="14"/>
  <c r="BD45" i="14" s="1"/>
  <c r="K80" i="12"/>
  <c r="L80" i="12" s="1"/>
  <c r="AG1123" i="14"/>
  <c r="AB1122" i="14"/>
  <c r="AL47" i="14"/>
  <c r="AL48" i="14" l="1"/>
  <c r="AB1123" i="14"/>
  <c r="AG1124" i="14"/>
  <c r="BC46" i="14"/>
  <c r="BD46" i="14" s="1"/>
  <c r="BB47" i="14"/>
  <c r="K92" i="12"/>
  <c r="AF378" i="14"/>
  <c r="AF379" i="14" l="1"/>
  <c r="AB1124" i="14"/>
  <c r="AG1125" i="14"/>
  <c r="L92" i="12"/>
  <c r="BC47" i="14"/>
  <c r="BD47" i="14" s="1"/>
  <c r="K104" i="12"/>
  <c r="L104" i="12" s="1"/>
  <c r="BB48" i="14"/>
  <c r="AL49" i="14"/>
  <c r="K116" i="12" l="1"/>
  <c r="L116" i="12" s="1"/>
  <c r="BB49" i="14"/>
  <c r="BC48" i="14"/>
  <c r="BD48" i="14" s="1"/>
  <c r="AG1126" i="14"/>
  <c r="AB1125" i="14"/>
  <c r="AL50" i="14"/>
  <c r="AF380" i="14"/>
  <c r="AD119" i="14" l="1"/>
  <c r="BB50" i="14"/>
  <c r="BC197" i="14"/>
  <c r="BC208" i="14"/>
  <c r="BC218" i="14"/>
  <c r="BC204" i="14"/>
  <c r="AD285" i="14"/>
  <c r="AD1039" i="14"/>
  <c r="AD111" i="14"/>
  <c r="AD129" i="14"/>
  <c r="AD275" i="14"/>
  <c r="BC49" i="14"/>
  <c r="BD49" i="14" s="1"/>
  <c r="BC246" i="14"/>
  <c r="BC189" i="14"/>
  <c r="BC247" i="14"/>
  <c r="AD126" i="14"/>
  <c r="AD280" i="14"/>
  <c r="BF74" i="14"/>
  <c r="BC226" i="14"/>
  <c r="BC236" i="14"/>
  <c r="BC202" i="14"/>
  <c r="BC213" i="14"/>
  <c r="AD115" i="14"/>
  <c r="AD295" i="14"/>
  <c r="AD231" i="14"/>
  <c r="AD1054" i="14"/>
  <c r="BC193" i="14"/>
  <c r="AD270" i="14"/>
  <c r="BC237" i="14"/>
  <c r="AD208" i="14"/>
  <c r="AD235" i="14"/>
  <c r="AD116" i="14"/>
  <c r="AD123" i="14"/>
  <c r="BC235" i="14"/>
  <c r="AD227" i="14"/>
  <c r="AD177" i="14"/>
  <c r="AD120" i="14"/>
  <c r="AD229" i="14"/>
  <c r="AD256" i="14"/>
  <c r="AD113" i="14"/>
  <c r="AD1043" i="14"/>
  <c r="AD117" i="14"/>
  <c r="AD272" i="14"/>
  <c r="BF77" i="14"/>
  <c r="BC222" i="14"/>
  <c r="BC225" i="14"/>
  <c r="BC229" i="14"/>
  <c r="BC217" i="14"/>
  <c r="AD234" i="14"/>
  <c r="AD223" i="14"/>
  <c r="AD110" i="14"/>
  <c r="AD276" i="14"/>
  <c r="BF75" i="14"/>
  <c r="BC192" i="14"/>
  <c r="AD273" i="14"/>
  <c r="BC187" i="14"/>
  <c r="BC199" i="14"/>
  <c r="AD237" i="14"/>
  <c r="AD153" i="14"/>
  <c r="AD277" i="14"/>
  <c r="BC185" i="14"/>
  <c r="BC194" i="14"/>
  <c r="BC214" i="14"/>
  <c r="BC195" i="14"/>
  <c r="AD250" i="14"/>
  <c r="BF81" i="14"/>
  <c r="BC220" i="14"/>
  <c r="BC240" i="14"/>
  <c r="BC243" i="14"/>
  <c r="AD252" i="14"/>
  <c r="AD258" i="14"/>
  <c r="AD253" i="14"/>
  <c r="AD269" i="14"/>
  <c r="BC201" i="14"/>
  <c r="AD124" i="14"/>
  <c r="AD127" i="14"/>
  <c r="AD1056" i="14"/>
  <c r="BC234" i="14"/>
  <c r="AD228" i="14"/>
  <c r="AD142" i="14"/>
  <c r="AD282" i="14"/>
  <c r="BC191" i="14"/>
  <c r="AD254" i="14"/>
  <c r="AD219" i="14"/>
  <c r="BC188" i="14"/>
  <c r="AD268" i="14"/>
  <c r="AD165" i="14"/>
  <c r="AD260" i="14"/>
  <c r="AD259" i="14"/>
  <c r="AD187" i="14"/>
  <c r="AD188" i="14"/>
  <c r="AD317" i="14"/>
  <c r="AD211" i="14"/>
  <c r="AD159" i="14"/>
  <c r="AD212" i="14"/>
  <c r="AD271" i="14"/>
  <c r="BC245" i="14"/>
  <c r="K128" i="12"/>
  <c r="L128" i="12" s="1"/>
  <c r="AD274" i="14"/>
  <c r="BC244" i="14"/>
  <c r="BC211" i="14"/>
  <c r="BC223" i="14"/>
  <c r="AD221" i="14"/>
  <c r="AD281" i="14"/>
  <c r="AD1048" i="14"/>
  <c r="BC230" i="14"/>
  <c r="BC203" i="14"/>
  <c r="AD186" i="14"/>
  <c r="AD305" i="14"/>
  <c r="AD1053" i="14"/>
  <c r="AD241" i="14"/>
  <c r="BC233" i="14"/>
  <c r="AD232" i="14"/>
  <c r="AD225" i="14"/>
  <c r="AD224" i="14"/>
  <c r="AD247" i="14"/>
  <c r="AD128" i="14"/>
  <c r="BC227" i="14"/>
  <c r="AD325" i="14"/>
  <c r="AD226" i="14"/>
  <c r="AD222" i="14"/>
  <c r="AD176" i="14"/>
  <c r="AD240" i="14"/>
  <c r="AD239" i="14"/>
  <c r="AD107" i="14"/>
  <c r="AD1057" i="14"/>
  <c r="AD1058" i="14"/>
  <c r="AD179" i="14"/>
  <c r="AD329" i="14"/>
  <c r="AD300" i="14"/>
  <c r="BF79" i="14"/>
  <c r="BC198" i="14"/>
  <c r="AD245" i="14"/>
  <c r="BC228" i="14"/>
  <c r="AD278" i="14"/>
  <c r="BC219" i="14"/>
  <c r="AD335" i="14"/>
  <c r="AD166" i="14"/>
  <c r="AD336" i="14"/>
  <c r="AD1041" i="14"/>
  <c r="BC183" i="14"/>
  <c r="AD315" i="14"/>
  <c r="AD164" i="14"/>
  <c r="BC232" i="14"/>
  <c r="AD262" i="14"/>
  <c r="AD1042" i="14"/>
  <c r="BC241" i="14"/>
  <c r="BC206" i="14"/>
  <c r="AD122" i="14"/>
  <c r="BC196" i="14"/>
  <c r="BC209" i="14"/>
  <c r="AD279" i="14"/>
  <c r="BC224" i="14"/>
  <c r="AD108" i="14"/>
  <c r="AD242" i="14"/>
  <c r="AD326" i="14"/>
  <c r="BC221" i="14"/>
  <c r="AD197" i="14"/>
  <c r="AD109" i="14"/>
  <c r="AD263" i="14"/>
  <c r="BC242" i="14"/>
  <c r="AD157" i="14"/>
  <c r="AD158" i="14"/>
  <c r="AD162" i="14"/>
  <c r="AD355" i="14"/>
  <c r="BC184" i="14"/>
  <c r="BF80" i="14"/>
  <c r="AD125" i="14"/>
  <c r="BC186" i="14"/>
  <c r="AD114" i="14"/>
  <c r="AD233" i="14"/>
  <c r="BC210" i="14"/>
  <c r="AD283" i="14"/>
  <c r="AD296" i="14"/>
  <c r="AD1040" i="14"/>
  <c r="AD160" i="14"/>
  <c r="AD161" i="14"/>
  <c r="AD244" i="14"/>
  <c r="AD236" i="14"/>
  <c r="BC200" i="14"/>
  <c r="BC216" i="14"/>
  <c r="AD230" i="14"/>
  <c r="BF78" i="14"/>
  <c r="AD286" i="14"/>
  <c r="AD132" i="14"/>
  <c r="AD248" i="14"/>
  <c r="BC205" i="14"/>
  <c r="AD175" i="14"/>
  <c r="AD121" i="14"/>
  <c r="AD298" i="14"/>
  <c r="BC207" i="14"/>
  <c r="AD246" i="14"/>
  <c r="AD198" i="14"/>
  <c r="AD220" i="14"/>
  <c r="BC212" i="14"/>
  <c r="BC190" i="14"/>
  <c r="AD238" i="14"/>
  <c r="BC239" i="14"/>
  <c r="AD209" i="14"/>
  <c r="AD213" i="14"/>
  <c r="BF76" i="14"/>
  <c r="BC238" i="14"/>
  <c r="AD345" i="14"/>
  <c r="BC231" i="14"/>
  <c r="AD112" i="14"/>
  <c r="AD156" i="14"/>
  <c r="AD180" i="14"/>
  <c r="AD327" i="14"/>
  <c r="AD118" i="14"/>
  <c r="AD328" i="14"/>
  <c r="AD316" i="14"/>
  <c r="AD1055" i="14"/>
  <c r="AD154" i="14"/>
  <c r="AD106" i="14"/>
  <c r="AD155" i="14"/>
  <c r="AD178" i="14"/>
  <c r="AD297" i="14"/>
  <c r="AD251" i="14"/>
  <c r="AD257" i="14"/>
  <c r="AD131" i="14"/>
  <c r="AD337" i="14"/>
  <c r="AD301" i="14"/>
  <c r="AD181" i="14"/>
  <c r="AD1060" i="14"/>
  <c r="AD1049" i="14"/>
  <c r="AD214" i="14"/>
  <c r="AD1059" i="14"/>
  <c r="AD1044" i="14"/>
  <c r="AD306" i="14"/>
  <c r="AD264" i="14"/>
  <c r="AD318" i="14"/>
  <c r="AD133" i="14"/>
  <c r="AD330" i="14"/>
  <c r="AD338" i="14"/>
  <c r="AD199" i="14"/>
  <c r="AD143" i="14"/>
  <c r="AD189" i="14"/>
  <c r="AD299" i="14"/>
  <c r="AD210" i="14"/>
  <c r="AD346" i="14"/>
  <c r="AD339" i="14"/>
  <c r="AD307" i="14"/>
  <c r="AD134" i="14"/>
  <c r="AD287" i="14"/>
  <c r="AD303" i="14"/>
  <c r="AD167" i="14"/>
  <c r="AD1050" i="14"/>
  <c r="AD1046" i="14"/>
  <c r="AD347" i="14"/>
  <c r="AD266" i="14"/>
  <c r="AD1051" i="14"/>
  <c r="AD302" i="14"/>
  <c r="AD215" i="14"/>
  <c r="AD331" i="14"/>
  <c r="AD319" i="14"/>
  <c r="AD1045" i="14"/>
  <c r="AD200" i="14"/>
  <c r="AD182" i="14"/>
  <c r="AD190" i="14"/>
  <c r="AD144" i="14"/>
  <c r="AD265" i="14"/>
  <c r="AD308" i="14"/>
  <c r="AD288" i="14"/>
  <c r="AD201" i="14"/>
  <c r="AD184" i="14"/>
  <c r="AD340" i="14"/>
  <c r="AD217" i="14"/>
  <c r="AD168" i="14"/>
  <c r="AD216" i="14"/>
  <c r="AD348" i="14"/>
  <c r="AD320" i="14"/>
  <c r="AD333" i="14"/>
  <c r="AD183" i="14"/>
  <c r="AD332" i="14"/>
  <c r="AD135" i="14"/>
  <c r="AD191" i="14"/>
  <c r="AD145" i="14"/>
  <c r="AD349" i="14"/>
  <c r="AD289" i="14"/>
  <c r="AD169" i="14"/>
  <c r="AD309" i="14"/>
  <c r="AD341" i="14"/>
  <c r="AD321" i="14"/>
  <c r="AD192" i="14"/>
  <c r="AD136" i="14"/>
  <c r="AD202" i="14"/>
  <c r="AD146" i="14"/>
  <c r="AD203" i="14"/>
  <c r="AD342" i="14"/>
  <c r="AD323" i="14"/>
  <c r="AD310" i="14"/>
  <c r="AD322" i="14"/>
  <c r="AD170" i="14"/>
  <c r="AD350" i="14"/>
  <c r="AD343" i="14"/>
  <c r="AD137" i="14"/>
  <c r="AD147" i="14"/>
  <c r="AD193" i="14"/>
  <c r="AD290" i="14"/>
  <c r="AD351" i="14"/>
  <c r="AD311" i="14"/>
  <c r="AD171" i="14"/>
  <c r="AD148" i="14"/>
  <c r="AD194" i="14"/>
  <c r="AD195" i="14"/>
  <c r="AD291" i="14"/>
  <c r="AD204" i="14"/>
  <c r="AD138" i="14"/>
  <c r="AD140" i="14"/>
  <c r="AD206" i="14"/>
  <c r="AD352" i="14"/>
  <c r="AD149" i="14"/>
  <c r="AD205" i="14"/>
  <c r="AD139" i="14"/>
  <c r="AD353" i="14"/>
  <c r="AD293" i="14"/>
  <c r="AD172" i="14"/>
  <c r="AD173" i="14"/>
  <c r="AD292" i="14"/>
  <c r="AD312" i="14"/>
  <c r="AD313" i="14"/>
  <c r="AD150" i="14"/>
  <c r="AD151" i="14"/>
  <c r="AF381" i="14"/>
  <c r="AL51" i="14"/>
  <c r="AG1127" i="14"/>
  <c r="AB1126" i="14"/>
  <c r="AB1127" i="14" l="1"/>
  <c r="AG1128" i="14"/>
  <c r="AF382" i="14"/>
  <c r="AM173" i="14"/>
  <c r="AO173" i="14"/>
  <c r="AK173" i="14" s="1"/>
  <c r="AP173" i="14"/>
  <c r="AN173" i="14"/>
  <c r="AP205" i="14"/>
  <c r="AN205" i="14"/>
  <c r="AM205" i="14"/>
  <c r="AO205" i="14"/>
  <c r="AK205" i="14" s="1"/>
  <c r="AN342" i="14"/>
  <c r="AP342" i="14"/>
  <c r="AM342" i="14"/>
  <c r="AO342" i="14"/>
  <c r="AK342" i="14" s="1"/>
  <c r="AO217" i="14"/>
  <c r="AK217" i="14" s="1"/>
  <c r="AP217" i="14"/>
  <c r="AN217" i="14"/>
  <c r="AM217" i="14"/>
  <c r="AO331" i="14"/>
  <c r="AK331" i="14" s="1"/>
  <c r="AN331" i="14"/>
  <c r="AP331" i="14"/>
  <c r="AM331" i="14"/>
  <c r="AN346" i="14"/>
  <c r="AM346" i="14"/>
  <c r="AP346" i="14"/>
  <c r="AO346" i="14"/>
  <c r="AK346" i="14" s="1"/>
  <c r="AO1059" i="14"/>
  <c r="AK1059" i="14" s="1"/>
  <c r="AM1059" i="14"/>
  <c r="AN1059" i="14"/>
  <c r="AP1059" i="14"/>
  <c r="AN327" i="14"/>
  <c r="AO327" i="14"/>
  <c r="AK327" i="14" s="1"/>
  <c r="AM327" i="14"/>
  <c r="AP327" i="14"/>
  <c r="AP198" i="14"/>
  <c r="AM198" i="14"/>
  <c r="AN198" i="14"/>
  <c r="AO198" i="14"/>
  <c r="AK198" i="14" s="1"/>
  <c r="AO248" i="14"/>
  <c r="AK248" i="14" s="1"/>
  <c r="AM248" i="14"/>
  <c r="AN248" i="14"/>
  <c r="AP248" i="14"/>
  <c r="AO1040" i="14"/>
  <c r="AK1040" i="14" s="1"/>
  <c r="AN1040" i="14"/>
  <c r="AP1040" i="14"/>
  <c r="AM1040" i="14"/>
  <c r="AM263" i="14"/>
  <c r="AN263" i="14"/>
  <c r="AO263" i="14"/>
  <c r="AK263" i="14" s="1"/>
  <c r="AP263" i="14"/>
  <c r="AN300" i="14"/>
  <c r="AO300" i="14"/>
  <c r="AK300" i="14" s="1"/>
  <c r="AP300" i="14"/>
  <c r="AM300" i="14"/>
  <c r="AO225" i="14"/>
  <c r="AK225" i="14" s="1"/>
  <c r="AM225" i="14"/>
  <c r="AN225" i="14"/>
  <c r="AP225" i="14"/>
  <c r="AP260" i="14"/>
  <c r="AM260" i="14"/>
  <c r="AO260" i="14"/>
  <c r="AK260" i="14" s="1"/>
  <c r="AN260" i="14"/>
  <c r="AO127" i="14"/>
  <c r="AK127" i="14" s="1"/>
  <c r="AP127" i="14"/>
  <c r="AN127" i="14"/>
  <c r="AM127" i="14"/>
  <c r="AN177" i="14"/>
  <c r="AP177" i="14"/>
  <c r="AM177" i="14"/>
  <c r="AO177" i="14"/>
  <c r="AK177" i="14" s="1"/>
  <c r="AP295" i="14"/>
  <c r="AM295" i="14"/>
  <c r="AO295" i="14"/>
  <c r="AK295" i="14" s="1"/>
  <c r="AN295" i="14"/>
  <c r="AP126" i="14"/>
  <c r="AM126" i="14"/>
  <c r="AN126" i="14"/>
  <c r="AO126" i="14"/>
  <c r="AK126" i="14" s="1"/>
  <c r="AO151" i="14"/>
  <c r="AK151" i="14" s="1"/>
  <c r="AP151" i="14"/>
  <c r="AN151" i="14"/>
  <c r="AM151" i="14"/>
  <c r="AN313" i="14"/>
  <c r="AP313" i="14"/>
  <c r="AM313" i="14"/>
  <c r="AO313" i="14"/>
  <c r="AK313" i="14" s="1"/>
  <c r="AP293" i="14"/>
  <c r="AM293" i="14"/>
  <c r="AN293" i="14"/>
  <c r="AO293" i="14"/>
  <c r="AK293" i="14" s="1"/>
  <c r="AP206" i="14"/>
  <c r="AM206" i="14"/>
  <c r="AN206" i="14"/>
  <c r="AO206" i="14"/>
  <c r="AK206" i="14" s="1"/>
  <c r="AM291" i="14"/>
  <c r="AO291" i="14"/>
  <c r="AK291" i="14" s="1"/>
  <c r="AP291" i="14"/>
  <c r="AN291" i="14"/>
  <c r="AO194" i="14"/>
  <c r="AK194" i="14" s="1"/>
  <c r="AP194" i="14"/>
  <c r="AM194" i="14"/>
  <c r="AN194" i="14"/>
  <c r="AP322" i="14"/>
  <c r="AN322" i="14"/>
  <c r="AM322" i="14"/>
  <c r="AO322" i="14"/>
  <c r="AK322" i="14" s="1"/>
  <c r="AM323" i="14"/>
  <c r="AO323" i="14"/>
  <c r="AK323" i="14" s="1"/>
  <c r="AP323" i="14"/>
  <c r="AN323" i="14"/>
  <c r="AO203" i="14"/>
  <c r="AK203" i="14" s="1"/>
  <c r="AN203" i="14"/>
  <c r="AP203" i="14"/>
  <c r="AM203" i="14"/>
  <c r="AP136" i="14"/>
  <c r="AN136" i="14"/>
  <c r="AM136" i="14"/>
  <c r="AO136" i="14"/>
  <c r="AK136" i="14" s="1"/>
  <c r="AN169" i="14"/>
  <c r="AP169" i="14"/>
  <c r="AM169" i="14"/>
  <c r="AO169" i="14"/>
  <c r="AK169" i="14" s="1"/>
  <c r="AN216" i="14"/>
  <c r="AP216" i="14"/>
  <c r="AO216" i="14"/>
  <c r="AK216" i="14" s="1"/>
  <c r="AM216" i="14"/>
  <c r="AP201" i="14"/>
  <c r="AM201" i="14"/>
  <c r="AN201" i="14"/>
  <c r="AO201" i="14"/>
  <c r="AK201" i="14" s="1"/>
  <c r="AM265" i="14"/>
  <c r="AP265" i="14"/>
  <c r="AN265" i="14"/>
  <c r="AO265" i="14"/>
  <c r="AK265" i="14" s="1"/>
  <c r="AP190" i="14"/>
  <c r="AO190" i="14"/>
  <c r="AK190" i="14" s="1"/>
  <c r="AN190" i="14"/>
  <c r="AM190" i="14"/>
  <c r="AN1045" i="14"/>
  <c r="AP1045" i="14"/>
  <c r="AO1045" i="14"/>
  <c r="AK1045" i="14" s="1"/>
  <c r="AM1045" i="14"/>
  <c r="AM215" i="14"/>
  <c r="AO215" i="14"/>
  <c r="AK215" i="14" s="1"/>
  <c r="AN215" i="14"/>
  <c r="AP215" i="14"/>
  <c r="AP287" i="14"/>
  <c r="AO287" i="14"/>
  <c r="AK287" i="14" s="1"/>
  <c r="AM287" i="14"/>
  <c r="AN287" i="14"/>
  <c r="AO210" i="14"/>
  <c r="AK210" i="14" s="1"/>
  <c r="AP210" i="14"/>
  <c r="AN210" i="14"/>
  <c r="AM210" i="14"/>
  <c r="AM143" i="14"/>
  <c r="AP143" i="14"/>
  <c r="AN143" i="14"/>
  <c r="AO143" i="14"/>
  <c r="AK143" i="14" s="1"/>
  <c r="AM338" i="14"/>
  <c r="AO338" i="14"/>
  <c r="AK338" i="14" s="1"/>
  <c r="AP338" i="14"/>
  <c r="AN338" i="14"/>
  <c r="AP330" i="14"/>
  <c r="AM330" i="14"/>
  <c r="AO330" i="14"/>
  <c r="AK330" i="14" s="1"/>
  <c r="AN330" i="14"/>
  <c r="AN133" i="14"/>
  <c r="AO133" i="14"/>
  <c r="AK133" i="14" s="1"/>
  <c r="AM133" i="14"/>
  <c r="AP133" i="14"/>
  <c r="AO214" i="14"/>
  <c r="AK214" i="14" s="1"/>
  <c r="AP214" i="14"/>
  <c r="AM214" i="14"/>
  <c r="AN214" i="14"/>
  <c r="AO301" i="14"/>
  <c r="AK301" i="14" s="1"/>
  <c r="AM301" i="14"/>
  <c r="AP301" i="14"/>
  <c r="AN301" i="14"/>
  <c r="AM337" i="14"/>
  <c r="AN337" i="14"/>
  <c r="AP337" i="14"/>
  <c r="AO337" i="14"/>
  <c r="AK337" i="14" s="1"/>
  <c r="AN178" i="14"/>
  <c r="AM178" i="14"/>
  <c r="AP178" i="14"/>
  <c r="AO178" i="14"/>
  <c r="AK178" i="14" s="1"/>
  <c r="AO316" i="14"/>
  <c r="AK316" i="14" s="1"/>
  <c r="AN316" i="14"/>
  <c r="AM316" i="14"/>
  <c r="AP316" i="14"/>
  <c r="BF84" i="14"/>
  <c r="BF68" i="14"/>
  <c r="AO213" i="14"/>
  <c r="AK213" i="14" s="1"/>
  <c r="AN213" i="14"/>
  <c r="AM213" i="14"/>
  <c r="AP213" i="14"/>
  <c r="AP246" i="14"/>
  <c r="AN246" i="14"/>
  <c r="AO246" i="14"/>
  <c r="AK246" i="14" s="1"/>
  <c r="AM246" i="14"/>
  <c r="AO121" i="14"/>
  <c r="AK121" i="14" s="1"/>
  <c r="AP121" i="14"/>
  <c r="AM121" i="14"/>
  <c r="AN121" i="14"/>
  <c r="AM132" i="14"/>
  <c r="AO132" i="14"/>
  <c r="AK132" i="14" s="1"/>
  <c r="AP132" i="14"/>
  <c r="AN132" i="14"/>
  <c r="AM296" i="14"/>
  <c r="AO296" i="14"/>
  <c r="AK296" i="14" s="1"/>
  <c r="AN296" i="14"/>
  <c r="AP296" i="14"/>
  <c r="AM114" i="14"/>
  <c r="AP114" i="14"/>
  <c r="AN114" i="14"/>
  <c r="AO114" i="14"/>
  <c r="AK114" i="14" s="1"/>
  <c r="AN158" i="14"/>
  <c r="AO158" i="14"/>
  <c r="AK158" i="14" s="1"/>
  <c r="AP158" i="14"/>
  <c r="AM158" i="14"/>
  <c r="AN109" i="14"/>
  <c r="AP109" i="14"/>
  <c r="AM109" i="14"/>
  <c r="AO109" i="14"/>
  <c r="AK109" i="14" s="1"/>
  <c r="AM242" i="14"/>
  <c r="AN242" i="14"/>
  <c r="AO242" i="14"/>
  <c r="AK242" i="14" s="1"/>
  <c r="AP242" i="14"/>
  <c r="AO164" i="14"/>
  <c r="AK164" i="14" s="1"/>
  <c r="AM164" i="14"/>
  <c r="AN164" i="14"/>
  <c r="AP164" i="14"/>
  <c r="AM336" i="14"/>
  <c r="AO336" i="14"/>
  <c r="AK336" i="14" s="1"/>
  <c r="AN336" i="14"/>
  <c r="AP336" i="14"/>
  <c r="AN278" i="14"/>
  <c r="AM278" i="14"/>
  <c r="AP278" i="14"/>
  <c r="AO278" i="14"/>
  <c r="AK278" i="14" s="1"/>
  <c r="BF71" i="14"/>
  <c r="BF87" i="14"/>
  <c r="AN329" i="14"/>
  <c r="AO329" i="14"/>
  <c r="AK329" i="14" s="1"/>
  <c r="AP329" i="14"/>
  <c r="AM329" i="14"/>
  <c r="AO107" i="14"/>
  <c r="AK107" i="14" s="1"/>
  <c r="AN107" i="14"/>
  <c r="AM107" i="14"/>
  <c r="AP107" i="14"/>
  <c r="AP222" i="14"/>
  <c r="AM222" i="14"/>
  <c r="AN222" i="14"/>
  <c r="AO222" i="14"/>
  <c r="AK222" i="14" s="1"/>
  <c r="AN128" i="14"/>
  <c r="AM128" i="14"/>
  <c r="AO128" i="14"/>
  <c r="AK128" i="14" s="1"/>
  <c r="AP128" i="14"/>
  <c r="AO232" i="14"/>
  <c r="AK232" i="14" s="1"/>
  <c r="AM232" i="14"/>
  <c r="AN232" i="14"/>
  <c r="AP232" i="14"/>
  <c r="AN305" i="14"/>
  <c r="AP305" i="14"/>
  <c r="AO305" i="14"/>
  <c r="AK305" i="14" s="1"/>
  <c r="AM305" i="14"/>
  <c r="AO1048" i="14"/>
  <c r="AK1048" i="14" s="1"/>
  <c r="AM1048" i="14"/>
  <c r="AP1048" i="14"/>
  <c r="AN1048" i="14"/>
  <c r="AM212" i="14"/>
  <c r="AP212" i="14"/>
  <c r="AO212" i="14"/>
  <c r="AK212" i="14" s="1"/>
  <c r="AN212" i="14"/>
  <c r="AO188" i="14"/>
  <c r="AK188" i="14" s="1"/>
  <c r="AM188" i="14"/>
  <c r="AP188" i="14"/>
  <c r="AN188" i="14"/>
  <c r="AP165" i="14"/>
  <c r="AN165" i="14"/>
  <c r="AO165" i="14"/>
  <c r="AK165" i="14" s="1"/>
  <c r="AM165" i="14"/>
  <c r="AN254" i="14"/>
  <c r="AP254" i="14"/>
  <c r="AM254" i="14"/>
  <c r="AO254" i="14"/>
  <c r="AK254" i="14" s="1"/>
  <c r="AN228" i="14"/>
  <c r="AO228" i="14"/>
  <c r="AK228" i="14" s="1"/>
  <c r="AP228" i="14"/>
  <c r="AM228" i="14"/>
  <c r="AN124" i="14"/>
  <c r="AO124" i="14"/>
  <c r="AK124" i="14" s="1"/>
  <c r="AM124" i="14"/>
  <c r="AP124" i="14"/>
  <c r="AO258" i="14"/>
  <c r="AK258" i="14" s="1"/>
  <c r="AM258" i="14"/>
  <c r="AN258" i="14"/>
  <c r="AP258" i="14"/>
  <c r="AP153" i="14"/>
  <c r="AM153" i="14"/>
  <c r="AN153" i="14"/>
  <c r="AO153" i="14"/>
  <c r="AK153" i="14" s="1"/>
  <c r="AN273" i="14"/>
  <c r="AM273" i="14"/>
  <c r="AO273" i="14"/>
  <c r="AK273" i="14" s="1"/>
  <c r="AP273" i="14"/>
  <c r="AO110" i="14"/>
  <c r="AK110" i="14" s="1"/>
  <c r="AM110" i="14"/>
  <c r="AN110" i="14"/>
  <c r="AP110" i="14"/>
  <c r="AM272" i="14"/>
  <c r="AP272" i="14"/>
  <c r="AN272" i="14"/>
  <c r="AO272" i="14"/>
  <c r="AK272" i="14" s="1"/>
  <c r="AP256" i="14"/>
  <c r="AM256" i="14"/>
  <c r="AN256" i="14"/>
  <c r="AO256" i="14"/>
  <c r="AK256" i="14" s="1"/>
  <c r="AN227" i="14"/>
  <c r="AP227" i="14"/>
  <c r="AM227" i="14"/>
  <c r="AO227" i="14"/>
  <c r="AK227" i="14" s="1"/>
  <c r="AO235" i="14"/>
  <c r="AK235" i="14" s="1"/>
  <c r="AP235" i="14"/>
  <c r="AN235" i="14"/>
  <c r="AM235" i="14"/>
  <c r="AO115" i="14"/>
  <c r="AK115" i="14" s="1"/>
  <c r="AM115" i="14"/>
  <c r="AN115" i="14"/>
  <c r="AP115" i="14"/>
  <c r="AM275" i="14"/>
  <c r="AN275" i="14"/>
  <c r="AO275" i="14"/>
  <c r="AK275" i="14" s="1"/>
  <c r="AP275" i="14"/>
  <c r="AM285" i="14"/>
  <c r="AP285" i="14"/>
  <c r="AO285" i="14"/>
  <c r="AK285" i="14" s="1"/>
  <c r="AN285" i="14"/>
  <c r="AP353" i="14"/>
  <c r="AN353" i="14"/>
  <c r="AO353" i="14"/>
  <c r="AK353" i="14" s="1"/>
  <c r="AM353" i="14"/>
  <c r="AN138" i="14"/>
  <c r="AO138" i="14"/>
  <c r="AK138" i="14" s="1"/>
  <c r="AM138" i="14"/>
  <c r="AP138" i="14"/>
  <c r="AP147" i="14"/>
  <c r="AM147" i="14"/>
  <c r="AN147" i="14"/>
  <c r="AO147" i="14"/>
  <c r="AK147" i="14" s="1"/>
  <c r="AO170" i="14"/>
  <c r="AK170" i="14" s="1"/>
  <c r="AM170" i="14"/>
  <c r="AN170" i="14"/>
  <c r="AP170" i="14"/>
  <c r="AN202" i="14"/>
  <c r="AP202" i="14"/>
  <c r="AO202" i="14"/>
  <c r="AK202" i="14" s="1"/>
  <c r="AM202" i="14"/>
  <c r="AO333" i="14"/>
  <c r="AK333" i="14" s="1"/>
  <c r="AN333" i="14"/>
  <c r="AP333" i="14"/>
  <c r="AM333" i="14"/>
  <c r="AP200" i="14"/>
  <c r="AO200" i="14"/>
  <c r="AK200" i="14" s="1"/>
  <c r="AN200" i="14"/>
  <c r="AM200" i="14"/>
  <c r="AO1051" i="14"/>
  <c r="AK1051" i="14" s="1"/>
  <c r="AM1051" i="14"/>
  <c r="AP1051" i="14"/>
  <c r="AN1051" i="14"/>
  <c r="AN307" i="14"/>
  <c r="AP307" i="14"/>
  <c r="AO307" i="14"/>
  <c r="AK307" i="14" s="1"/>
  <c r="AM307" i="14"/>
  <c r="AP181" i="14"/>
  <c r="AM181" i="14"/>
  <c r="AO181" i="14"/>
  <c r="AK181" i="14" s="1"/>
  <c r="AN181" i="14"/>
  <c r="AM155" i="14"/>
  <c r="AO155" i="14"/>
  <c r="AK155" i="14" s="1"/>
  <c r="AP155" i="14"/>
  <c r="AN155" i="14"/>
  <c r="AM244" i="14"/>
  <c r="AN244" i="14"/>
  <c r="AP244" i="14"/>
  <c r="AO244" i="14"/>
  <c r="AK244" i="14" s="1"/>
  <c r="AM233" i="14"/>
  <c r="AP233" i="14"/>
  <c r="AN233" i="14"/>
  <c r="AO233" i="14"/>
  <c r="AK233" i="14" s="1"/>
  <c r="AP162" i="14"/>
  <c r="AM162" i="14"/>
  <c r="AN162" i="14"/>
  <c r="AO162" i="14"/>
  <c r="AK162" i="14" s="1"/>
  <c r="AP326" i="14"/>
  <c r="AM326" i="14"/>
  <c r="AN326" i="14"/>
  <c r="AO326" i="14"/>
  <c r="AK326" i="14" s="1"/>
  <c r="AM1057" i="14"/>
  <c r="AP1057" i="14"/>
  <c r="AN1057" i="14"/>
  <c r="AO1057" i="14"/>
  <c r="AK1057" i="14" s="1"/>
  <c r="AO176" i="14"/>
  <c r="AK176" i="14" s="1"/>
  <c r="AP176" i="14"/>
  <c r="AN176" i="14"/>
  <c r="AM176" i="14"/>
  <c r="AP1053" i="14"/>
  <c r="AN1053" i="14"/>
  <c r="AO1053" i="14"/>
  <c r="AK1053" i="14" s="1"/>
  <c r="AM1053" i="14"/>
  <c r="AM317" i="14"/>
  <c r="AN317" i="14"/>
  <c r="AP317" i="14"/>
  <c r="AO317" i="14"/>
  <c r="AK317" i="14" s="1"/>
  <c r="AP142" i="14"/>
  <c r="AO142" i="14"/>
  <c r="AK142" i="14" s="1"/>
  <c r="AM142" i="14"/>
  <c r="AN142" i="14"/>
  <c r="AN276" i="14"/>
  <c r="AP276" i="14"/>
  <c r="AM276" i="14"/>
  <c r="AO276" i="14"/>
  <c r="AK276" i="14" s="1"/>
  <c r="AP113" i="14"/>
  <c r="AO113" i="14"/>
  <c r="AK113" i="14" s="1"/>
  <c r="AN113" i="14"/>
  <c r="AM113" i="14"/>
  <c r="AO116" i="14"/>
  <c r="AK116" i="14" s="1"/>
  <c r="AN116" i="14"/>
  <c r="AM116" i="14"/>
  <c r="AP116" i="14"/>
  <c r="AN1039" i="14"/>
  <c r="AP1039" i="14"/>
  <c r="AM1039" i="14"/>
  <c r="AO1039" i="14"/>
  <c r="AK1039" i="14" s="1"/>
  <c r="AN150" i="14"/>
  <c r="AM150" i="14"/>
  <c r="AO150" i="14"/>
  <c r="AK150" i="14" s="1"/>
  <c r="AP150" i="14"/>
  <c r="AN312" i="14"/>
  <c r="AO312" i="14"/>
  <c r="AK312" i="14" s="1"/>
  <c r="AM312" i="14"/>
  <c r="AP312" i="14"/>
  <c r="AN172" i="14"/>
  <c r="AO172" i="14"/>
  <c r="AK172" i="14" s="1"/>
  <c r="AM172" i="14"/>
  <c r="AP172" i="14"/>
  <c r="AP140" i="14"/>
  <c r="AO140" i="14"/>
  <c r="AK140" i="14" s="1"/>
  <c r="AN140" i="14"/>
  <c r="AM140" i="14"/>
  <c r="AN290" i="14"/>
  <c r="AP290" i="14"/>
  <c r="AO290" i="14"/>
  <c r="AK290" i="14" s="1"/>
  <c r="AM290" i="14"/>
  <c r="AP341" i="14"/>
  <c r="AO341" i="14"/>
  <c r="AK341" i="14" s="1"/>
  <c r="AN341" i="14"/>
  <c r="AM341" i="14"/>
  <c r="AO145" i="14"/>
  <c r="AK145" i="14" s="1"/>
  <c r="AM145" i="14"/>
  <c r="AN145" i="14"/>
  <c r="AP145" i="14"/>
  <c r="AO320" i="14"/>
  <c r="AK320" i="14" s="1"/>
  <c r="AM320" i="14"/>
  <c r="AN320" i="14"/>
  <c r="AP320" i="14"/>
  <c r="AP168" i="14"/>
  <c r="AN168" i="14"/>
  <c r="AM168" i="14"/>
  <c r="AO168" i="14"/>
  <c r="AK168" i="14" s="1"/>
  <c r="AO340" i="14"/>
  <c r="AK340" i="14" s="1"/>
  <c r="AN340" i="14"/>
  <c r="AP340" i="14"/>
  <c r="AM340" i="14"/>
  <c r="AN319" i="14"/>
  <c r="AP319" i="14"/>
  <c r="AO319" i="14"/>
  <c r="AK319" i="14" s="1"/>
  <c r="AM319" i="14"/>
  <c r="AM302" i="14"/>
  <c r="AP302" i="14"/>
  <c r="AN302" i="14"/>
  <c r="AO302" i="14"/>
  <c r="AK302" i="14" s="1"/>
  <c r="AN1050" i="14"/>
  <c r="AM1050" i="14"/>
  <c r="AP1050" i="14"/>
  <c r="AO1050" i="14"/>
  <c r="AK1050" i="14" s="1"/>
  <c r="AO339" i="14"/>
  <c r="AK339" i="14" s="1"/>
  <c r="AN339" i="14"/>
  <c r="AP339" i="14"/>
  <c r="AM339" i="14"/>
  <c r="AO299" i="14"/>
  <c r="AK299" i="14" s="1"/>
  <c r="AN299" i="14"/>
  <c r="AP299" i="14"/>
  <c r="AM299" i="14"/>
  <c r="AO318" i="14"/>
  <c r="AK318" i="14" s="1"/>
  <c r="AN318" i="14"/>
  <c r="AP318" i="14"/>
  <c r="AM318" i="14"/>
  <c r="AN306" i="14"/>
  <c r="AO306" i="14"/>
  <c r="AK306" i="14" s="1"/>
  <c r="AP306" i="14"/>
  <c r="AM306" i="14"/>
  <c r="AM1049" i="14"/>
  <c r="AP1049" i="14"/>
  <c r="AO1049" i="14"/>
  <c r="AK1049" i="14" s="1"/>
  <c r="AN1049" i="14"/>
  <c r="AN131" i="14"/>
  <c r="AO131" i="14"/>
  <c r="AK131" i="14" s="1"/>
  <c r="AP131" i="14"/>
  <c r="AM131" i="14"/>
  <c r="AP251" i="14"/>
  <c r="AM251" i="14"/>
  <c r="AN251" i="14"/>
  <c r="AO251" i="14"/>
  <c r="AK251" i="14" s="1"/>
  <c r="AM106" i="14"/>
  <c r="AP106" i="14"/>
  <c r="AO106" i="14"/>
  <c r="AK106" i="14" s="1"/>
  <c r="AN106" i="14"/>
  <c r="AN328" i="14"/>
  <c r="AP328" i="14"/>
  <c r="AO328" i="14"/>
  <c r="AK328" i="14" s="1"/>
  <c r="AM328" i="14"/>
  <c r="AN180" i="14"/>
  <c r="AP180" i="14"/>
  <c r="AO180" i="14"/>
  <c r="AK180" i="14" s="1"/>
  <c r="AM180" i="14"/>
  <c r="AO112" i="14"/>
  <c r="AK112" i="14" s="1"/>
  <c r="AP112" i="14"/>
  <c r="AM112" i="14"/>
  <c r="AN112" i="14"/>
  <c r="AM209" i="14"/>
  <c r="AP209" i="14"/>
  <c r="AN209" i="14"/>
  <c r="AO209" i="14"/>
  <c r="AK209" i="14" s="1"/>
  <c r="AN175" i="14"/>
  <c r="AM175" i="14"/>
  <c r="AO175" i="14"/>
  <c r="AK175" i="14" s="1"/>
  <c r="AP175" i="14"/>
  <c r="AP286" i="14"/>
  <c r="AN286" i="14"/>
  <c r="AM286" i="14"/>
  <c r="AO286" i="14"/>
  <c r="AK286" i="14" s="1"/>
  <c r="AP161" i="14"/>
  <c r="AN161" i="14"/>
  <c r="AO161" i="14"/>
  <c r="AK161" i="14" s="1"/>
  <c r="AM161" i="14"/>
  <c r="AP283" i="14"/>
  <c r="AM283" i="14"/>
  <c r="AN283" i="14"/>
  <c r="AO283" i="14"/>
  <c r="AK283" i="14" s="1"/>
  <c r="AN157" i="14"/>
  <c r="AP157" i="14"/>
  <c r="AM157" i="14"/>
  <c r="AO157" i="14"/>
  <c r="AK157" i="14" s="1"/>
  <c r="AO197" i="14"/>
  <c r="AK197" i="14" s="1"/>
  <c r="AN197" i="14"/>
  <c r="AP197" i="14"/>
  <c r="AM197" i="14"/>
  <c r="AN108" i="14"/>
  <c r="AO108" i="14"/>
  <c r="AK108" i="14" s="1"/>
  <c r="AM108" i="14"/>
  <c r="AP108" i="14"/>
  <c r="AO1042" i="14"/>
  <c r="AK1042" i="14" s="1"/>
  <c r="AN1042" i="14"/>
  <c r="AP1042" i="14"/>
  <c r="AM1042" i="14"/>
  <c r="AO315" i="14"/>
  <c r="AK315" i="14" s="1"/>
  <c r="AM315" i="14"/>
  <c r="AP315" i="14"/>
  <c r="AN315" i="14"/>
  <c r="AM166" i="14"/>
  <c r="AN166" i="14"/>
  <c r="AO166" i="14"/>
  <c r="AK166" i="14" s="1"/>
  <c r="AP166" i="14"/>
  <c r="AP179" i="14"/>
  <c r="AO179" i="14"/>
  <c r="AK179" i="14" s="1"/>
  <c r="AM179" i="14"/>
  <c r="AN179" i="14"/>
  <c r="AP239" i="14"/>
  <c r="AM239" i="14"/>
  <c r="AO239" i="14"/>
  <c r="AK239" i="14" s="1"/>
  <c r="AN239" i="14"/>
  <c r="AM226" i="14"/>
  <c r="AP226" i="14"/>
  <c r="AN226" i="14"/>
  <c r="AO226" i="14"/>
  <c r="AK226" i="14" s="1"/>
  <c r="AP247" i="14"/>
  <c r="AO247" i="14"/>
  <c r="AK247" i="14" s="1"/>
  <c r="AN247" i="14"/>
  <c r="AM247" i="14"/>
  <c r="AN186" i="14"/>
  <c r="AM186" i="14"/>
  <c r="AP186" i="14"/>
  <c r="AO186" i="14"/>
  <c r="AK186" i="14" s="1"/>
  <c r="AO281" i="14"/>
  <c r="AK281" i="14" s="1"/>
  <c r="AP281" i="14"/>
  <c r="AM281" i="14"/>
  <c r="AN281" i="14"/>
  <c r="AO271" i="14"/>
  <c r="AK271" i="14" s="1"/>
  <c r="AM271" i="14"/>
  <c r="AN271" i="14"/>
  <c r="AP271" i="14"/>
  <c r="AM159" i="14"/>
  <c r="AN159" i="14"/>
  <c r="AO159" i="14"/>
  <c r="AK159" i="14" s="1"/>
  <c r="AP159" i="14"/>
  <c r="AN187" i="14"/>
  <c r="AO187" i="14"/>
  <c r="AK187" i="14" s="1"/>
  <c r="AP187" i="14"/>
  <c r="AM187" i="14"/>
  <c r="AN268" i="14"/>
  <c r="AO268" i="14"/>
  <c r="AK268" i="14" s="1"/>
  <c r="AM268" i="14"/>
  <c r="AP268" i="14"/>
  <c r="AM252" i="14"/>
  <c r="AN252" i="14"/>
  <c r="AP252" i="14"/>
  <c r="AO252" i="14"/>
  <c r="AK252" i="14" s="1"/>
  <c r="BF89" i="14"/>
  <c r="BF73" i="14"/>
  <c r="AO237" i="14"/>
  <c r="AK237" i="14" s="1"/>
  <c r="AM237" i="14"/>
  <c r="AP237" i="14"/>
  <c r="AN237" i="14"/>
  <c r="AP223" i="14"/>
  <c r="AN223" i="14"/>
  <c r="AM223" i="14"/>
  <c r="AO223" i="14"/>
  <c r="AK223" i="14" s="1"/>
  <c r="AP117" i="14"/>
  <c r="AO117" i="14"/>
  <c r="AK117" i="14" s="1"/>
  <c r="AM117" i="14"/>
  <c r="AN117" i="14"/>
  <c r="AP229" i="14"/>
  <c r="AO229" i="14"/>
  <c r="AK229" i="14" s="1"/>
  <c r="AM229" i="14"/>
  <c r="AN229" i="14"/>
  <c r="AP208" i="14"/>
  <c r="AM208" i="14"/>
  <c r="AO208" i="14"/>
  <c r="AK208" i="14" s="1"/>
  <c r="AN208" i="14"/>
  <c r="AN1054" i="14"/>
  <c r="AO1054" i="14"/>
  <c r="AK1054" i="14" s="1"/>
  <c r="AP1054" i="14"/>
  <c r="AM1054" i="14"/>
  <c r="BF82" i="14"/>
  <c r="BF66" i="14"/>
  <c r="AO129" i="14"/>
  <c r="AK129" i="14" s="1"/>
  <c r="AN129" i="14"/>
  <c r="AP129" i="14"/>
  <c r="AM129" i="14"/>
  <c r="BB51" i="14"/>
  <c r="G92" i="12"/>
  <c r="BC50" i="14"/>
  <c r="BJ50" i="14" s="1"/>
  <c r="BD50" i="14" s="1"/>
  <c r="AO352" i="14"/>
  <c r="AK352" i="14" s="1"/>
  <c r="AP352" i="14"/>
  <c r="AM352" i="14"/>
  <c r="AN352" i="14"/>
  <c r="AO171" i="14"/>
  <c r="AK171" i="14" s="1"/>
  <c r="AN171" i="14"/>
  <c r="AP171" i="14"/>
  <c r="AM171" i="14"/>
  <c r="AO343" i="14"/>
  <c r="AK343" i="14" s="1"/>
  <c r="AN343" i="14"/>
  <c r="AP343" i="14"/>
  <c r="AM343" i="14"/>
  <c r="AM310" i="14"/>
  <c r="AP310" i="14"/>
  <c r="AN310" i="14"/>
  <c r="AO310" i="14"/>
  <c r="AK310" i="14" s="1"/>
  <c r="AN321" i="14"/>
  <c r="AM321" i="14"/>
  <c r="AO321" i="14"/>
  <c r="AK321" i="14" s="1"/>
  <c r="AP321" i="14"/>
  <c r="AN135" i="14"/>
  <c r="AO135" i="14"/>
  <c r="AK135" i="14" s="1"/>
  <c r="AM135" i="14"/>
  <c r="AP135" i="14"/>
  <c r="AM348" i="14"/>
  <c r="AN348" i="14"/>
  <c r="AO348" i="14"/>
  <c r="AK348" i="14" s="1"/>
  <c r="AP348" i="14"/>
  <c r="AP308" i="14"/>
  <c r="AO308" i="14"/>
  <c r="AK308" i="14" s="1"/>
  <c r="AN308" i="14"/>
  <c r="AM308" i="14"/>
  <c r="AN347" i="14"/>
  <c r="AM347" i="14"/>
  <c r="AP347" i="14"/>
  <c r="AO347" i="14"/>
  <c r="AK347" i="14" s="1"/>
  <c r="AM303" i="14"/>
  <c r="AO303" i="14"/>
  <c r="AK303" i="14" s="1"/>
  <c r="AP303" i="14"/>
  <c r="AN303" i="14"/>
  <c r="AN1055" i="14"/>
  <c r="AO1055" i="14"/>
  <c r="AK1055" i="14" s="1"/>
  <c r="AM1055" i="14"/>
  <c r="AP1055" i="14"/>
  <c r="AP238" i="14"/>
  <c r="AN238" i="14"/>
  <c r="AM238" i="14"/>
  <c r="AO238" i="14"/>
  <c r="AK238" i="14" s="1"/>
  <c r="AN298" i="14"/>
  <c r="AM298" i="14"/>
  <c r="AP298" i="14"/>
  <c r="AO298" i="14"/>
  <c r="AK298" i="14" s="1"/>
  <c r="AP230" i="14"/>
  <c r="AO230" i="14"/>
  <c r="AK230" i="14" s="1"/>
  <c r="AN230" i="14"/>
  <c r="AM230" i="14"/>
  <c r="BF72" i="14"/>
  <c r="BF88" i="14"/>
  <c r="AP279" i="14"/>
  <c r="AO279" i="14"/>
  <c r="AK279" i="14" s="1"/>
  <c r="AN279" i="14"/>
  <c r="AM279" i="14"/>
  <c r="AN1041" i="14"/>
  <c r="AP1041" i="14"/>
  <c r="AO1041" i="14"/>
  <c r="AK1041" i="14" s="1"/>
  <c r="AM1041" i="14"/>
  <c r="AO219" i="14"/>
  <c r="AK219" i="14" s="1"/>
  <c r="AN219" i="14"/>
  <c r="AM219" i="14"/>
  <c r="AP219" i="14"/>
  <c r="AM253" i="14"/>
  <c r="AO253" i="14"/>
  <c r="AK253" i="14" s="1"/>
  <c r="AN253" i="14"/>
  <c r="AP253" i="14"/>
  <c r="AP277" i="14"/>
  <c r="AO277" i="14"/>
  <c r="AK277" i="14" s="1"/>
  <c r="AN277" i="14"/>
  <c r="AM277" i="14"/>
  <c r="BF69" i="14"/>
  <c r="BF85" i="14"/>
  <c r="AM270" i="14"/>
  <c r="AP270" i="14"/>
  <c r="AO270" i="14"/>
  <c r="AK270" i="14" s="1"/>
  <c r="AN270" i="14"/>
  <c r="AL52" i="14"/>
  <c r="AM292" i="14"/>
  <c r="AP292" i="14"/>
  <c r="AN292" i="14"/>
  <c r="AO292" i="14"/>
  <c r="AK292" i="14" s="1"/>
  <c r="AP139" i="14"/>
  <c r="AO139" i="14"/>
  <c r="AK139" i="14" s="1"/>
  <c r="AM139" i="14"/>
  <c r="AN139" i="14"/>
  <c r="AO149" i="14"/>
  <c r="AK149" i="14" s="1"/>
  <c r="AN149" i="14"/>
  <c r="AP149" i="14"/>
  <c r="AM149" i="14"/>
  <c r="AP204" i="14"/>
  <c r="AN204" i="14"/>
  <c r="AM204" i="14"/>
  <c r="AO204" i="14"/>
  <c r="AK204" i="14" s="1"/>
  <c r="AO195" i="14"/>
  <c r="AK195" i="14" s="1"/>
  <c r="AP195" i="14"/>
  <c r="AM195" i="14"/>
  <c r="AN195" i="14"/>
  <c r="AN148" i="14"/>
  <c r="AP148" i="14"/>
  <c r="AM148" i="14"/>
  <c r="AO148" i="14"/>
  <c r="AK148" i="14" s="1"/>
  <c r="AP311" i="14"/>
  <c r="AN311" i="14"/>
  <c r="AO311" i="14"/>
  <c r="AK311" i="14" s="1"/>
  <c r="AM311" i="14"/>
  <c r="AO351" i="14"/>
  <c r="AK351" i="14" s="1"/>
  <c r="AP351" i="14"/>
  <c r="AN351" i="14"/>
  <c r="AM351" i="14"/>
  <c r="AM193" i="14"/>
  <c r="AO193" i="14"/>
  <c r="AK193" i="14" s="1"/>
  <c r="AN193" i="14"/>
  <c r="AP193" i="14"/>
  <c r="AM137" i="14"/>
  <c r="AP137" i="14"/>
  <c r="AO137" i="14"/>
  <c r="AK137" i="14" s="1"/>
  <c r="AN137" i="14"/>
  <c r="AN350" i="14"/>
  <c r="AP350" i="14"/>
  <c r="AM350" i="14"/>
  <c r="AO350" i="14"/>
  <c r="AK350" i="14" s="1"/>
  <c r="AO146" i="14"/>
  <c r="AK146" i="14" s="1"/>
  <c r="AM146" i="14"/>
  <c r="AN146" i="14"/>
  <c r="AP146" i="14"/>
  <c r="AO192" i="14"/>
  <c r="AK192" i="14" s="1"/>
  <c r="AM192" i="14"/>
  <c r="AP192" i="14"/>
  <c r="AN192" i="14"/>
  <c r="AO309" i="14"/>
  <c r="AK309" i="14" s="1"/>
  <c r="AN309" i="14"/>
  <c r="AM309" i="14"/>
  <c r="AP309" i="14"/>
  <c r="AO289" i="14"/>
  <c r="AK289" i="14" s="1"/>
  <c r="AM289" i="14"/>
  <c r="AN289" i="14"/>
  <c r="AP289" i="14"/>
  <c r="AP349" i="14"/>
  <c r="AO349" i="14"/>
  <c r="AK349" i="14" s="1"/>
  <c r="AM349" i="14"/>
  <c r="AN349" i="14"/>
  <c r="AN191" i="14"/>
  <c r="AM191" i="14"/>
  <c r="AP191" i="14"/>
  <c r="AO191" i="14"/>
  <c r="AK191" i="14" s="1"/>
  <c r="AP332" i="14"/>
  <c r="AO332" i="14"/>
  <c r="AK332" i="14" s="1"/>
  <c r="AM332" i="14"/>
  <c r="AN332" i="14"/>
  <c r="AN183" i="14"/>
  <c r="AM183" i="14"/>
  <c r="AP183" i="14"/>
  <c r="AO183" i="14"/>
  <c r="AK183" i="14" s="1"/>
  <c r="AP184" i="14"/>
  <c r="AO184" i="14"/>
  <c r="AK184" i="14" s="1"/>
  <c r="AN184" i="14"/>
  <c r="AM184" i="14"/>
  <c r="AN288" i="14"/>
  <c r="AM288" i="14"/>
  <c r="AP288" i="14"/>
  <c r="AO288" i="14"/>
  <c r="AK288" i="14" s="1"/>
  <c r="AO144" i="14"/>
  <c r="AK144" i="14" s="1"/>
  <c r="AM144" i="14"/>
  <c r="AN144" i="14"/>
  <c r="AP144" i="14"/>
  <c r="AO182" i="14"/>
  <c r="AK182" i="14" s="1"/>
  <c r="AN182" i="14"/>
  <c r="AM182" i="14"/>
  <c r="AP182" i="14"/>
  <c r="AP266" i="14"/>
  <c r="AM266" i="14"/>
  <c r="AN266" i="14"/>
  <c r="AO266" i="14"/>
  <c r="AK266" i="14" s="1"/>
  <c r="AO1046" i="14"/>
  <c r="AK1046" i="14" s="1"/>
  <c r="AP1046" i="14"/>
  <c r="AM1046" i="14"/>
  <c r="AN1046" i="14"/>
  <c r="AO167" i="14"/>
  <c r="AK167" i="14" s="1"/>
  <c r="AP167" i="14"/>
  <c r="AN167" i="14"/>
  <c r="AM167" i="14"/>
  <c r="AM134" i="14"/>
  <c r="AN134" i="14"/>
  <c r="AP134" i="14"/>
  <c r="AO134" i="14"/>
  <c r="AK134" i="14" s="1"/>
  <c r="AN189" i="14"/>
  <c r="AM189" i="14"/>
  <c r="AO189" i="14"/>
  <c r="AK189" i="14" s="1"/>
  <c r="AP189" i="14"/>
  <c r="AN199" i="14"/>
  <c r="AM199" i="14"/>
  <c r="AP199" i="14"/>
  <c r="AO199" i="14"/>
  <c r="AK199" i="14" s="1"/>
  <c r="AO264" i="14"/>
  <c r="AK264" i="14" s="1"/>
  <c r="AM264" i="14"/>
  <c r="AN264" i="14"/>
  <c r="AP264" i="14"/>
  <c r="AN1044" i="14"/>
  <c r="AO1044" i="14"/>
  <c r="AK1044" i="14" s="1"/>
  <c r="AP1044" i="14"/>
  <c r="AM1044" i="14"/>
  <c r="AO1060" i="14"/>
  <c r="AK1060" i="14" s="1"/>
  <c r="AM1060" i="14"/>
  <c r="AN1060" i="14"/>
  <c r="AP1060" i="14"/>
  <c r="AP257" i="14"/>
  <c r="AM257" i="14"/>
  <c r="AN257" i="14"/>
  <c r="AO257" i="14"/>
  <c r="AK257" i="14" s="1"/>
  <c r="AM297" i="14"/>
  <c r="AP297" i="14"/>
  <c r="AO297" i="14"/>
  <c r="AK297" i="14" s="1"/>
  <c r="AN297" i="14"/>
  <c r="AM154" i="14"/>
  <c r="AO154" i="14"/>
  <c r="AK154" i="14" s="1"/>
  <c r="AP154" i="14"/>
  <c r="AN154" i="14"/>
  <c r="AP118" i="14"/>
  <c r="AM118" i="14"/>
  <c r="AO118" i="14"/>
  <c r="AK118" i="14" s="1"/>
  <c r="AN118" i="14"/>
  <c r="AP156" i="14"/>
  <c r="AO156" i="14"/>
  <c r="AK156" i="14" s="1"/>
  <c r="AM156" i="14"/>
  <c r="AN156" i="14"/>
  <c r="AN345" i="14"/>
  <c r="AM345" i="14"/>
  <c r="AP345" i="14"/>
  <c r="AO345" i="14"/>
  <c r="AK345" i="14" s="1"/>
  <c r="AM220" i="14"/>
  <c r="AN220" i="14"/>
  <c r="AO220" i="14"/>
  <c r="AK220" i="14" s="1"/>
  <c r="AP220" i="14"/>
  <c r="BF86" i="14"/>
  <c r="BF70" i="14"/>
  <c r="AM236" i="14"/>
  <c r="AN236" i="14"/>
  <c r="AP236" i="14"/>
  <c r="AO236" i="14"/>
  <c r="AK236" i="14" s="1"/>
  <c r="AM160" i="14"/>
  <c r="AP160" i="14"/>
  <c r="AO160" i="14"/>
  <c r="AK160" i="14" s="1"/>
  <c r="AN160" i="14"/>
  <c r="AO125" i="14"/>
  <c r="AK125" i="14" s="1"/>
  <c r="AP125" i="14"/>
  <c r="AM125" i="14"/>
  <c r="AN125" i="14"/>
  <c r="AO355" i="14"/>
  <c r="AK355" i="14" s="1"/>
  <c r="AM355" i="14"/>
  <c r="AP355" i="14"/>
  <c r="AN355" i="14"/>
  <c r="AO122" i="14"/>
  <c r="AK122" i="14" s="1"/>
  <c r="AP122" i="14"/>
  <c r="AN122" i="14"/>
  <c r="AM122" i="14"/>
  <c r="AN262" i="14"/>
  <c r="AO262" i="14"/>
  <c r="AK262" i="14" s="1"/>
  <c r="AM262" i="14"/>
  <c r="AP262" i="14"/>
  <c r="AN335" i="14"/>
  <c r="AM335" i="14"/>
  <c r="AP335" i="14"/>
  <c r="AO335" i="14"/>
  <c r="AK335" i="14" s="1"/>
  <c r="AO245" i="14"/>
  <c r="AK245" i="14" s="1"/>
  <c r="AM245" i="14"/>
  <c r="AN245" i="14"/>
  <c r="AP245" i="14"/>
  <c r="AN1058" i="14"/>
  <c r="AP1058" i="14"/>
  <c r="AO1058" i="14"/>
  <c r="AK1058" i="14" s="1"/>
  <c r="AM1058" i="14"/>
  <c r="AM240" i="14"/>
  <c r="AN240" i="14"/>
  <c r="AP240" i="14"/>
  <c r="AO240" i="14"/>
  <c r="AK240" i="14" s="1"/>
  <c r="AM325" i="14"/>
  <c r="AP325" i="14"/>
  <c r="AN325" i="14"/>
  <c r="AO325" i="14"/>
  <c r="AK325" i="14" s="1"/>
  <c r="AP224" i="14"/>
  <c r="AN224" i="14"/>
  <c r="AM224" i="14"/>
  <c r="AO224" i="14"/>
  <c r="AK224" i="14" s="1"/>
  <c r="AN241" i="14"/>
  <c r="AO241" i="14"/>
  <c r="AK241" i="14" s="1"/>
  <c r="AP241" i="14"/>
  <c r="AM241" i="14"/>
  <c r="AM221" i="14"/>
  <c r="AO221" i="14"/>
  <c r="AK221" i="14" s="1"/>
  <c r="AP221" i="14"/>
  <c r="AN221" i="14"/>
  <c r="AN274" i="14"/>
  <c r="AP274" i="14"/>
  <c r="AO274" i="14"/>
  <c r="AK274" i="14" s="1"/>
  <c r="AM274" i="14"/>
  <c r="AO211" i="14"/>
  <c r="AK211" i="14" s="1"/>
  <c r="AN211" i="14"/>
  <c r="AM211" i="14"/>
  <c r="AP211" i="14"/>
  <c r="AN259" i="14"/>
  <c r="AO259" i="14"/>
  <c r="AK259" i="14" s="1"/>
  <c r="AP259" i="14"/>
  <c r="AM259" i="14"/>
  <c r="AP282" i="14"/>
  <c r="AN282" i="14"/>
  <c r="AM282" i="14"/>
  <c r="AO282" i="14"/>
  <c r="AK282" i="14" s="1"/>
  <c r="AP1056" i="14"/>
  <c r="AO1056" i="14"/>
  <c r="AK1056" i="14" s="1"/>
  <c r="AM1056" i="14"/>
  <c r="AN1056" i="14"/>
  <c r="AO269" i="14"/>
  <c r="AK269" i="14" s="1"/>
  <c r="AM269" i="14"/>
  <c r="AP269" i="14"/>
  <c r="AN269" i="14"/>
  <c r="AM250" i="14"/>
  <c r="AP250" i="14"/>
  <c r="AO250" i="14"/>
  <c r="AK250" i="14" s="1"/>
  <c r="AN250" i="14"/>
  <c r="BF67" i="14"/>
  <c r="BF83" i="14"/>
  <c r="AM234" i="14"/>
  <c r="AO234" i="14"/>
  <c r="AK234" i="14" s="1"/>
  <c r="AP234" i="14"/>
  <c r="AN234" i="14"/>
  <c r="AM1043" i="14"/>
  <c r="AP1043" i="14"/>
  <c r="AN1043" i="14"/>
  <c r="AO1043" i="14"/>
  <c r="AK1043" i="14" s="1"/>
  <c r="AO120" i="14"/>
  <c r="AK120" i="14" s="1"/>
  <c r="AN120" i="14"/>
  <c r="AP120" i="14"/>
  <c r="AM120" i="14"/>
  <c r="AP123" i="14"/>
  <c r="AN123" i="14"/>
  <c r="AM123" i="14"/>
  <c r="AO123" i="14"/>
  <c r="AK123" i="14" s="1"/>
  <c r="AM231" i="14"/>
  <c r="AO231" i="14"/>
  <c r="AK231" i="14" s="1"/>
  <c r="AN231" i="14"/>
  <c r="AP231" i="14"/>
  <c r="AM280" i="14"/>
  <c r="AP280" i="14"/>
  <c r="AO280" i="14"/>
  <c r="AK280" i="14" s="1"/>
  <c r="AN280" i="14"/>
  <c r="AO111" i="14"/>
  <c r="AK111" i="14" s="1"/>
  <c r="AM111" i="14"/>
  <c r="AP111" i="14"/>
  <c r="AN111" i="14"/>
  <c r="AO119" i="14"/>
  <c r="AK119" i="14" s="1"/>
  <c r="AM119" i="14"/>
  <c r="AP119" i="14"/>
  <c r="AN119" i="14"/>
  <c r="AL53" i="14" l="1"/>
  <c r="BB52" i="14"/>
  <c r="G98" i="12"/>
  <c r="BC51" i="14"/>
  <c r="BJ51" i="14" s="1"/>
  <c r="BD51" i="14" s="1"/>
  <c r="BG72" i="14"/>
  <c r="BH72" i="14"/>
  <c r="BI72" i="14"/>
  <c r="BH66" i="14"/>
  <c r="BG66" i="14"/>
  <c r="BI66" i="14"/>
  <c r="AB1128" i="14"/>
  <c r="AG1129" i="14"/>
  <c r="AF383" i="14"/>
  <c r="BG67" i="14"/>
  <c r="BH67" i="14"/>
  <c r="BI67" i="14"/>
  <c r="BG70" i="14"/>
  <c r="BH70" i="14"/>
  <c r="BI70" i="14"/>
  <c r="BG71" i="14"/>
  <c r="BH71" i="14"/>
  <c r="BI71" i="14"/>
  <c r="BI69" i="14"/>
  <c r="BG69" i="14"/>
  <c r="BH69" i="14"/>
  <c r="BG73" i="14"/>
  <c r="BI73" i="14"/>
  <c r="BH73" i="14"/>
  <c r="BI68" i="14"/>
  <c r="BG68" i="14"/>
  <c r="BH68" i="14"/>
  <c r="BI82" i="14" l="1"/>
  <c r="BI74" i="14"/>
  <c r="BI84" i="14"/>
  <c r="BI76" i="14"/>
  <c r="BM69" i="14"/>
  <c r="BP77" i="14"/>
  <c r="BH85" i="14"/>
  <c r="BH77" i="14"/>
  <c r="BU79" i="14"/>
  <c r="BG87" i="14"/>
  <c r="BG79" i="14"/>
  <c r="BW79" i="14"/>
  <c r="BP78" i="14"/>
  <c r="BH78" i="14"/>
  <c r="BH86" i="14"/>
  <c r="BM70" i="14"/>
  <c r="BG75" i="14"/>
  <c r="BU75" i="14"/>
  <c r="BW75" i="14"/>
  <c r="BG83" i="14"/>
  <c r="AF384" i="14"/>
  <c r="BG74" i="14"/>
  <c r="BU74" i="14"/>
  <c r="BW74" i="14"/>
  <c r="BG82" i="14"/>
  <c r="BU80" i="14"/>
  <c r="BW80" i="14"/>
  <c r="BG88" i="14"/>
  <c r="BG80" i="14"/>
  <c r="BU76" i="14"/>
  <c r="BW76" i="14"/>
  <c r="BG84" i="14"/>
  <c r="BG76" i="14"/>
  <c r="BI86" i="14"/>
  <c r="BI78" i="14"/>
  <c r="BM72" i="14"/>
  <c r="BP80" i="14"/>
  <c r="BH88" i="14"/>
  <c r="BH80" i="14"/>
  <c r="BC52" i="14"/>
  <c r="BJ52" i="14" s="1"/>
  <c r="BD52" i="14" s="1"/>
  <c r="BB53" i="14"/>
  <c r="G104" i="12"/>
  <c r="BH89" i="14"/>
  <c r="BH81" i="14"/>
  <c r="BP81" i="14"/>
  <c r="BM73" i="14"/>
  <c r="BW77" i="14"/>
  <c r="BG77" i="14"/>
  <c r="BG85" i="14"/>
  <c r="BU77" i="14"/>
  <c r="BU78" i="14"/>
  <c r="BG78" i="14"/>
  <c r="BG86" i="14"/>
  <c r="BW78" i="14"/>
  <c r="AG1130" i="14"/>
  <c r="AB1129" i="14"/>
  <c r="BM66" i="14"/>
  <c r="BH82" i="14"/>
  <c r="BP74" i="14"/>
  <c r="BH74" i="14"/>
  <c r="BG81" i="14"/>
  <c r="BG89" i="14"/>
  <c r="BW81" i="14"/>
  <c r="BU81" i="14"/>
  <c r="BP79" i="14"/>
  <c r="BM71" i="14"/>
  <c r="BH87" i="14"/>
  <c r="BH79" i="14"/>
  <c r="BH75" i="14"/>
  <c r="BH83" i="14"/>
  <c r="BP75" i="14"/>
  <c r="BM67" i="14"/>
  <c r="BM68" i="14"/>
  <c r="BH76" i="14"/>
  <c r="BH84" i="14"/>
  <c r="BP76" i="14"/>
  <c r="BI81" i="14"/>
  <c r="BI89" i="14"/>
  <c r="BI77" i="14"/>
  <c r="BI85" i="14"/>
  <c r="BI79" i="14"/>
  <c r="BI87" i="14"/>
  <c r="BI75" i="14"/>
  <c r="BI83" i="14"/>
  <c r="BI88" i="14"/>
  <c r="BI80" i="14"/>
  <c r="AL54" i="14"/>
  <c r="BR71" i="14" l="1"/>
  <c r="BQ71" i="14" s="1"/>
  <c r="BV79" i="14"/>
  <c r="BR73" i="14"/>
  <c r="BQ73" i="14" s="1"/>
  <c r="BV81" i="14"/>
  <c r="AG1131" i="14"/>
  <c r="AB1130" i="14"/>
  <c r="BT78" i="14"/>
  <c r="BP70" i="14"/>
  <c r="BO70" i="14" s="1"/>
  <c r="BV77" i="14"/>
  <c r="BR69" i="14"/>
  <c r="BQ69" i="14" s="1"/>
  <c r="BR68" i="14"/>
  <c r="BQ68" i="14" s="1"/>
  <c r="BV76" i="14"/>
  <c r="BR72" i="14"/>
  <c r="BQ72" i="14" s="1"/>
  <c r="BV80" i="14"/>
  <c r="BP66" i="14"/>
  <c r="BO66" i="14" s="1"/>
  <c r="BT74" i="14"/>
  <c r="BR67" i="14"/>
  <c r="BQ67" i="14" s="1"/>
  <c r="BV75" i="14"/>
  <c r="BV78" i="14"/>
  <c r="BR70" i="14"/>
  <c r="BQ70" i="14" s="1"/>
  <c r="BP69" i="14"/>
  <c r="BO69" i="14" s="1"/>
  <c r="BT77" i="14"/>
  <c r="BP68" i="14"/>
  <c r="BO68" i="14" s="1"/>
  <c r="BT76" i="14"/>
  <c r="BP72" i="14"/>
  <c r="BO72" i="14" s="1"/>
  <c r="BT80" i="14"/>
  <c r="BT75" i="14"/>
  <c r="BP67" i="14"/>
  <c r="BO67" i="14" s="1"/>
  <c r="AL55" i="14"/>
  <c r="BT81" i="14"/>
  <c r="BP73" i="14"/>
  <c r="BO73" i="14" s="1"/>
  <c r="BV74" i="14"/>
  <c r="BR66" i="14"/>
  <c r="BQ66" i="14" s="1"/>
  <c r="BC53" i="14"/>
  <c r="BJ53" i="14" s="1"/>
  <c r="BD53" i="14" s="1"/>
  <c r="BB54" i="14"/>
  <c r="G110" i="12"/>
  <c r="AF385" i="14"/>
  <c r="BP71" i="14"/>
  <c r="BO71" i="14" s="1"/>
  <c r="BT79" i="14"/>
  <c r="AB1131" i="14" l="1"/>
  <c r="AG1132" i="14"/>
  <c r="BB55" i="14"/>
  <c r="BC54" i="14"/>
  <c r="BJ54" i="14" s="1"/>
  <c r="BD54" i="14" s="1"/>
  <c r="G116" i="12"/>
  <c r="AF386" i="14"/>
  <c r="AL56" i="14"/>
  <c r="AB1132" i="14" l="1"/>
  <c r="AG1133" i="14"/>
  <c r="AL57" i="14"/>
  <c r="AF387" i="14"/>
  <c r="BB56" i="14"/>
  <c r="BC55" i="14"/>
  <c r="BJ55" i="14" s="1"/>
  <c r="BD55" i="14" s="1"/>
  <c r="G122" i="12"/>
  <c r="AF388" i="14" l="1"/>
  <c r="AG1134" i="14"/>
  <c r="AB1133" i="14"/>
  <c r="BC56" i="14"/>
  <c r="BJ56" i="14" s="1"/>
  <c r="BD56" i="14" s="1"/>
  <c r="G128" i="12"/>
  <c r="BB57" i="14"/>
  <c r="AL58" i="14"/>
  <c r="AL59" i="14" l="1"/>
  <c r="G134" i="12"/>
  <c r="BB58" i="14"/>
  <c r="BC57" i="14"/>
  <c r="BJ57" i="14" s="1"/>
  <c r="BD57" i="14" s="1"/>
  <c r="AG1135" i="14"/>
  <c r="AB1134" i="14"/>
  <c r="AF389" i="14"/>
  <c r="O44" i="12" l="1"/>
  <c r="P44" i="12" s="1"/>
  <c r="BB59" i="14"/>
  <c r="BC58" i="14"/>
  <c r="BD58" i="14" s="1"/>
  <c r="AB1135" i="14"/>
  <c r="AG1136" i="14"/>
  <c r="AB1136" i="14" s="1"/>
  <c r="AF390" i="14"/>
  <c r="AL60" i="14"/>
  <c r="AF391" i="14" l="1"/>
  <c r="AL61" i="14"/>
  <c r="O60" i="12"/>
  <c r="BC59" i="14"/>
  <c r="BD59" i="14" s="1"/>
  <c r="BB60" i="14"/>
  <c r="P60" i="12" l="1"/>
  <c r="AF392" i="14"/>
  <c r="AL62" i="14"/>
  <c r="BC60" i="14"/>
  <c r="BD60" i="14" s="1"/>
  <c r="BB61" i="14"/>
  <c r="O76" i="12"/>
  <c r="P76" i="12" s="1"/>
  <c r="AL63" i="14" l="1"/>
  <c r="AF393" i="14"/>
  <c r="BB62" i="14"/>
  <c r="BC61" i="14"/>
  <c r="BD61" i="14" s="1"/>
  <c r="O92" i="12"/>
  <c r="P92" i="12" s="1"/>
  <c r="AF394" i="14" l="1"/>
  <c r="O108" i="12"/>
  <c r="BB63" i="14"/>
  <c r="BC62" i="14"/>
  <c r="BD62" i="14" s="1"/>
  <c r="AL64" i="14"/>
  <c r="BB64" i="14" l="1"/>
  <c r="BC63" i="14"/>
  <c r="BD63" i="14" s="1"/>
  <c r="O124" i="12"/>
  <c r="P124" i="12" s="1"/>
  <c r="P108" i="12"/>
  <c r="AL65" i="14"/>
  <c r="AF395" i="14"/>
  <c r="AF396" i="14" l="1"/>
  <c r="AL66" i="14"/>
  <c r="BB65" i="14"/>
  <c r="O140" i="12"/>
  <c r="P140" i="12" s="1"/>
  <c r="BC64" i="14"/>
  <c r="BD64" i="14" s="1"/>
  <c r="BC65" i="14" l="1"/>
  <c r="BD65" i="14" s="1"/>
  <c r="O156" i="12"/>
  <c r="P156" i="12" s="1"/>
  <c r="BB66" i="14"/>
  <c r="AL67" i="14"/>
  <c r="AF397" i="14"/>
  <c r="AL68" i="14" l="1"/>
  <c r="AF398" i="14"/>
  <c r="BC66" i="14"/>
  <c r="BD66" i="14" s="1"/>
  <c r="BB67" i="14"/>
  <c r="BC67" i="14" l="1"/>
  <c r="BD67" i="14" s="1"/>
  <c r="BB68" i="14"/>
  <c r="AF399" i="14"/>
  <c r="AL69" i="14"/>
  <c r="AL70" i="14" l="1"/>
  <c r="AF400" i="14"/>
  <c r="BB69" i="14"/>
  <c r="BC68" i="14"/>
  <c r="BD68" i="14" s="1"/>
  <c r="BB70" i="14" l="1"/>
  <c r="BC69" i="14"/>
  <c r="BD69" i="14" s="1"/>
  <c r="AF401" i="14"/>
  <c r="AL71" i="14"/>
  <c r="AF402" i="14" l="1"/>
  <c r="AL72" i="14"/>
  <c r="BC70" i="14"/>
  <c r="BD70" i="14" s="1"/>
  <c r="BB71" i="14"/>
  <c r="BC71" i="14" l="1"/>
  <c r="BD71" i="14" s="1"/>
  <c r="BB72" i="14"/>
  <c r="AL73" i="14"/>
  <c r="AF403" i="14"/>
  <c r="AL74" i="14" l="1"/>
  <c r="AF404" i="14"/>
  <c r="BB73" i="14"/>
  <c r="BC72" i="14"/>
  <c r="BD72" i="14" s="1"/>
  <c r="AF405" i="14" l="1"/>
  <c r="BB74" i="14"/>
  <c r="BC73" i="14"/>
  <c r="BD73" i="14" s="1"/>
  <c r="AD1067" i="14"/>
  <c r="AD390" i="14"/>
  <c r="AD406" i="14"/>
  <c r="AD460" i="14"/>
  <c r="AD384" i="14"/>
  <c r="AD388" i="14"/>
  <c r="AD372" i="14"/>
  <c r="AD419" i="14"/>
  <c r="AD418" i="14"/>
  <c r="AD381" i="14"/>
  <c r="AD409" i="14"/>
  <c r="AD475" i="14"/>
  <c r="AD491" i="14"/>
  <c r="AD470" i="14"/>
  <c r="AD446" i="14"/>
  <c r="AD386" i="14"/>
  <c r="AD476" i="14"/>
  <c r="AD435" i="14"/>
  <c r="AD493" i="14"/>
  <c r="AD494" i="14"/>
  <c r="AD360" i="14"/>
  <c r="AD478" i="14"/>
  <c r="AD363" i="14"/>
  <c r="AD496" i="14"/>
  <c r="AD397" i="14"/>
  <c r="AD428" i="14"/>
  <c r="AD456" i="14"/>
  <c r="AD442" i="14"/>
  <c r="AD457" i="14"/>
  <c r="AD443" i="14"/>
  <c r="AD401" i="14"/>
  <c r="AD1062" i="14"/>
  <c r="AD374" i="14"/>
  <c r="AD434" i="14"/>
  <c r="AD385" i="14"/>
  <c r="AD367" i="14"/>
  <c r="AD379" i="14"/>
  <c r="AD407" i="14"/>
  <c r="AD492" i="14"/>
  <c r="AD391" i="14"/>
  <c r="AD449" i="14"/>
  <c r="AD482" i="14"/>
  <c r="AD458" i="14"/>
  <c r="AD486" i="14"/>
  <c r="AD382" i="14"/>
  <c r="AD413" i="14"/>
  <c r="AD371" i="14"/>
  <c r="AD376" i="14"/>
  <c r="AD463" i="14"/>
  <c r="AD488" i="14"/>
  <c r="AD357" i="14"/>
  <c r="AD474" i="14"/>
  <c r="AD1064" i="14"/>
  <c r="AD414" i="14"/>
  <c r="AD412" i="14"/>
  <c r="AD368" i="14"/>
  <c r="AD370" i="14"/>
  <c r="AD410" i="14"/>
  <c r="AD365" i="14"/>
  <c r="AD366" i="14"/>
  <c r="AD416" i="14"/>
  <c r="AD1066" i="14"/>
  <c r="AD1069" i="14"/>
  <c r="AD1068" i="14"/>
  <c r="AD471" i="14"/>
  <c r="AD450" i="14"/>
  <c r="AD477" i="14"/>
  <c r="AD394" i="14"/>
  <c r="AD361" i="14"/>
  <c r="AD452" i="14"/>
  <c r="AD426" i="14"/>
  <c r="AD395" i="14"/>
  <c r="AD453" i="14"/>
  <c r="AD497" i="14"/>
  <c r="AD481" i="14"/>
  <c r="AD440" i="14"/>
  <c r="AD441" i="14"/>
  <c r="AD430" i="14"/>
  <c r="AD483" i="14"/>
  <c r="AD444" i="14"/>
  <c r="AD400" i="14"/>
  <c r="AD402" i="14"/>
  <c r="AD373" i="14"/>
  <c r="AD377" i="14"/>
  <c r="AD408" i="14"/>
  <c r="AD387" i="14"/>
  <c r="AD378" i="14"/>
  <c r="AD421" i="14"/>
  <c r="AD436" i="14"/>
  <c r="AD393" i="14"/>
  <c r="AD429" i="14"/>
  <c r="AD484" i="14"/>
  <c r="AD447" i="14"/>
  <c r="AD462" i="14"/>
  <c r="AD375" i="14"/>
  <c r="AD380" i="14"/>
  <c r="AD369" i="14"/>
  <c r="AD465" i="14"/>
  <c r="AD490" i="14"/>
  <c r="AD461" i="14"/>
  <c r="AD432" i="14"/>
  <c r="AD383" i="14"/>
  <c r="AD415" i="14"/>
  <c r="AD1065" i="14"/>
  <c r="AD467" i="14"/>
  <c r="AD433" i="14"/>
  <c r="AD464" i="14"/>
  <c r="AD405" i="14"/>
  <c r="AD489" i="14"/>
  <c r="AD1063" i="14"/>
  <c r="AD448" i="14"/>
  <c r="AD358" i="14"/>
  <c r="AD422" i="14"/>
  <c r="AD392" i="14"/>
  <c r="AD472" i="14"/>
  <c r="AD423" i="14"/>
  <c r="AD424" i="14"/>
  <c r="AD437" i="14"/>
  <c r="AD479" i="14"/>
  <c r="AD425" i="14"/>
  <c r="AD439" i="14"/>
  <c r="AD480" i="14"/>
  <c r="AD427" i="14"/>
  <c r="AD454" i="14"/>
  <c r="AD498" i="14"/>
  <c r="AD455" i="14"/>
  <c r="AD499" i="14"/>
  <c r="AD500" i="14"/>
  <c r="AD399" i="14"/>
  <c r="AD485" i="14"/>
  <c r="AD420" i="14"/>
  <c r="AD411" i="14"/>
  <c r="AD468" i="14"/>
  <c r="AD466" i="14"/>
  <c r="AD404" i="14"/>
  <c r="AD469" i="14"/>
  <c r="AD356" i="14"/>
  <c r="AD359" i="14"/>
  <c r="AD451" i="14"/>
  <c r="AD438" i="14"/>
  <c r="AD495" i="14"/>
  <c r="AD362" i="14"/>
  <c r="AD396" i="14"/>
  <c r="AD398" i="14"/>
  <c r="AL75" i="14"/>
  <c r="AO438" i="14" l="1"/>
  <c r="AK438" i="14" s="1"/>
  <c r="AP438" i="14"/>
  <c r="AM438" i="14"/>
  <c r="AN438" i="14"/>
  <c r="AO420" i="14"/>
  <c r="AK420" i="14" s="1"/>
  <c r="AP420" i="14"/>
  <c r="AN420" i="14"/>
  <c r="AM420" i="14"/>
  <c r="AP425" i="14"/>
  <c r="AM425" i="14"/>
  <c r="AN425" i="14"/>
  <c r="AO425" i="14"/>
  <c r="AK425" i="14" s="1"/>
  <c r="AP392" i="14"/>
  <c r="AN392" i="14"/>
  <c r="AM392" i="14"/>
  <c r="AO392" i="14"/>
  <c r="AK392" i="14" s="1"/>
  <c r="AM464" i="14"/>
  <c r="AN464" i="14"/>
  <c r="AO464" i="14"/>
  <c r="AK464" i="14" s="1"/>
  <c r="AP464" i="14"/>
  <c r="AO429" i="14"/>
  <c r="AK429" i="14" s="1"/>
  <c r="AM429" i="14"/>
  <c r="AP429" i="14"/>
  <c r="AN429" i="14"/>
  <c r="AO444" i="14"/>
  <c r="AK444" i="14" s="1"/>
  <c r="AN444" i="14"/>
  <c r="AP444" i="14"/>
  <c r="AM444" i="14"/>
  <c r="AN370" i="14"/>
  <c r="AO370" i="14"/>
  <c r="AK370" i="14" s="1"/>
  <c r="AM370" i="14"/>
  <c r="AP370" i="14"/>
  <c r="AM458" i="14"/>
  <c r="AO458" i="14"/>
  <c r="AK458" i="14" s="1"/>
  <c r="AP458" i="14"/>
  <c r="AN458" i="14"/>
  <c r="AO374" i="14"/>
  <c r="AK374" i="14" s="1"/>
  <c r="AM374" i="14"/>
  <c r="AN374" i="14"/>
  <c r="AP374" i="14"/>
  <c r="AP496" i="14"/>
  <c r="AO496" i="14"/>
  <c r="AK496" i="14" s="1"/>
  <c r="AM496" i="14"/>
  <c r="AN496" i="14"/>
  <c r="AN418" i="14"/>
  <c r="AO418" i="14"/>
  <c r="AK418" i="14" s="1"/>
  <c r="AM418" i="14"/>
  <c r="AP418" i="14"/>
  <c r="AO384" i="14"/>
  <c r="AK384" i="14" s="1"/>
  <c r="AM384" i="14"/>
  <c r="AN384" i="14"/>
  <c r="AP384" i="14"/>
  <c r="AP451" i="14"/>
  <c r="AN451" i="14"/>
  <c r="AO451" i="14"/>
  <c r="AK451" i="14" s="1"/>
  <c r="AM451" i="14"/>
  <c r="AM466" i="14"/>
  <c r="AN466" i="14"/>
  <c r="AO466" i="14"/>
  <c r="AK466" i="14" s="1"/>
  <c r="AP466" i="14"/>
  <c r="AO485" i="14"/>
  <c r="AK485" i="14" s="1"/>
  <c r="AN485" i="14"/>
  <c r="AP485" i="14"/>
  <c r="AM485" i="14"/>
  <c r="AN479" i="14"/>
  <c r="AP479" i="14"/>
  <c r="AO479" i="14"/>
  <c r="AK479" i="14" s="1"/>
  <c r="AM479" i="14"/>
  <c r="AM472" i="14"/>
  <c r="AN472" i="14"/>
  <c r="AP472" i="14"/>
  <c r="AO472" i="14"/>
  <c r="AK472" i="14" s="1"/>
  <c r="AM422" i="14"/>
  <c r="AN422" i="14"/>
  <c r="AP422" i="14"/>
  <c r="AO422" i="14"/>
  <c r="AK422" i="14" s="1"/>
  <c r="AN405" i="14"/>
  <c r="AP405" i="14"/>
  <c r="AM405" i="14"/>
  <c r="AO405" i="14"/>
  <c r="AK405" i="14" s="1"/>
  <c r="AM433" i="14"/>
  <c r="AO433" i="14"/>
  <c r="AK433" i="14" s="1"/>
  <c r="AN433" i="14"/>
  <c r="AP433" i="14"/>
  <c r="AO415" i="14"/>
  <c r="AK415" i="14" s="1"/>
  <c r="AP415" i="14"/>
  <c r="AN415" i="14"/>
  <c r="AM415" i="14"/>
  <c r="AP465" i="14"/>
  <c r="AM465" i="14"/>
  <c r="AN465" i="14"/>
  <c r="AO465" i="14"/>
  <c r="AK465" i="14" s="1"/>
  <c r="AN462" i="14"/>
  <c r="AM462" i="14"/>
  <c r="AO462" i="14"/>
  <c r="AK462" i="14" s="1"/>
  <c r="AP462" i="14"/>
  <c r="AO436" i="14"/>
  <c r="AK436" i="14" s="1"/>
  <c r="AN436" i="14"/>
  <c r="AM436" i="14"/>
  <c r="AP436" i="14"/>
  <c r="AN373" i="14"/>
  <c r="AP373" i="14"/>
  <c r="AM373" i="14"/>
  <c r="AO373" i="14"/>
  <c r="AK373" i="14" s="1"/>
  <c r="AO483" i="14"/>
  <c r="AK483" i="14" s="1"/>
  <c r="AP483" i="14"/>
  <c r="AM483" i="14"/>
  <c r="AN483" i="14"/>
  <c r="AM441" i="14"/>
  <c r="AN441" i="14"/>
  <c r="AP441" i="14"/>
  <c r="AO441" i="14"/>
  <c r="AK441" i="14" s="1"/>
  <c r="AP481" i="14"/>
  <c r="AM481" i="14"/>
  <c r="AO481" i="14"/>
  <c r="AK481" i="14" s="1"/>
  <c r="AN481" i="14"/>
  <c r="AO452" i="14"/>
  <c r="AK452" i="14" s="1"/>
  <c r="AM452" i="14"/>
  <c r="AP452" i="14"/>
  <c r="AN452" i="14"/>
  <c r="AP477" i="14"/>
  <c r="AN477" i="14"/>
  <c r="AM477" i="14"/>
  <c r="AO477" i="14"/>
  <c r="AK477" i="14" s="1"/>
  <c r="AO416" i="14"/>
  <c r="AK416" i="14" s="1"/>
  <c r="AM416" i="14"/>
  <c r="AN416" i="14"/>
  <c r="AP416" i="14"/>
  <c r="AP368" i="14"/>
  <c r="AO368" i="14"/>
  <c r="AK368" i="14" s="1"/>
  <c r="AN368" i="14"/>
  <c r="AM368" i="14"/>
  <c r="AO414" i="14"/>
  <c r="AK414" i="14" s="1"/>
  <c r="AN414" i="14"/>
  <c r="AM414" i="14"/>
  <c r="AP414" i="14"/>
  <c r="AM488" i="14"/>
  <c r="AO488" i="14"/>
  <c r="AK488" i="14" s="1"/>
  <c r="AN488" i="14"/>
  <c r="AP488" i="14"/>
  <c r="AO413" i="14"/>
  <c r="AK413" i="14" s="1"/>
  <c r="AM413" i="14"/>
  <c r="AP413" i="14"/>
  <c r="AN413" i="14"/>
  <c r="AP391" i="14"/>
  <c r="AO391" i="14"/>
  <c r="AK391" i="14" s="1"/>
  <c r="AM391" i="14"/>
  <c r="AN391" i="14"/>
  <c r="AM385" i="14"/>
  <c r="AP385" i="14"/>
  <c r="AN385" i="14"/>
  <c r="AO385" i="14"/>
  <c r="AK385" i="14" s="1"/>
  <c r="AN1062" i="14"/>
  <c r="AM1062" i="14"/>
  <c r="AO1062" i="14"/>
  <c r="AK1062" i="14" s="1"/>
  <c r="AP1062" i="14"/>
  <c r="AP442" i="14"/>
  <c r="AO442" i="14"/>
  <c r="AK442" i="14" s="1"/>
  <c r="AN442" i="14"/>
  <c r="AM442" i="14"/>
  <c r="AM363" i="14"/>
  <c r="AP363" i="14"/>
  <c r="AN363" i="14"/>
  <c r="AO363" i="14"/>
  <c r="AK363" i="14" s="1"/>
  <c r="AP494" i="14"/>
  <c r="AM494" i="14"/>
  <c r="AO494" i="14"/>
  <c r="AK494" i="14" s="1"/>
  <c r="AN494" i="14"/>
  <c r="AP493" i="14"/>
  <c r="AM493" i="14"/>
  <c r="AN493" i="14"/>
  <c r="AO493" i="14"/>
  <c r="AK493" i="14" s="1"/>
  <c r="AN476" i="14"/>
  <c r="AO476" i="14"/>
  <c r="AK476" i="14" s="1"/>
  <c r="AM476" i="14"/>
  <c r="AP476" i="14"/>
  <c r="AM446" i="14"/>
  <c r="AO446" i="14"/>
  <c r="AK446" i="14" s="1"/>
  <c r="AN446" i="14"/>
  <c r="AP446" i="14"/>
  <c r="AN419" i="14"/>
  <c r="AM419" i="14"/>
  <c r="AP419" i="14"/>
  <c r="AO419" i="14"/>
  <c r="AK419" i="14" s="1"/>
  <c r="AM460" i="14"/>
  <c r="AO460" i="14"/>
  <c r="AK460" i="14" s="1"/>
  <c r="AP460" i="14"/>
  <c r="AN460" i="14"/>
  <c r="AM356" i="14"/>
  <c r="AP356" i="14"/>
  <c r="AO356" i="14"/>
  <c r="AK356" i="14" s="1"/>
  <c r="AN356" i="14"/>
  <c r="AM499" i="14"/>
  <c r="AO499" i="14"/>
  <c r="AK499" i="14" s="1"/>
  <c r="AN499" i="14"/>
  <c r="AP499" i="14"/>
  <c r="AN448" i="14"/>
  <c r="AP448" i="14"/>
  <c r="AO448" i="14"/>
  <c r="AK448" i="14" s="1"/>
  <c r="AM448" i="14"/>
  <c r="AP490" i="14"/>
  <c r="AO490" i="14"/>
  <c r="AK490" i="14" s="1"/>
  <c r="AN490" i="14"/>
  <c r="AM490" i="14"/>
  <c r="AM393" i="14"/>
  <c r="AO393" i="14"/>
  <c r="AK393" i="14" s="1"/>
  <c r="AP393" i="14"/>
  <c r="AN393" i="14"/>
  <c r="AP377" i="14"/>
  <c r="AO377" i="14"/>
  <c r="AK377" i="14" s="1"/>
  <c r="AM377" i="14"/>
  <c r="AN377" i="14"/>
  <c r="AN412" i="14"/>
  <c r="AO412" i="14"/>
  <c r="AK412" i="14" s="1"/>
  <c r="AM412" i="14"/>
  <c r="AP412" i="14"/>
  <c r="AM371" i="14"/>
  <c r="AO371" i="14"/>
  <c r="AK371" i="14" s="1"/>
  <c r="AN371" i="14"/>
  <c r="AP371" i="14"/>
  <c r="AM407" i="14"/>
  <c r="AP407" i="14"/>
  <c r="AN407" i="14"/>
  <c r="AO407" i="14"/>
  <c r="AK407" i="14" s="1"/>
  <c r="AN457" i="14"/>
  <c r="AP457" i="14"/>
  <c r="AO457" i="14"/>
  <c r="AK457" i="14" s="1"/>
  <c r="AM457" i="14"/>
  <c r="AM360" i="14"/>
  <c r="AO360" i="14"/>
  <c r="AK360" i="14" s="1"/>
  <c r="AP360" i="14"/>
  <c r="AN360" i="14"/>
  <c r="AL76" i="14"/>
  <c r="AP469" i="14"/>
  <c r="AO469" i="14"/>
  <c r="AK469" i="14" s="1"/>
  <c r="AN469" i="14"/>
  <c r="AM469" i="14"/>
  <c r="AP398" i="14"/>
  <c r="AM398" i="14"/>
  <c r="AN398" i="14"/>
  <c r="AO398" i="14"/>
  <c r="AK398" i="14" s="1"/>
  <c r="AO404" i="14"/>
  <c r="AK404" i="14" s="1"/>
  <c r="AN404" i="14"/>
  <c r="AP404" i="14"/>
  <c r="AM404" i="14"/>
  <c r="AP468" i="14"/>
  <c r="AO468" i="14"/>
  <c r="AK468" i="14" s="1"/>
  <c r="AN468" i="14"/>
  <c r="AM468" i="14"/>
  <c r="AO399" i="14"/>
  <c r="AK399" i="14" s="1"/>
  <c r="AP399" i="14"/>
  <c r="AM399" i="14"/>
  <c r="AN399" i="14"/>
  <c r="AM455" i="14"/>
  <c r="AN455" i="14"/>
  <c r="AO455" i="14"/>
  <c r="AK455" i="14" s="1"/>
  <c r="AP455" i="14"/>
  <c r="AN427" i="14"/>
  <c r="AO427" i="14"/>
  <c r="AK427" i="14" s="1"/>
  <c r="AM427" i="14"/>
  <c r="AP427" i="14"/>
  <c r="AN439" i="14"/>
  <c r="AO439" i="14"/>
  <c r="AK439" i="14" s="1"/>
  <c r="AM439" i="14"/>
  <c r="AP439" i="14"/>
  <c r="AO424" i="14"/>
  <c r="AK424" i="14" s="1"/>
  <c r="AM424" i="14"/>
  <c r="AN424" i="14"/>
  <c r="AP424" i="14"/>
  <c r="AO467" i="14"/>
  <c r="AK467" i="14" s="1"/>
  <c r="AP467" i="14"/>
  <c r="AM467" i="14"/>
  <c r="AN467" i="14"/>
  <c r="AO383" i="14"/>
  <c r="AK383" i="14" s="1"/>
  <c r="AP383" i="14"/>
  <c r="AM383" i="14"/>
  <c r="AN383" i="14"/>
  <c r="AM461" i="14"/>
  <c r="AP461" i="14"/>
  <c r="AO461" i="14"/>
  <c r="AK461" i="14" s="1"/>
  <c r="AN461" i="14"/>
  <c r="AP369" i="14"/>
  <c r="AO369" i="14"/>
  <c r="AK369" i="14" s="1"/>
  <c r="AM369" i="14"/>
  <c r="AN369" i="14"/>
  <c r="AM447" i="14"/>
  <c r="AN447" i="14"/>
  <c r="AP447" i="14"/>
  <c r="AO447" i="14"/>
  <c r="AK447" i="14" s="1"/>
  <c r="AP408" i="14"/>
  <c r="AO408" i="14"/>
  <c r="AK408" i="14" s="1"/>
  <c r="AM408" i="14"/>
  <c r="AN408" i="14"/>
  <c r="AN402" i="14"/>
  <c r="AO402" i="14"/>
  <c r="AK402" i="14" s="1"/>
  <c r="AM402" i="14"/>
  <c r="AP402" i="14"/>
  <c r="AN430" i="14"/>
  <c r="AM430" i="14"/>
  <c r="AP430" i="14"/>
  <c r="AO430" i="14"/>
  <c r="AK430" i="14" s="1"/>
  <c r="AO497" i="14"/>
  <c r="AK497" i="14" s="1"/>
  <c r="AP497" i="14"/>
  <c r="AM497" i="14"/>
  <c r="AN497" i="14"/>
  <c r="AO395" i="14"/>
  <c r="AK395" i="14" s="1"/>
  <c r="AN395" i="14"/>
  <c r="AM395" i="14"/>
  <c r="AP395" i="14"/>
  <c r="AM361" i="14"/>
  <c r="AO361" i="14"/>
  <c r="AK361" i="14" s="1"/>
  <c r="AP361" i="14"/>
  <c r="AN361" i="14"/>
  <c r="AM450" i="14"/>
  <c r="AN450" i="14"/>
  <c r="AO450" i="14"/>
  <c r="AK450" i="14" s="1"/>
  <c r="AP450" i="14"/>
  <c r="AP1069" i="14"/>
  <c r="AO1069" i="14"/>
  <c r="AK1069" i="14" s="1"/>
  <c r="AN1069" i="14"/>
  <c r="AM1069" i="14"/>
  <c r="AO365" i="14"/>
  <c r="AK365" i="14" s="1"/>
  <c r="AP365" i="14"/>
  <c r="AN365" i="14"/>
  <c r="AM365" i="14"/>
  <c r="AO1064" i="14"/>
  <c r="AK1064" i="14" s="1"/>
  <c r="AM1064" i="14"/>
  <c r="AN1064" i="14"/>
  <c r="AP1064" i="14"/>
  <c r="AO463" i="14"/>
  <c r="AK463" i="14" s="1"/>
  <c r="AM463" i="14"/>
  <c r="AN463" i="14"/>
  <c r="AP463" i="14"/>
  <c r="AN382" i="14"/>
  <c r="AP382" i="14"/>
  <c r="AO382" i="14"/>
  <c r="AK382" i="14" s="1"/>
  <c r="AM382" i="14"/>
  <c r="AM482" i="14"/>
  <c r="AN482" i="14"/>
  <c r="AO482" i="14"/>
  <c r="AK482" i="14" s="1"/>
  <c r="AP482" i="14"/>
  <c r="AO434" i="14"/>
  <c r="AK434" i="14" s="1"/>
  <c r="AP434" i="14"/>
  <c r="AM434" i="14"/>
  <c r="AN434" i="14"/>
  <c r="AO401" i="14"/>
  <c r="AK401" i="14" s="1"/>
  <c r="AN401" i="14"/>
  <c r="AM401" i="14"/>
  <c r="AP401" i="14"/>
  <c r="AN456" i="14"/>
  <c r="AO456" i="14"/>
  <c r="AK456" i="14" s="1"/>
  <c r="AM456" i="14"/>
  <c r="AP456" i="14"/>
  <c r="AO397" i="14"/>
  <c r="AK397" i="14" s="1"/>
  <c r="AP397" i="14"/>
  <c r="AM397" i="14"/>
  <c r="AN397" i="14"/>
  <c r="AN386" i="14"/>
  <c r="AO386" i="14"/>
  <c r="AK386" i="14" s="1"/>
  <c r="AP386" i="14"/>
  <c r="AM386" i="14"/>
  <c r="AM470" i="14"/>
  <c r="AO470" i="14"/>
  <c r="AK470" i="14" s="1"/>
  <c r="AP470" i="14"/>
  <c r="AN470" i="14"/>
  <c r="AP475" i="14"/>
  <c r="AM475" i="14"/>
  <c r="AN475" i="14"/>
  <c r="AO475" i="14"/>
  <c r="AK475" i="14" s="1"/>
  <c r="AO381" i="14"/>
  <c r="AK381" i="14" s="1"/>
  <c r="AP381" i="14"/>
  <c r="AN381" i="14"/>
  <c r="AM381" i="14"/>
  <c r="AM372" i="14"/>
  <c r="AP372" i="14"/>
  <c r="AO372" i="14"/>
  <c r="AK372" i="14" s="1"/>
  <c r="AN372" i="14"/>
  <c r="AM406" i="14"/>
  <c r="AN406" i="14"/>
  <c r="AP406" i="14"/>
  <c r="AO406" i="14"/>
  <c r="AK406" i="14" s="1"/>
  <c r="BC74" i="14"/>
  <c r="BD74" i="14" s="1"/>
  <c r="S44" i="12"/>
  <c r="BB75" i="14"/>
  <c r="AN396" i="14"/>
  <c r="AP396" i="14"/>
  <c r="AM396" i="14"/>
  <c r="AO396" i="14"/>
  <c r="AK396" i="14" s="1"/>
  <c r="AM454" i="14"/>
  <c r="AP454" i="14"/>
  <c r="AO454" i="14"/>
  <c r="AK454" i="14" s="1"/>
  <c r="AN454" i="14"/>
  <c r="AO423" i="14"/>
  <c r="AK423" i="14" s="1"/>
  <c r="AP423" i="14"/>
  <c r="AM423" i="14"/>
  <c r="AN423" i="14"/>
  <c r="AM489" i="14"/>
  <c r="AP489" i="14"/>
  <c r="AN489" i="14"/>
  <c r="AO489" i="14"/>
  <c r="AK489" i="14" s="1"/>
  <c r="AO375" i="14"/>
  <c r="AK375" i="14" s="1"/>
  <c r="AM375" i="14"/>
  <c r="AP375" i="14"/>
  <c r="AN375" i="14"/>
  <c r="AP421" i="14"/>
  <c r="AO421" i="14"/>
  <c r="AK421" i="14" s="1"/>
  <c r="AM421" i="14"/>
  <c r="AN421" i="14"/>
  <c r="AM440" i="14"/>
  <c r="AO440" i="14"/>
  <c r="AK440" i="14" s="1"/>
  <c r="AP440" i="14"/>
  <c r="AN440" i="14"/>
  <c r="AM394" i="14"/>
  <c r="AO394" i="14"/>
  <c r="AK394" i="14" s="1"/>
  <c r="AP394" i="14"/>
  <c r="AN394" i="14"/>
  <c r="AN1066" i="14"/>
  <c r="AP1066" i="14"/>
  <c r="AM1066" i="14"/>
  <c r="AO1066" i="14"/>
  <c r="AK1066" i="14" s="1"/>
  <c r="AP357" i="14"/>
  <c r="AM357" i="14"/>
  <c r="AN357" i="14"/>
  <c r="AO357" i="14"/>
  <c r="AK357" i="14" s="1"/>
  <c r="AP449" i="14"/>
  <c r="AO449" i="14"/>
  <c r="AK449" i="14" s="1"/>
  <c r="AN449" i="14"/>
  <c r="AM449" i="14"/>
  <c r="AM367" i="14"/>
  <c r="AN367" i="14"/>
  <c r="AP367" i="14"/>
  <c r="AO367" i="14"/>
  <c r="AK367" i="14" s="1"/>
  <c r="AO1067" i="14"/>
  <c r="AK1067" i="14" s="1"/>
  <c r="AN1067" i="14"/>
  <c r="AM1067" i="14"/>
  <c r="AP1067" i="14"/>
  <c r="AO362" i="14"/>
  <c r="AK362" i="14" s="1"/>
  <c r="AN362" i="14"/>
  <c r="AP362" i="14"/>
  <c r="AM362" i="14"/>
  <c r="AP495" i="14"/>
  <c r="AN495" i="14"/>
  <c r="AM495" i="14"/>
  <c r="AO495" i="14"/>
  <c r="AK495" i="14" s="1"/>
  <c r="AP359" i="14"/>
  <c r="AN359" i="14"/>
  <c r="AM359" i="14"/>
  <c r="AO359" i="14"/>
  <c r="AK359" i="14" s="1"/>
  <c r="AP411" i="14"/>
  <c r="AO411" i="14"/>
  <c r="AK411" i="14" s="1"/>
  <c r="AM411" i="14"/>
  <c r="AN411" i="14"/>
  <c r="AM500" i="14"/>
  <c r="AO500" i="14"/>
  <c r="AK500" i="14" s="1"/>
  <c r="AN500" i="14"/>
  <c r="AP500" i="14"/>
  <c r="AN498" i="14"/>
  <c r="AP498" i="14"/>
  <c r="AM498" i="14"/>
  <c r="AO498" i="14"/>
  <c r="AK498" i="14" s="1"/>
  <c r="AM480" i="14"/>
  <c r="AP480" i="14"/>
  <c r="AO480" i="14"/>
  <c r="AK480" i="14" s="1"/>
  <c r="AN480" i="14"/>
  <c r="AO437" i="14"/>
  <c r="AK437" i="14" s="1"/>
  <c r="AN437" i="14"/>
  <c r="AM437" i="14"/>
  <c r="AP437" i="14"/>
  <c r="AM358" i="14"/>
  <c r="AN358" i="14"/>
  <c r="AO358" i="14"/>
  <c r="AK358" i="14" s="1"/>
  <c r="AP358" i="14"/>
  <c r="AP1063" i="14"/>
  <c r="AN1063" i="14"/>
  <c r="AM1063" i="14"/>
  <c r="AO1063" i="14"/>
  <c r="AK1063" i="14" s="1"/>
  <c r="AO1065" i="14"/>
  <c r="AK1065" i="14" s="1"/>
  <c r="AP1065" i="14"/>
  <c r="AM1065" i="14"/>
  <c r="AN1065" i="14"/>
  <c r="AO432" i="14"/>
  <c r="AK432" i="14" s="1"/>
  <c r="AN432" i="14"/>
  <c r="AP432" i="14"/>
  <c r="AM432" i="14"/>
  <c r="AP380" i="14"/>
  <c r="AM380" i="14"/>
  <c r="AN380" i="14"/>
  <c r="AO380" i="14"/>
  <c r="AK380" i="14" s="1"/>
  <c r="AO484" i="14"/>
  <c r="AK484" i="14" s="1"/>
  <c r="AN484" i="14"/>
  <c r="AM484" i="14"/>
  <c r="AP484" i="14"/>
  <c r="AN378" i="14"/>
  <c r="AP378" i="14"/>
  <c r="AO378" i="14"/>
  <c r="AK378" i="14" s="1"/>
  <c r="AM378" i="14"/>
  <c r="AP387" i="14"/>
  <c r="AM387" i="14"/>
  <c r="AO387" i="14"/>
  <c r="AK387" i="14" s="1"/>
  <c r="AN387" i="14"/>
  <c r="AN400" i="14"/>
  <c r="AP400" i="14"/>
  <c r="AM400" i="14"/>
  <c r="AO400" i="14"/>
  <c r="AK400" i="14" s="1"/>
  <c r="AP453" i="14"/>
  <c r="AN453" i="14"/>
  <c r="AM453" i="14"/>
  <c r="AO453" i="14"/>
  <c r="AK453" i="14" s="1"/>
  <c r="AP426" i="14"/>
  <c r="AO426" i="14"/>
  <c r="AK426" i="14" s="1"/>
  <c r="AN426" i="14"/>
  <c r="AM426" i="14"/>
  <c r="AM471" i="14"/>
  <c r="AO471" i="14"/>
  <c r="AK471" i="14" s="1"/>
  <c r="AP471" i="14"/>
  <c r="AN471" i="14"/>
  <c r="AO1068" i="14"/>
  <c r="AK1068" i="14" s="1"/>
  <c r="AM1068" i="14"/>
  <c r="AP1068" i="14"/>
  <c r="AN1068" i="14"/>
  <c r="AP366" i="14"/>
  <c r="AO366" i="14"/>
  <c r="AK366" i="14" s="1"/>
  <c r="AM366" i="14"/>
  <c r="AN366" i="14"/>
  <c r="AM410" i="14"/>
  <c r="AO410" i="14"/>
  <c r="AK410" i="14" s="1"/>
  <c r="AN410" i="14"/>
  <c r="AP410" i="14"/>
  <c r="AP474" i="14"/>
  <c r="AO474" i="14"/>
  <c r="AK474" i="14" s="1"/>
  <c r="AN474" i="14"/>
  <c r="AM474" i="14"/>
  <c r="AN376" i="14"/>
  <c r="AM376" i="14"/>
  <c r="AO376" i="14"/>
  <c r="AK376" i="14" s="1"/>
  <c r="AP376" i="14"/>
  <c r="AP486" i="14"/>
  <c r="AN486" i="14"/>
  <c r="AM486" i="14"/>
  <c r="AO486" i="14"/>
  <c r="AK486" i="14" s="1"/>
  <c r="AM492" i="14"/>
  <c r="AO492" i="14"/>
  <c r="AK492" i="14" s="1"/>
  <c r="AN492" i="14"/>
  <c r="AP492" i="14"/>
  <c r="AO379" i="14"/>
  <c r="AK379" i="14" s="1"/>
  <c r="AM379" i="14"/>
  <c r="AP379" i="14"/>
  <c r="AN379" i="14"/>
  <c r="AP443" i="14"/>
  <c r="AN443" i="14"/>
  <c r="AM443" i="14"/>
  <c r="AO443" i="14"/>
  <c r="AK443" i="14" s="1"/>
  <c r="AN428" i="14"/>
  <c r="AO428" i="14"/>
  <c r="AK428" i="14" s="1"/>
  <c r="AM428" i="14"/>
  <c r="AP428" i="14"/>
  <c r="AP478" i="14"/>
  <c r="AN478" i="14"/>
  <c r="AO478" i="14"/>
  <c r="AK478" i="14" s="1"/>
  <c r="AM478" i="14"/>
  <c r="AO435" i="14"/>
  <c r="AK435" i="14" s="1"/>
  <c r="AP435" i="14"/>
  <c r="AM435" i="14"/>
  <c r="AN435" i="14"/>
  <c r="AP491" i="14"/>
  <c r="AN491" i="14"/>
  <c r="AM491" i="14"/>
  <c r="AO491" i="14"/>
  <c r="AK491" i="14" s="1"/>
  <c r="AN409" i="14"/>
  <c r="AM409" i="14"/>
  <c r="AO409" i="14"/>
  <c r="AK409" i="14" s="1"/>
  <c r="AP409" i="14"/>
  <c r="AN388" i="14"/>
  <c r="AP388" i="14"/>
  <c r="AO388" i="14"/>
  <c r="AK388" i="14" s="1"/>
  <c r="AM388" i="14"/>
  <c r="AO390" i="14"/>
  <c r="AK390" i="14" s="1"/>
  <c r="AP390" i="14"/>
  <c r="AN390" i="14"/>
  <c r="AM390" i="14"/>
  <c r="AF406" i="14"/>
  <c r="AF407" i="14" l="1"/>
  <c r="T47" i="12"/>
  <c r="T44" i="12"/>
  <c r="T53" i="12"/>
  <c r="T52" i="12"/>
  <c r="BC75" i="14"/>
  <c r="BD75" i="14" s="1"/>
  <c r="BB76" i="14"/>
  <c r="S61" i="12"/>
  <c r="AL77" i="14"/>
  <c r="T61" i="12" l="1"/>
  <c r="T64" i="12"/>
  <c r="T69" i="12"/>
  <c r="T70" i="12"/>
  <c r="S78" i="12"/>
  <c r="BC76" i="14"/>
  <c r="BD76" i="14" s="1"/>
  <c r="BB77" i="14"/>
  <c r="AL78" i="14"/>
  <c r="AF408" i="14"/>
  <c r="S95" i="12" l="1"/>
  <c r="BC77" i="14"/>
  <c r="BD77" i="14" s="1"/>
  <c r="BB78" i="14"/>
  <c r="AF409" i="14"/>
  <c r="AL79" i="14"/>
  <c r="T87" i="12"/>
  <c r="T81" i="12"/>
  <c r="T78" i="12"/>
  <c r="T86" i="12"/>
  <c r="S112" i="12" l="1"/>
  <c r="BC78" i="14"/>
  <c r="BD78" i="14" s="1"/>
  <c r="BB79" i="14"/>
  <c r="T98" i="12"/>
  <c r="T103" i="12"/>
  <c r="T104" i="12"/>
  <c r="T95" i="12"/>
  <c r="AL80" i="14"/>
  <c r="AF410" i="14"/>
  <c r="BC79" i="14" l="1"/>
  <c r="BD79" i="14" s="1"/>
  <c r="BB80" i="14"/>
  <c r="S129" i="12"/>
  <c r="AF411" i="14"/>
  <c r="T112" i="12"/>
  <c r="T121" i="12"/>
  <c r="T120" i="12"/>
  <c r="T115" i="12"/>
  <c r="AL81" i="14"/>
  <c r="AF412" i="14" l="1"/>
  <c r="T137" i="12"/>
  <c r="T138" i="12"/>
  <c r="T132" i="12"/>
  <c r="T129" i="12"/>
  <c r="S146" i="12"/>
  <c r="BB81" i="14"/>
  <c r="BC80" i="14"/>
  <c r="BD80" i="14" s="1"/>
  <c r="AL82" i="14"/>
  <c r="AL83" i="14" l="1"/>
  <c r="BB82" i="14"/>
  <c r="S163" i="12"/>
  <c r="BC81" i="14"/>
  <c r="BD81" i="14" s="1"/>
  <c r="T155" i="12"/>
  <c r="T149" i="12"/>
  <c r="T154" i="12"/>
  <c r="T146" i="12"/>
  <c r="AF413" i="14"/>
  <c r="T172" i="12" l="1"/>
  <c r="T171" i="12"/>
  <c r="T166" i="12"/>
  <c r="T163" i="12"/>
  <c r="AF414" i="14"/>
  <c r="BR74" i="14"/>
  <c r="BB83" i="14"/>
  <c r="BC82" i="14"/>
  <c r="BD82" i="14" s="1"/>
  <c r="AL84" i="14"/>
  <c r="BB84" i="14" l="1"/>
  <c r="BC83" i="14"/>
  <c r="BD83" i="14" s="1"/>
  <c r="BR75" i="14"/>
  <c r="AL85" i="14"/>
  <c r="AF415" i="14"/>
  <c r="AL86" i="14" l="1"/>
  <c r="AF416" i="14"/>
  <c r="BB85" i="14"/>
  <c r="BC84" i="14"/>
  <c r="BD84" i="14" s="1"/>
  <c r="BR76" i="14"/>
  <c r="AF417" i="14" l="1"/>
  <c r="AL87" i="14"/>
  <c r="BB86" i="14"/>
  <c r="BR77" i="14"/>
  <c r="BC85" i="14"/>
  <c r="BD85" i="14" s="1"/>
  <c r="AD586" i="14"/>
  <c r="AD511" i="14"/>
  <c r="AD590" i="14"/>
  <c r="AD567" i="14"/>
  <c r="AD554" i="14"/>
  <c r="AD557" i="14"/>
  <c r="AD566" i="14"/>
  <c r="AD530" i="14"/>
  <c r="AD562" i="14"/>
  <c r="AD538" i="14"/>
  <c r="AD571" i="14"/>
  <c r="AD532" i="14"/>
  <c r="AD582" i="14"/>
  <c r="AD560" i="14"/>
  <c r="AD550" i="14"/>
  <c r="AD529" i="14"/>
  <c r="AD594" i="14"/>
  <c r="AD564" i="14"/>
  <c r="AD519" i="14"/>
  <c r="AD505" i="14"/>
  <c r="AD578" i="14"/>
  <c r="AD531" i="14"/>
  <c r="AD527" i="14"/>
  <c r="AD534" i="14"/>
  <c r="AD1072" i="14"/>
  <c r="AD592" i="14"/>
  <c r="AD536" i="14"/>
  <c r="AD520" i="14"/>
  <c r="AD541" i="14"/>
  <c r="AD588" i="14"/>
  <c r="AD552" i="14"/>
  <c r="AD542" i="14"/>
  <c r="AD570" i="14"/>
  <c r="AD556" i="14"/>
  <c r="AD509" i="14"/>
  <c r="AD522" i="14"/>
  <c r="AD528" i="14"/>
  <c r="AD526" i="14"/>
  <c r="AD1073" i="14"/>
  <c r="AD543" i="14"/>
  <c r="AD555" i="14"/>
  <c r="AD548" i="14"/>
  <c r="AD551" i="14"/>
  <c r="AD504" i="14"/>
  <c r="AD591" i="14"/>
  <c r="AD545" i="14"/>
  <c r="AD512" i="14"/>
  <c r="AD508" i="14"/>
  <c r="AD587" i="14"/>
  <c r="AD524" i="14"/>
  <c r="AD580" i="14"/>
  <c r="AD579" i="14"/>
  <c r="AD581" i="14"/>
  <c r="AD518" i="14"/>
  <c r="AD574" i="14"/>
  <c r="AD1071" i="14"/>
  <c r="AD583" i="14"/>
  <c r="AD563" i="14"/>
  <c r="AD593" i="14"/>
  <c r="AD533" i="14"/>
  <c r="AD540" i="14"/>
  <c r="AD514" i="14"/>
  <c r="AD503" i="14"/>
  <c r="AD521" i="14"/>
  <c r="AD584" i="14"/>
  <c r="AD568" i="14"/>
  <c r="AD535" i="14"/>
  <c r="AD506" i="14"/>
  <c r="AD539" i="14"/>
  <c r="AD510" i="14"/>
  <c r="AD569" i="14"/>
  <c r="AD523" i="14"/>
  <c r="AD546" i="14"/>
  <c r="AD575" i="14"/>
  <c r="AD576" i="14"/>
  <c r="AD558" i="14"/>
  <c r="AD515" i="14"/>
  <c r="AD507" i="14"/>
  <c r="AD589" i="14"/>
  <c r="AD544" i="14"/>
  <c r="AD595" i="14"/>
  <c r="AD547" i="14"/>
  <c r="AD559" i="14"/>
  <c r="AD516" i="14"/>
  <c r="AD553" i="14"/>
  <c r="AD565" i="14"/>
  <c r="AD577" i="14"/>
  <c r="AD572" i="14"/>
  <c r="AD596" i="14"/>
  <c r="AD517" i="14"/>
  <c r="AD502" i="14"/>
  <c r="AM547" i="14" l="1"/>
  <c r="AP547" i="14"/>
  <c r="AO547" i="14"/>
  <c r="AK547" i="14" s="1"/>
  <c r="AN547" i="14"/>
  <c r="AM523" i="14"/>
  <c r="AN523" i="14"/>
  <c r="AP523" i="14"/>
  <c r="AO523" i="14"/>
  <c r="AK523" i="14" s="1"/>
  <c r="AP512" i="14"/>
  <c r="AO512" i="14"/>
  <c r="AK512" i="14" s="1"/>
  <c r="AM512" i="14"/>
  <c r="AN512" i="14"/>
  <c r="AO1073" i="14"/>
  <c r="AK1073" i="14" s="1"/>
  <c r="AP1073" i="14"/>
  <c r="AN1073" i="14"/>
  <c r="AM1073" i="14"/>
  <c r="AM588" i="14"/>
  <c r="AN588" i="14"/>
  <c r="AO588" i="14"/>
  <c r="AK588" i="14" s="1"/>
  <c r="AP588" i="14"/>
  <c r="AM505" i="14"/>
  <c r="AP505" i="14"/>
  <c r="AO505" i="14"/>
  <c r="AK505" i="14" s="1"/>
  <c r="AN505" i="14"/>
  <c r="AN562" i="14"/>
  <c r="AP562" i="14"/>
  <c r="AM562" i="14"/>
  <c r="AO562" i="14"/>
  <c r="AK562" i="14" s="1"/>
  <c r="AO511" i="14"/>
  <c r="AK511" i="14" s="1"/>
  <c r="AM511" i="14"/>
  <c r="AN511" i="14"/>
  <c r="AP511" i="14"/>
  <c r="BR78" i="14"/>
  <c r="BC86" i="14"/>
  <c r="BD86" i="14" s="1"/>
  <c r="BB87" i="14"/>
  <c r="AO595" i="14"/>
  <c r="AK595" i="14" s="1"/>
  <c r="AM595" i="14"/>
  <c r="AN595" i="14"/>
  <c r="AP595" i="14"/>
  <c r="AO515" i="14"/>
  <c r="AK515" i="14" s="1"/>
  <c r="AM515" i="14"/>
  <c r="AP515" i="14"/>
  <c r="AN515" i="14"/>
  <c r="AN569" i="14"/>
  <c r="AM569" i="14"/>
  <c r="AP569" i="14"/>
  <c r="AO569" i="14"/>
  <c r="AK569" i="14" s="1"/>
  <c r="AP535" i="14"/>
  <c r="AN535" i="14"/>
  <c r="AO535" i="14"/>
  <c r="AK535" i="14" s="1"/>
  <c r="AM535" i="14"/>
  <c r="AO503" i="14"/>
  <c r="AK503" i="14" s="1"/>
  <c r="AP503" i="14"/>
  <c r="AN503" i="14"/>
  <c r="AM503" i="14"/>
  <c r="AP593" i="14"/>
  <c r="AN593" i="14"/>
  <c r="AM593" i="14"/>
  <c r="AO593" i="14"/>
  <c r="AK593" i="14" s="1"/>
  <c r="AP581" i="14"/>
  <c r="AO581" i="14"/>
  <c r="AK581" i="14" s="1"/>
  <c r="AM581" i="14"/>
  <c r="AN581" i="14"/>
  <c r="AN545" i="14"/>
  <c r="AP545" i="14"/>
  <c r="AM545" i="14"/>
  <c r="AO545" i="14"/>
  <c r="AK545" i="14" s="1"/>
  <c r="AO548" i="14"/>
  <c r="AK548" i="14" s="1"/>
  <c r="AM548" i="14"/>
  <c r="AP548" i="14"/>
  <c r="AN548" i="14"/>
  <c r="AN509" i="14"/>
  <c r="AP509" i="14"/>
  <c r="AM509" i="14"/>
  <c r="AO509" i="14"/>
  <c r="AK509" i="14" s="1"/>
  <c r="AP541" i="14"/>
  <c r="AO541" i="14"/>
  <c r="AK541" i="14" s="1"/>
  <c r="AN541" i="14"/>
  <c r="AM541" i="14"/>
  <c r="AN1072" i="14"/>
  <c r="AM1072" i="14"/>
  <c r="AP1072" i="14"/>
  <c r="AO1072" i="14"/>
  <c r="AK1072" i="14" s="1"/>
  <c r="AO519" i="14"/>
  <c r="AK519" i="14" s="1"/>
  <c r="AN519" i="14"/>
  <c r="AM519" i="14"/>
  <c r="AP519" i="14"/>
  <c r="AP550" i="14"/>
  <c r="AM550" i="14"/>
  <c r="AN550" i="14"/>
  <c r="AO550" i="14"/>
  <c r="AK550" i="14" s="1"/>
  <c r="AN571" i="14"/>
  <c r="AM571" i="14"/>
  <c r="AP571" i="14"/>
  <c r="AO571" i="14"/>
  <c r="AK571" i="14" s="1"/>
  <c r="AN554" i="14"/>
  <c r="AO554" i="14"/>
  <c r="AK554" i="14" s="1"/>
  <c r="AM554" i="14"/>
  <c r="AP554" i="14"/>
  <c r="AO586" i="14"/>
  <c r="AK586" i="14" s="1"/>
  <c r="AM586" i="14"/>
  <c r="AN586" i="14"/>
  <c r="AP586" i="14"/>
  <c r="AL88" i="14"/>
  <c r="AN565" i="14"/>
  <c r="AO565" i="14"/>
  <c r="AK565" i="14" s="1"/>
  <c r="AP565" i="14"/>
  <c r="AM565" i="14"/>
  <c r="AP575" i="14"/>
  <c r="AM575" i="14"/>
  <c r="AO575" i="14"/>
  <c r="AK575" i="14" s="1"/>
  <c r="AN575" i="14"/>
  <c r="AM521" i="14"/>
  <c r="AO521" i="14"/>
  <c r="AK521" i="14" s="1"/>
  <c r="AP521" i="14"/>
  <c r="AN521" i="14"/>
  <c r="AM518" i="14"/>
  <c r="AP518" i="14"/>
  <c r="AO518" i="14"/>
  <c r="AK518" i="14" s="1"/>
  <c r="AN518" i="14"/>
  <c r="AN551" i="14"/>
  <c r="AO551" i="14"/>
  <c r="AK551" i="14" s="1"/>
  <c r="AM551" i="14"/>
  <c r="AP551" i="14"/>
  <c r="AN542" i="14"/>
  <c r="AO542" i="14"/>
  <c r="AK542" i="14" s="1"/>
  <c r="AP542" i="14"/>
  <c r="AM542" i="14"/>
  <c r="AM527" i="14"/>
  <c r="AP527" i="14"/>
  <c r="AN527" i="14"/>
  <c r="AO527" i="14"/>
  <c r="AK527" i="14" s="1"/>
  <c r="AP529" i="14"/>
  <c r="AO529" i="14"/>
  <c r="AK529" i="14" s="1"/>
  <c r="AM529" i="14"/>
  <c r="AN529" i="14"/>
  <c r="AO557" i="14"/>
  <c r="AK557" i="14" s="1"/>
  <c r="AM557" i="14"/>
  <c r="AP557" i="14"/>
  <c r="AN557" i="14"/>
  <c r="AM553" i="14"/>
  <c r="AP553" i="14"/>
  <c r="AO553" i="14"/>
  <c r="AK553" i="14" s="1"/>
  <c r="AN553" i="14"/>
  <c r="AN516" i="14"/>
  <c r="AO516" i="14"/>
  <c r="AK516" i="14" s="1"/>
  <c r="AP516" i="14"/>
  <c r="AM516" i="14"/>
  <c r="AM544" i="14"/>
  <c r="AN544" i="14"/>
  <c r="AO544" i="14"/>
  <c r="AK544" i="14" s="1"/>
  <c r="AP544" i="14"/>
  <c r="AP558" i="14"/>
  <c r="AM558" i="14"/>
  <c r="AO558" i="14"/>
  <c r="AK558" i="14" s="1"/>
  <c r="AN558" i="14"/>
  <c r="AN546" i="14"/>
  <c r="AP546" i="14"/>
  <c r="AM546" i="14"/>
  <c r="AO546" i="14"/>
  <c r="AK546" i="14" s="1"/>
  <c r="AO510" i="14"/>
  <c r="AK510" i="14" s="1"/>
  <c r="AM510" i="14"/>
  <c r="AP510" i="14"/>
  <c r="AN510" i="14"/>
  <c r="AP568" i="14"/>
  <c r="AN568" i="14"/>
  <c r="AM568" i="14"/>
  <c r="AO568" i="14"/>
  <c r="AK568" i="14" s="1"/>
  <c r="AO514" i="14"/>
  <c r="AK514" i="14" s="1"/>
  <c r="AN514" i="14"/>
  <c r="AM514" i="14"/>
  <c r="AP514" i="14"/>
  <c r="AP563" i="14"/>
  <c r="AN563" i="14"/>
  <c r="AM563" i="14"/>
  <c r="AO563" i="14"/>
  <c r="AK563" i="14" s="1"/>
  <c r="AN1071" i="14"/>
  <c r="AM1071" i="14"/>
  <c r="AP1071" i="14"/>
  <c r="AO1071" i="14"/>
  <c r="AK1071" i="14" s="1"/>
  <c r="AM579" i="14"/>
  <c r="AN579" i="14"/>
  <c r="AO579" i="14"/>
  <c r="AK579" i="14" s="1"/>
  <c r="AP579" i="14"/>
  <c r="AO587" i="14"/>
  <c r="AK587" i="14" s="1"/>
  <c r="AP587" i="14"/>
  <c r="AN587" i="14"/>
  <c r="AM587" i="14"/>
  <c r="AP591" i="14"/>
  <c r="AN591" i="14"/>
  <c r="AO591" i="14"/>
  <c r="AK591" i="14" s="1"/>
  <c r="AM591" i="14"/>
  <c r="AN555" i="14"/>
  <c r="AO555" i="14"/>
  <c r="AK555" i="14" s="1"/>
  <c r="AP555" i="14"/>
  <c r="AM555" i="14"/>
  <c r="AN526" i="14"/>
  <c r="AM526" i="14"/>
  <c r="AP526" i="14"/>
  <c r="AO526" i="14"/>
  <c r="AK526" i="14" s="1"/>
  <c r="AP556" i="14"/>
  <c r="AM556" i="14"/>
  <c r="AN556" i="14"/>
  <c r="AO556" i="14"/>
  <c r="AK556" i="14" s="1"/>
  <c r="AM520" i="14"/>
  <c r="AN520" i="14"/>
  <c r="AP520" i="14"/>
  <c r="AO520" i="14"/>
  <c r="AK520" i="14" s="1"/>
  <c r="AP531" i="14"/>
  <c r="AN531" i="14"/>
  <c r="AO531" i="14"/>
  <c r="AK531" i="14" s="1"/>
  <c r="AM531" i="14"/>
  <c r="AM564" i="14"/>
  <c r="AO564" i="14"/>
  <c r="AK564" i="14" s="1"/>
  <c r="AP564" i="14"/>
  <c r="AN564" i="14"/>
  <c r="AN560" i="14"/>
  <c r="AP560" i="14"/>
  <c r="AM560" i="14"/>
  <c r="AO560" i="14"/>
  <c r="AK560" i="14" s="1"/>
  <c r="AN530" i="14"/>
  <c r="AO530" i="14"/>
  <c r="AK530" i="14" s="1"/>
  <c r="AP530" i="14"/>
  <c r="AM530" i="14"/>
  <c r="AP567" i="14"/>
  <c r="AN567" i="14"/>
  <c r="AO567" i="14"/>
  <c r="AK567" i="14" s="1"/>
  <c r="AM567" i="14"/>
  <c r="AF418" i="14"/>
  <c r="AO517" i="14"/>
  <c r="AK517" i="14" s="1"/>
  <c r="AP517" i="14"/>
  <c r="AM517" i="14"/>
  <c r="AN517" i="14"/>
  <c r="AN507" i="14"/>
  <c r="AO507" i="14"/>
  <c r="AK507" i="14" s="1"/>
  <c r="AP507" i="14"/>
  <c r="AM507" i="14"/>
  <c r="AN506" i="14"/>
  <c r="AO506" i="14"/>
  <c r="AK506" i="14" s="1"/>
  <c r="AM506" i="14"/>
  <c r="AP506" i="14"/>
  <c r="AM533" i="14"/>
  <c r="AN533" i="14"/>
  <c r="AP533" i="14"/>
  <c r="AO533" i="14"/>
  <c r="AK533" i="14" s="1"/>
  <c r="AM524" i="14"/>
  <c r="AP524" i="14"/>
  <c r="AN524" i="14"/>
  <c r="AO524" i="14"/>
  <c r="AK524" i="14" s="1"/>
  <c r="AN522" i="14"/>
  <c r="AO522" i="14"/>
  <c r="AK522" i="14" s="1"/>
  <c r="AP522" i="14"/>
  <c r="AM522" i="14"/>
  <c r="AN592" i="14"/>
  <c r="AM592" i="14"/>
  <c r="AP592" i="14"/>
  <c r="AO592" i="14"/>
  <c r="AK592" i="14" s="1"/>
  <c r="AM532" i="14"/>
  <c r="AO532" i="14"/>
  <c r="AK532" i="14" s="1"/>
  <c r="AP532" i="14"/>
  <c r="AN532" i="14"/>
  <c r="AM596" i="14"/>
  <c r="AN596" i="14"/>
  <c r="AO596" i="14"/>
  <c r="AK596" i="14" s="1"/>
  <c r="AP596" i="14"/>
  <c r="AM572" i="14"/>
  <c r="AN572" i="14"/>
  <c r="AO572" i="14"/>
  <c r="AK572" i="14" s="1"/>
  <c r="AP572" i="14"/>
  <c r="AO502" i="14"/>
  <c r="AK502" i="14" s="1"/>
  <c r="AM502" i="14"/>
  <c r="AP502" i="14"/>
  <c r="AN502" i="14"/>
  <c r="AO577" i="14"/>
  <c r="AK577" i="14" s="1"/>
  <c r="AP577" i="14"/>
  <c r="AM577" i="14"/>
  <c r="AN577" i="14"/>
  <c r="AM559" i="14"/>
  <c r="AO559" i="14"/>
  <c r="AK559" i="14" s="1"/>
  <c r="AN559" i="14"/>
  <c r="AP559" i="14"/>
  <c r="AN589" i="14"/>
  <c r="AO589" i="14"/>
  <c r="AK589" i="14" s="1"/>
  <c r="AP589" i="14"/>
  <c r="AM589" i="14"/>
  <c r="AP576" i="14"/>
  <c r="AN576" i="14"/>
  <c r="AM576" i="14"/>
  <c r="AO576" i="14"/>
  <c r="AK576" i="14" s="1"/>
  <c r="AO539" i="14"/>
  <c r="AK539" i="14" s="1"/>
  <c r="AM539" i="14"/>
  <c r="AP539" i="14"/>
  <c r="AN539" i="14"/>
  <c r="AP584" i="14"/>
  <c r="AO584" i="14"/>
  <c r="AK584" i="14" s="1"/>
  <c r="AN584" i="14"/>
  <c r="AM584" i="14"/>
  <c r="AP540" i="14"/>
  <c r="AO540" i="14"/>
  <c r="AK540" i="14" s="1"/>
  <c r="AN540" i="14"/>
  <c r="AM540" i="14"/>
  <c r="AN583" i="14"/>
  <c r="AP583" i="14"/>
  <c r="AO583" i="14"/>
  <c r="AK583" i="14" s="1"/>
  <c r="AM583" i="14"/>
  <c r="AM574" i="14"/>
  <c r="AN574" i="14"/>
  <c r="AP574" i="14"/>
  <c r="AO574" i="14"/>
  <c r="AK574" i="14" s="1"/>
  <c r="AO580" i="14"/>
  <c r="AK580" i="14" s="1"/>
  <c r="AM580" i="14"/>
  <c r="AP580" i="14"/>
  <c r="AN580" i="14"/>
  <c r="AN508" i="14"/>
  <c r="AM508" i="14"/>
  <c r="AP508" i="14"/>
  <c r="AO508" i="14"/>
  <c r="AK508" i="14" s="1"/>
  <c r="AO504" i="14"/>
  <c r="AK504" i="14" s="1"/>
  <c r="AP504" i="14"/>
  <c r="AN504" i="14"/>
  <c r="AM504" i="14"/>
  <c r="AP543" i="14"/>
  <c r="AM543" i="14"/>
  <c r="AO543" i="14"/>
  <c r="AK543" i="14" s="1"/>
  <c r="AN543" i="14"/>
  <c r="AM528" i="14"/>
  <c r="AO528" i="14"/>
  <c r="AK528" i="14" s="1"/>
  <c r="AP528" i="14"/>
  <c r="AN528" i="14"/>
  <c r="AM570" i="14"/>
  <c r="AP570" i="14"/>
  <c r="AO570" i="14"/>
  <c r="AK570" i="14" s="1"/>
  <c r="AN570" i="14"/>
  <c r="AP552" i="14"/>
  <c r="AM552" i="14"/>
  <c r="AN552" i="14"/>
  <c r="AO552" i="14"/>
  <c r="AK552" i="14" s="1"/>
  <c r="AP536" i="14"/>
  <c r="AO536" i="14"/>
  <c r="AK536" i="14" s="1"/>
  <c r="AM536" i="14"/>
  <c r="AN536" i="14"/>
  <c r="AM534" i="14"/>
  <c r="AP534" i="14"/>
  <c r="AN534" i="14"/>
  <c r="AO534" i="14"/>
  <c r="AK534" i="14" s="1"/>
  <c r="AN578" i="14"/>
  <c r="AP578" i="14"/>
  <c r="AO578" i="14"/>
  <c r="AK578" i="14" s="1"/>
  <c r="AM578" i="14"/>
  <c r="AN594" i="14"/>
  <c r="AO594" i="14"/>
  <c r="AK594" i="14" s="1"/>
  <c r="AM594" i="14"/>
  <c r="AP594" i="14"/>
  <c r="AO582" i="14"/>
  <c r="AK582" i="14" s="1"/>
  <c r="AM582" i="14"/>
  <c r="AP582" i="14"/>
  <c r="AN582" i="14"/>
  <c r="AM538" i="14"/>
  <c r="AO538" i="14"/>
  <c r="AK538" i="14" s="1"/>
  <c r="AP538" i="14"/>
  <c r="AN538" i="14"/>
  <c r="AP566" i="14"/>
  <c r="AO566" i="14"/>
  <c r="AK566" i="14" s="1"/>
  <c r="AN566" i="14"/>
  <c r="AM566" i="14"/>
  <c r="AM590" i="14"/>
  <c r="AN590" i="14"/>
  <c r="AP590" i="14"/>
  <c r="AO590" i="14"/>
  <c r="AK590" i="14" s="1"/>
  <c r="BR79" i="14" l="1"/>
  <c r="BB88" i="14"/>
  <c r="BC87" i="14"/>
  <c r="BD87" i="14" s="1"/>
  <c r="AF419" i="14"/>
  <c r="AL89" i="14"/>
  <c r="AF420" i="14" l="1"/>
  <c r="AL90" i="14"/>
  <c r="BB89" i="14"/>
  <c r="BC88" i="14"/>
  <c r="BD88" i="14" s="1"/>
  <c r="BR80" i="14"/>
  <c r="BC89" i="14" l="1"/>
  <c r="BD89" i="14" s="1"/>
  <c r="BR81" i="14"/>
  <c r="BB90" i="14"/>
  <c r="AF421" i="14"/>
  <c r="AL91" i="14"/>
  <c r="AL92" i="14" l="1"/>
  <c r="AF422" i="14"/>
  <c r="BC90" i="14"/>
  <c r="BD90" i="14" s="1"/>
  <c r="BB91" i="14"/>
  <c r="BS74" i="14"/>
  <c r="AF423" i="14" l="1"/>
  <c r="BC91" i="14"/>
  <c r="BD91" i="14" s="1"/>
  <c r="BB92" i="14"/>
  <c r="BS75" i="14"/>
  <c r="AD1081" i="14"/>
  <c r="AD1080" i="14"/>
  <c r="AL93" i="14"/>
  <c r="BC92" i="14" l="1"/>
  <c r="BD92" i="14" s="1"/>
  <c r="BS76" i="14"/>
  <c r="BB93" i="14"/>
  <c r="AL94" i="14"/>
  <c r="AO1081" i="14"/>
  <c r="AK1081" i="14" s="1"/>
  <c r="AN1081" i="14"/>
  <c r="AM1081" i="14"/>
  <c r="AP1081" i="14"/>
  <c r="AM1080" i="14"/>
  <c r="AN1080" i="14"/>
  <c r="AP1080" i="14"/>
  <c r="AO1080" i="14"/>
  <c r="AK1080" i="14" s="1"/>
  <c r="AF424" i="14"/>
  <c r="AL95" i="14" l="1"/>
  <c r="AF425" i="14"/>
  <c r="BC93" i="14"/>
  <c r="BD93" i="14" s="1"/>
  <c r="BB94" i="14"/>
  <c r="BS77" i="14"/>
  <c r="BS78" i="14" l="1"/>
  <c r="BB95" i="14"/>
  <c r="BC94" i="14"/>
  <c r="BD94" i="14" s="1"/>
  <c r="AD1082" i="14"/>
  <c r="AD1083" i="14"/>
  <c r="AF426" i="14"/>
  <c r="AL96" i="14"/>
  <c r="AP1082" i="14" l="1"/>
  <c r="AM1082" i="14"/>
  <c r="AN1082" i="14"/>
  <c r="AO1082" i="14"/>
  <c r="AK1082" i="14" s="1"/>
  <c r="AF427" i="14"/>
  <c r="BS79" i="14"/>
  <c r="BB96" i="14"/>
  <c r="BC95" i="14"/>
  <c r="BD95" i="14" s="1"/>
  <c r="AL97" i="14"/>
  <c r="AN1083" i="14"/>
  <c r="AO1083" i="14"/>
  <c r="AK1083" i="14" s="1"/>
  <c r="AM1083" i="14"/>
  <c r="AP1083" i="14"/>
  <c r="AL98" i="14" l="1"/>
  <c r="AF428" i="14"/>
  <c r="BC96" i="14"/>
  <c r="BD96" i="14" s="1"/>
  <c r="BS80" i="14"/>
  <c r="BB97" i="14"/>
  <c r="AF429" i="14" l="1"/>
  <c r="BC97" i="14"/>
  <c r="BD97" i="14" s="1"/>
  <c r="BS81" i="14"/>
  <c r="BB98" i="14"/>
  <c r="AL99" i="14"/>
  <c r="BB99" i="14" l="1"/>
  <c r="BC98" i="14"/>
  <c r="BD98" i="14" s="1"/>
  <c r="K140" i="12"/>
  <c r="L140" i="12" s="1"/>
  <c r="AD1076" i="14"/>
  <c r="AD1074" i="14"/>
  <c r="AD1078" i="14"/>
  <c r="AD1085" i="14"/>
  <c r="AD1086" i="14"/>
  <c r="AD1075" i="14"/>
  <c r="AD1077" i="14"/>
  <c r="AD1084" i="14"/>
  <c r="AL100" i="14"/>
  <c r="AF430" i="14"/>
  <c r="AL101" i="14" l="1"/>
  <c r="AP1085" i="14"/>
  <c r="AM1085" i="14"/>
  <c r="AO1085" i="14"/>
  <c r="AK1085" i="14" s="1"/>
  <c r="AN1085" i="14"/>
  <c r="AN1076" i="14"/>
  <c r="AO1076" i="14"/>
  <c r="AK1076" i="14" s="1"/>
  <c r="AM1076" i="14"/>
  <c r="AP1076" i="14"/>
  <c r="AF431" i="14"/>
  <c r="AM1084" i="14"/>
  <c r="AN1084" i="14"/>
  <c r="AO1084" i="14"/>
  <c r="AK1084" i="14" s="1"/>
  <c r="AP1084" i="14"/>
  <c r="AN1077" i="14"/>
  <c r="AM1077" i="14"/>
  <c r="AP1077" i="14"/>
  <c r="AO1077" i="14"/>
  <c r="AK1077" i="14" s="1"/>
  <c r="AM1078" i="14"/>
  <c r="AN1078" i="14"/>
  <c r="AO1078" i="14"/>
  <c r="AK1078" i="14" s="1"/>
  <c r="AP1078" i="14"/>
  <c r="AN1086" i="14"/>
  <c r="AP1086" i="14"/>
  <c r="AO1086" i="14"/>
  <c r="AK1086" i="14" s="1"/>
  <c r="AM1086" i="14"/>
  <c r="AN1075" i="14"/>
  <c r="AM1075" i="14"/>
  <c r="AP1075" i="14"/>
  <c r="AO1075" i="14"/>
  <c r="AK1075" i="14" s="1"/>
  <c r="AP1074" i="14"/>
  <c r="AM1074" i="14"/>
  <c r="AO1074" i="14"/>
  <c r="AK1074" i="14" s="1"/>
  <c r="AN1074" i="14"/>
  <c r="K145" i="12"/>
  <c r="L145" i="12" s="1"/>
  <c r="BC99" i="14"/>
  <c r="BD99" i="14" s="1"/>
  <c r="BB100" i="14"/>
  <c r="BB101" i="14" l="1"/>
  <c r="K150" i="12"/>
  <c r="L150" i="12" s="1"/>
  <c r="BC100" i="14"/>
  <c r="BD100" i="14" s="1"/>
  <c r="AF432" i="14"/>
  <c r="AL102" i="14"/>
  <c r="AF433" i="14" l="1"/>
  <c r="AL103" i="14"/>
  <c r="K155" i="12"/>
  <c r="L155" i="12" s="1"/>
  <c r="BC101" i="14"/>
  <c r="BD101" i="14" s="1"/>
  <c r="BB102" i="14"/>
  <c r="AL104" i="14" l="1"/>
  <c r="C140" i="12"/>
  <c r="BC102" i="14"/>
  <c r="BD102" i="14" s="1"/>
  <c r="BB103" i="14"/>
  <c r="AF434" i="14"/>
  <c r="AF435" i="14" l="1"/>
  <c r="C151" i="12"/>
  <c r="BB104" i="14"/>
  <c r="BC103" i="14"/>
  <c r="BD103" i="14" s="1"/>
  <c r="AL105" i="14"/>
  <c r="C162" i="12" l="1"/>
  <c r="BB105" i="14"/>
  <c r="BC104" i="14"/>
  <c r="BD104" i="14" s="1"/>
  <c r="AL106" i="14"/>
  <c r="AF436" i="14"/>
  <c r="AF437" i="14" l="1"/>
  <c r="AL107" i="14"/>
  <c r="C173" i="12"/>
  <c r="BB106" i="14"/>
  <c r="BC105" i="14"/>
  <c r="BD105" i="14" s="1"/>
  <c r="AL108" i="14" l="1"/>
  <c r="BC106" i="14"/>
  <c r="BD106" i="14" s="1"/>
  <c r="G140" i="12"/>
  <c r="BB107" i="14"/>
  <c r="AF438" i="14"/>
  <c r="G151" i="12" l="1"/>
  <c r="BB108" i="14"/>
  <c r="BC107" i="14"/>
  <c r="BD107" i="14" s="1"/>
  <c r="AF439" i="14"/>
  <c r="AL109" i="14"/>
  <c r="AF440" i="14" l="1"/>
  <c r="BC108" i="14"/>
  <c r="BD108" i="14" s="1"/>
  <c r="BB109" i="14"/>
  <c r="G162" i="12"/>
  <c r="AL110" i="14"/>
  <c r="AL111" i="14" l="1"/>
  <c r="BC109" i="14"/>
  <c r="BD109" i="14" s="1"/>
  <c r="BB110" i="14"/>
  <c r="G173" i="12"/>
  <c r="AF441" i="14"/>
  <c r="BC110" i="14" l="1"/>
  <c r="BD110" i="14" s="1"/>
  <c r="C184" i="12"/>
  <c r="BB111" i="14"/>
  <c r="AL112" i="14"/>
  <c r="AF442" i="14"/>
  <c r="AL113" i="14" l="1"/>
  <c r="BC111" i="14"/>
  <c r="BD111" i="14" s="1"/>
  <c r="C195" i="12"/>
  <c r="BB112" i="14"/>
  <c r="AF443" i="14"/>
  <c r="AF444" i="14" l="1"/>
  <c r="C206" i="12"/>
  <c r="BB113" i="14"/>
  <c r="BC112" i="14"/>
  <c r="BD112" i="14" s="1"/>
  <c r="AL114" i="14"/>
  <c r="AL115" i="14" l="1"/>
  <c r="BB114" i="14"/>
  <c r="C217" i="12"/>
  <c r="BC113" i="14"/>
  <c r="BD113" i="14" s="1"/>
  <c r="AF445" i="14"/>
  <c r="BC114" i="14" l="1"/>
  <c r="BD114" i="14" s="1"/>
  <c r="BB115" i="14"/>
  <c r="C228" i="12"/>
  <c r="AF446" i="14"/>
  <c r="AL116" i="14"/>
  <c r="BC115" i="14" l="1"/>
  <c r="BD115" i="14" s="1"/>
  <c r="G184" i="12"/>
  <c r="BB116" i="14"/>
  <c r="AF447" i="14"/>
  <c r="AL117" i="14"/>
  <c r="AF448" i="14" l="1"/>
  <c r="BB117" i="14"/>
  <c r="G195" i="12"/>
  <c r="BC116" i="14"/>
  <c r="BD116" i="14" s="1"/>
  <c r="AL118" i="14"/>
  <c r="BB118" i="14" l="1"/>
  <c r="G206" i="12"/>
  <c r="BC117" i="14"/>
  <c r="BD117" i="14" s="1"/>
  <c r="AD601" i="14"/>
  <c r="AD644" i="14"/>
  <c r="AD653" i="14"/>
  <c r="AD688" i="14"/>
  <c r="AD626" i="14"/>
  <c r="AD663" i="14"/>
  <c r="AD609" i="14"/>
  <c r="AD600" i="14"/>
  <c r="AD665" i="14"/>
  <c r="AD652" i="14"/>
  <c r="AD695" i="14"/>
  <c r="AD716" i="14"/>
  <c r="AD670" i="14"/>
  <c r="AD602" i="14"/>
  <c r="AD638" i="14"/>
  <c r="AD655" i="14"/>
  <c r="AD654" i="14"/>
  <c r="AD656" i="14"/>
  <c r="AD661" i="14"/>
  <c r="AD645" i="14"/>
  <c r="AD610" i="14"/>
  <c r="AD623" i="14"/>
  <c r="AD734" i="14"/>
  <c r="AD700" i="14"/>
  <c r="AD727" i="14"/>
  <c r="AD673" i="14"/>
  <c r="AD713" i="14"/>
  <c r="AD630" i="14"/>
  <c r="AD737" i="14"/>
  <c r="AD632" i="14"/>
  <c r="AD731" i="14"/>
  <c r="AD649" i="14"/>
  <c r="AD722" i="14"/>
  <c r="AD721" i="14"/>
  <c r="AD704" i="14"/>
  <c r="AD603" i="14"/>
  <c r="AD733" i="14"/>
  <c r="AD621" i="14"/>
  <c r="AD607" i="14"/>
  <c r="AD639" i="14"/>
  <c r="AD709" i="14"/>
  <c r="AD672" i="14"/>
  <c r="AD668" i="14"/>
  <c r="AD648" i="14"/>
  <c r="AD738" i="14"/>
  <c r="AD740" i="14"/>
  <c r="AD680" i="14"/>
  <c r="AD694" i="14"/>
  <c r="AD625" i="14"/>
  <c r="AD662" i="14"/>
  <c r="AD679" i="14"/>
  <c r="AD693" i="14"/>
  <c r="AD640" i="14"/>
  <c r="AD698" i="14"/>
  <c r="AD636" i="14"/>
  <c r="AD598" i="14"/>
  <c r="AD635" i="14"/>
  <c r="AD689" i="14"/>
  <c r="AD697" i="14"/>
  <c r="AD627" i="14"/>
  <c r="AD671" i="14"/>
  <c r="AD1087" i="14"/>
  <c r="AD666" i="14"/>
  <c r="AD682" i="14"/>
  <c r="AD611" i="14"/>
  <c r="AD735" i="14"/>
  <c r="AD710" i="14"/>
  <c r="AD718" i="14"/>
  <c r="AD667" i="14"/>
  <c r="AD683" i="14"/>
  <c r="AD719" i="14"/>
  <c r="AD728" i="14"/>
  <c r="AD736" i="14"/>
  <c r="AD711" i="14"/>
  <c r="AD701" i="14"/>
  <c r="AD729" i="14"/>
  <c r="AD650" i="14"/>
  <c r="AD677" i="14"/>
  <c r="AD725" i="14"/>
  <c r="AD706" i="14"/>
  <c r="AD620" i="14"/>
  <c r="AD742" i="14"/>
  <c r="AD681" i="14"/>
  <c r="AD724" i="14"/>
  <c r="AD608" i="14"/>
  <c r="AD618" i="14"/>
  <c r="AD699" i="14"/>
  <c r="AD612" i="14"/>
  <c r="AD684" i="14"/>
  <c r="AD685" i="14"/>
  <c r="AD720" i="14"/>
  <c r="AD691" i="14"/>
  <c r="AD634" i="14"/>
  <c r="AD619" i="14"/>
  <c r="AD605" i="14"/>
  <c r="AD707" i="14"/>
  <c r="AD599" i="14"/>
  <c r="AD616" i="14"/>
  <c r="AD659" i="14"/>
  <c r="AD604" i="14"/>
  <c r="AD664" i="14"/>
  <c r="AD708" i="14"/>
  <c r="AD641" i="14"/>
  <c r="AD715" i="14"/>
  <c r="AD657" i="14"/>
  <c r="AD617" i="14"/>
  <c r="AD726" i="14"/>
  <c r="AD717" i="14"/>
  <c r="AD658" i="14"/>
  <c r="AD628" i="14"/>
  <c r="AD629" i="14"/>
  <c r="AD647" i="14"/>
  <c r="AD712" i="14"/>
  <c r="AD614" i="14"/>
  <c r="AD674" i="14"/>
  <c r="AD686" i="14"/>
  <c r="AD675" i="14"/>
  <c r="AD703" i="14"/>
  <c r="AD730" i="14"/>
  <c r="AD631" i="14"/>
  <c r="AD676" i="14"/>
  <c r="AD739" i="14"/>
  <c r="AD690" i="14"/>
  <c r="AD692" i="14"/>
  <c r="AD637" i="14"/>
  <c r="AD643" i="14"/>
  <c r="AD622" i="14"/>
  <c r="AD646" i="14"/>
  <c r="AD613" i="14"/>
  <c r="AD702" i="14"/>
  <c r="AL119" i="14"/>
  <c r="AF449" i="14"/>
  <c r="AN646" i="14" l="1"/>
  <c r="AO646" i="14"/>
  <c r="AK646" i="14" s="1"/>
  <c r="AM646" i="14"/>
  <c r="AP646" i="14"/>
  <c r="AO637" i="14"/>
  <c r="AK637" i="14" s="1"/>
  <c r="AN637" i="14"/>
  <c r="AP637" i="14"/>
  <c r="AM637" i="14"/>
  <c r="AO614" i="14"/>
  <c r="AK614" i="14" s="1"/>
  <c r="AP614" i="14"/>
  <c r="AM614" i="14"/>
  <c r="AN614" i="14"/>
  <c r="AO619" i="14"/>
  <c r="AK619" i="14" s="1"/>
  <c r="AP619" i="14"/>
  <c r="AM619" i="14"/>
  <c r="AN619" i="14"/>
  <c r="AN612" i="14"/>
  <c r="AM612" i="14"/>
  <c r="AO612" i="14"/>
  <c r="AK612" i="14" s="1"/>
  <c r="AP612" i="14"/>
  <c r="AO677" i="14"/>
  <c r="AK677" i="14" s="1"/>
  <c r="AM677" i="14"/>
  <c r="AN677" i="14"/>
  <c r="AP677" i="14"/>
  <c r="AP611" i="14"/>
  <c r="AO611" i="14"/>
  <c r="AK611" i="14" s="1"/>
  <c r="AN611" i="14"/>
  <c r="AM611" i="14"/>
  <c r="AN671" i="14"/>
  <c r="AM671" i="14"/>
  <c r="AP671" i="14"/>
  <c r="AO671" i="14"/>
  <c r="AK671" i="14" s="1"/>
  <c r="AP636" i="14"/>
  <c r="AO636" i="14"/>
  <c r="AK636" i="14" s="1"/>
  <c r="AM636" i="14"/>
  <c r="AN636" i="14"/>
  <c r="AN603" i="14"/>
  <c r="AP603" i="14"/>
  <c r="AM603" i="14"/>
  <c r="AO603" i="14"/>
  <c r="AK603" i="14" s="1"/>
  <c r="AM731" i="14"/>
  <c r="AP731" i="14"/>
  <c r="AN731" i="14"/>
  <c r="AO731" i="14"/>
  <c r="AK731" i="14" s="1"/>
  <c r="AN655" i="14"/>
  <c r="AO655" i="14"/>
  <c r="AK655" i="14" s="1"/>
  <c r="AM655" i="14"/>
  <c r="AP655" i="14"/>
  <c r="AP626" i="14"/>
  <c r="AO626" i="14"/>
  <c r="AK626" i="14" s="1"/>
  <c r="AN626" i="14"/>
  <c r="AM626" i="14"/>
  <c r="AP643" i="14"/>
  <c r="AM643" i="14"/>
  <c r="AN643" i="14"/>
  <c r="AO643" i="14"/>
  <c r="AK643" i="14" s="1"/>
  <c r="AN712" i="14"/>
  <c r="AM712" i="14"/>
  <c r="AO712" i="14"/>
  <c r="AK712" i="14" s="1"/>
  <c r="AP712" i="14"/>
  <c r="AO717" i="14"/>
  <c r="AK717" i="14" s="1"/>
  <c r="AP717" i="14"/>
  <c r="AN717" i="14"/>
  <c r="AM717" i="14"/>
  <c r="AM657" i="14"/>
  <c r="AN657" i="14"/>
  <c r="AO657" i="14"/>
  <c r="AK657" i="14" s="1"/>
  <c r="AP657" i="14"/>
  <c r="AM664" i="14"/>
  <c r="AO664" i="14"/>
  <c r="AK664" i="14" s="1"/>
  <c r="AN664" i="14"/>
  <c r="AP664" i="14"/>
  <c r="AN599" i="14"/>
  <c r="AO599" i="14"/>
  <c r="AK599" i="14" s="1"/>
  <c r="AP599" i="14"/>
  <c r="AM599" i="14"/>
  <c r="AO699" i="14"/>
  <c r="AK699" i="14" s="1"/>
  <c r="AM699" i="14"/>
  <c r="AN699" i="14"/>
  <c r="AP699" i="14"/>
  <c r="AP706" i="14"/>
  <c r="AO706" i="14"/>
  <c r="AK706" i="14" s="1"/>
  <c r="AN706" i="14"/>
  <c r="AM706" i="14"/>
  <c r="AP683" i="14"/>
  <c r="AN683" i="14"/>
  <c r="AM683" i="14"/>
  <c r="AO683" i="14"/>
  <c r="AK683" i="14" s="1"/>
  <c r="AM710" i="14"/>
  <c r="AN710" i="14"/>
  <c r="AO710" i="14"/>
  <c r="AK710" i="14" s="1"/>
  <c r="AP710" i="14"/>
  <c r="AM627" i="14"/>
  <c r="AN627" i="14"/>
  <c r="AP627" i="14"/>
  <c r="AO627" i="14"/>
  <c r="AK627" i="14" s="1"/>
  <c r="AO697" i="14"/>
  <c r="AK697" i="14" s="1"/>
  <c r="AP697" i="14"/>
  <c r="AM697" i="14"/>
  <c r="AN697" i="14"/>
  <c r="AP662" i="14"/>
  <c r="AN662" i="14"/>
  <c r="AM662" i="14"/>
  <c r="AO662" i="14"/>
  <c r="AK662" i="14" s="1"/>
  <c r="AM740" i="14"/>
  <c r="AO740" i="14"/>
  <c r="AK740" i="14" s="1"/>
  <c r="AN740" i="14"/>
  <c r="AP740" i="14"/>
  <c r="AO709" i="14"/>
  <c r="AK709" i="14" s="1"/>
  <c r="AP709" i="14"/>
  <c r="AN709" i="14"/>
  <c r="AM709" i="14"/>
  <c r="AN630" i="14"/>
  <c r="AM630" i="14"/>
  <c r="AO630" i="14"/>
  <c r="AK630" i="14" s="1"/>
  <c r="AP630" i="14"/>
  <c r="AO700" i="14"/>
  <c r="AK700" i="14" s="1"/>
  <c r="AP700" i="14"/>
  <c r="AM700" i="14"/>
  <c r="AN700" i="14"/>
  <c r="AN602" i="14"/>
  <c r="AO602" i="14"/>
  <c r="AK602" i="14" s="1"/>
  <c r="AP602" i="14"/>
  <c r="AM602" i="14"/>
  <c r="AM695" i="14"/>
  <c r="AN695" i="14"/>
  <c r="AP695" i="14"/>
  <c r="AO695" i="14"/>
  <c r="AK695" i="14" s="1"/>
  <c r="AP600" i="14"/>
  <c r="AM600" i="14"/>
  <c r="AN600" i="14"/>
  <c r="AO600" i="14"/>
  <c r="AK600" i="14" s="1"/>
  <c r="AF450" i="14"/>
  <c r="AL120" i="14"/>
  <c r="AO622" i="14"/>
  <c r="AK622" i="14" s="1"/>
  <c r="AN622" i="14"/>
  <c r="AP622" i="14"/>
  <c r="AM622" i="14"/>
  <c r="AM739" i="14"/>
  <c r="AP739" i="14"/>
  <c r="AO739" i="14"/>
  <c r="AK739" i="14" s="1"/>
  <c r="AN739" i="14"/>
  <c r="AP730" i="14"/>
  <c r="AO730" i="14"/>
  <c r="AK730" i="14" s="1"/>
  <c r="AN730" i="14"/>
  <c r="AM730" i="14"/>
  <c r="AM647" i="14"/>
  <c r="AN647" i="14"/>
  <c r="AP647" i="14"/>
  <c r="AO647" i="14"/>
  <c r="AK647" i="14" s="1"/>
  <c r="AN628" i="14"/>
  <c r="AO628" i="14"/>
  <c r="AK628" i="14" s="1"/>
  <c r="AM628" i="14"/>
  <c r="AP628" i="14"/>
  <c r="AM726" i="14"/>
  <c r="AP726" i="14"/>
  <c r="AO726" i="14"/>
  <c r="AK726" i="14" s="1"/>
  <c r="AN726" i="14"/>
  <c r="AO617" i="14"/>
  <c r="AK617" i="14" s="1"/>
  <c r="AN617" i="14"/>
  <c r="AP617" i="14"/>
  <c r="AM617" i="14"/>
  <c r="AP715" i="14"/>
  <c r="AN715" i="14"/>
  <c r="AM715" i="14"/>
  <c r="AO715" i="14"/>
  <c r="AK715" i="14" s="1"/>
  <c r="AM604" i="14"/>
  <c r="AN604" i="14"/>
  <c r="AP604" i="14"/>
  <c r="AO604" i="14"/>
  <c r="AK604" i="14" s="1"/>
  <c r="AP616" i="14"/>
  <c r="AO616" i="14"/>
  <c r="AK616" i="14" s="1"/>
  <c r="AM616" i="14"/>
  <c r="AN616" i="14"/>
  <c r="AO707" i="14"/>
  <c r="AK707" i="14" s="1"/>
  <c r="AM707" i="14"/>
  <c r="AP707" i="14"/>
  <c r="AN707" i="14"/>
  <c r="AP691" i="14"/>
  <c r="AN691" i="14"/>
  <c r="AO691" i="14"/>
  <c r="AK691" i="14" s="1"/>
  <c r="AM691" i="14"/>
  <c r="AN720" i="14"/>
  <c r="AP720" i="14"/>
  <c r="AM720" i="14"/>
  <c r="AO720" i="14"/>
  <c r="AK720" i="14" s="1"/>
  <c r="AO684" i="14"/>
  <c r="AK684" i="14" s="1"/>
  <c r="AN684" i="14"/>
  <c r="AP684" i="14"/>
  <c r="AM684" i="14"/>
  <c r="AP608" i="14"/>
  <c r="AM608" i="14"/>
  <c r="AO608" i="14"/>
  <c r="AK608" i="14" s="1"/>
  <c r="AN608" i="14"/>
  <c r="AP620" i="14"/>
  <c r="AO620" i="14"/>
  <c r="AK620" i="14" s="1"/>
  <c r="AN620" i="14"/>
  <c r="AM620" i="14"/>
  <c r="AP725" i="14"/>
  <c r="AN725" i="14"/>
  <c r="AM725" i="14"/>
  <c r="AO725" i="14"/>
  <c r="AK725" i="14" s="1"/>
  <c r="AN711" i="14"/>
  <c r="AP711" i="14"/>
  <c r="AO711" i="14"/>
  <c r="AK711" i="14" s="1"/>
  <c r="AM711" i="14"/>
  <c r="AP667" i="14"/>
  <c r="AN667" i="14"/>
  <c r="AM667" i="14"/>
  <c r="AO667" i="14"/>
  <c r="AK667" i="14" s="1"/>
  <c r="AN735" i="14"/>
  <c r="AM735" i="14"/>
  <c r="AP735" i="14"/>
  <c r="AO735" i="14"/>
  <c r="AK735" i="14" s="1"/>
  <c r="AP666" i="14"/>
  <c r="AN666" i="14"/>
  <c r="AM666" i="14"/>
  <c r="AO666" i="14"/>
  <c r="AK666" i="14" s="1"/>
  <c r="AP689" i="14"/>
  <c r="AM689" i="14"/>
  <c r="AO689" i="14"/>
  <c r="AK689" i="14" s="1"/>
  <c r="AN689" i="14"/>
  <c r="AN635" i="14"/>
  <c r="AM635" i="14"/>
  <c r="AP635" i="14"/>
  <c r="AO635" i="14"/>
  <c r="AK635" i="14" s="1"/>
  <c r="AN625" i="14"/>
  <c r="AP625" i="14"/>
  <c r="AO625" i="14"/>
  <c r="AK625" i="14" s="1"/>
  <c r="AM625" i="14"/>
  <c r="AP648" i="14"/>
  <c r="AN648" i="14"/>
  <c r="AM648" i="14"/>
  <c r="AO648" i="14"/>
  <c r="AK648" i="14" s="1"/>
  <c r="AM639" i="14"/>
  <c r="AN639" i="14"/>
  <c r="AO639" i="14"/>
  <c r="AK639" i="14" s="1"/>
  <c r="AP639" i="14"/>
  <c r="AM722" i="14"/>
  <c r="AN722" i="14"/>
  <c r="AO722" i="14"/>
  <c r="AK722" i="14" s="1"/>
  <c r="AP722" i="14"/>
  <c r="AN632" i="14"/>
  <c r="AO632" i="14"/>
  <c r="AK632" i="14" s="1"/>
  <c r="AP632" i="14"/>
  <c r="AM632" i="14"/>
  <c r="AP734" i="14"/>
  <c r="AM734" i="14"/>
  <c r="AO734" i="14"/>
  <c r="AK734" i="14" s="1"/>
  <c r="AN734" i="14"/>
  <c r="AM610" i="14"/>
  <c r="AO610" i="14"/>
  <c r="AK610" i="14" s="1"/>
  <c r="AN610" i="14"/>
  <c r="AP610" i="14"/>
  <c r="AO670" i="14"/>
  <c r="AK670" i="14" s="1"/>
  <c r="AM670" i="14"/>
  <c r="AN670" i="14"/>
  <c r="AP670" i="14"/>
  <c r="AM652" i="14"/>
  <c r="AO652" i="14"/>
  <c r="AK652" i="14" s="1"/>
  <c r="AP652" i="14"/>
  <c r="AN652" i="14"/>
  <c r="AO609" i="14"/>
  <c r="AK609" i="14" s="1"/>
  <c r="AP609" i="14"/>
  <c r="AN609" i="14"/>
  <c r="AM609" i="14"/>
  <c r="AP644" i="14"/>
  <c r="AN644" i="14"/>
  <c r="AM644" i="14"/>
  <c r="AO644" i="14"/>
  <c r="AK644" i="14" s="1"/>
  <c r="G217" i="12"/>
  <c r="BB119" i="14"/>
  <c r="BC118" i="14"/>
  <c r="BD118" i="14" s="1"/>
  <c r="AD1090" i="14"/>
  <c r="AD1094" i="14"/>
  <c r="AD1098" i="14"/>
  <c r="AD1102" i="14"/>
  <c r="AD1089" i="14"/>
  <c r="AD1091" i="14"/>
  <c r="AD1095" i="14"/>
  <c r="AD1099" i="14"/>
  <c r="AD1103" i="14"/>
  <c r="AD1093" i="14"/>
  <c r="AD1097" i="14"/>
  <c r="AD1101" i="14"/>
  <c r="AD1105" i="14"/>
  <c r="AD1092" i="14"/>
  <c r="AD1096" i="14"/>
  <c r="AD1100" i="14"/>
  <c r="AD1104" i="14"/>
  <c r="AM613" i="14"/>
  <c r="AO613" i="14"/>
  <c r="AK613" i="14" s="1"/>
  <c r="AP613" i="14"/>
  <c r="AN613" i="14"/>
  <c r="AM690" i="14"/>
  <c r="AO690" i="14"/>
  <c r="AK690" i="14" s="1"/>
  <c r="AN690" i="14"/>
  <c r="AP690" i="14"/>
  <c r="AM675" i="14"/>
  <c r="AO675" i="14"/>
  <c r="AK675" i="14" s="1"/>
  <c r="AN675" i="14"/>
  <c r="AP675" i="14"/>
  <c r="AP674" i="14"/>
  <c r="AN674" i="14"/>
  <c r="AO674" i="14"/>
  <c r="AK674" i="14" s="1"/>
  <c r="AM674" i="14"/>
  <c r="AN708" i="14"/>
  <c r="AM708" i="14"/>
  <c r="AP708" i="14"/>
  <c r="AO708" i="14"/>
  <c r="AK708" i="14" s="1"/>
  <c r="AO650" i="14"/>
  <c r="AK650" i="14" s="1"/>
  <c r="AM650" i="14"/>
  <c r="AN650" i="14"/>
  <c r="AP650" i="14"/>
  <c r="AP729" i="14"/>
  <c r="AO729" i="14"/>
  <c r="AK729" i="14" s="1"/>
  <c r="AM729" i="14"/>
  <c r="AN729" i="14"/>
  <c r="AP728" i="14"/>
  <c r="AO728" i="14"/>
  <c r="AK728" i="14" s="1"/>
  <c r="AN728" i="14"/>
  <c r="AM728" i="14"/>
  <c r="AO718" i="14"/>
  <c r="AK718" i="14" s="1"/>
  <c r="AM718" i="14"/>
  <c r="AP718" i="14"/>
  <c r="AN718" i="14"/>
  <c r="AP640" i="14"/>
  <c r="AN640" i="14"/>
  <c r="AO640" i="14"/>
  <c r="AK640" i="14" s="1"/>
  <c r="AM640" i="14"/>
  <c r="AN679" i="14"/>
  <c r="AM679" i="14"/>
  <c r="AP679" i="14"/>
  <c r="AO679" i="14"/>
  <c r="AK679" i="14" s="1"/>
  <c r="AO680" i="14"/>
  <c r="AK680" i="14" s="1"/>
  <c r="AP680" i="14"/>
  <c r="AM680" i="14"/>
  <c r="AN680" i="14"/>
  <c r="AP733" i="14"/>
  <c r="AO733" i="14"/>
  <c r="AK733" i="14" s="1"/>
  <c r="AM733" i="14"/>
  <c r="AN733" i="14"/>
  <c r="AO704" i="14"/>
  <c r="AK704" i="14" s="1"/>
  <c r="AN704" i="14"/>
  <c r="AM704" i="14"/>
  <c r="AP704" i="14"/>
  <c r="AP727" i="14"/>
  <c r="AM727" i="14"/>
  <c r="AO727" i="14"/>
  <c r="AK727" i="14" s="1"/>
  <c r="AN727" i="14"/>
  <c r="AN654" i="14"/>
  <c r="AO654" i="14"/>
  <c r="AK654" i="14" s="1"/>
  <c r="AP654" i="14"/>
  <c r="AM654" i="14"/>
  <c r="AM638" i="14"/>
  <c r="AN638" i="14"/>
  <c r="AO638" i="14"/>
  <c r="AK638" i="14" s="1"/>
  <c r="AP638" i="14"/>
  <c r="AO631" i="14"/>
  <c r="AK631" i="14" s="1"/>
  <c r="AM631" i="14"/>
  <c r="AP631" i="14"/>
  <c r="AN631" i="14"/>
  <c r="AP659" i="14"/>
  <c r="AM659" i="14"/>
  <c r="AO659" i="14"/>
  <c r="AK659" i="14" s="1"/>
  <c r="AN659" i="14"/>
  <c r="AP634" i="14"/>
  <c r="AM634" i="14"/>
  <c r="AO634" i="14"/>
  <c r="AK634" i="14" s="1"/>
  <c r="AN634" i="14"/>
  <c r="AO681" i="14"/>
  <c r="AK681" i="14" s="1"/>
  <c r="AP681" i="14"/>
  <c r="AN681" i="14"/>
  <c r="AM681" i="14"/>
  <c r="AO719" i="14"/>
  <c r="AK719" i="14" s="1"/>
  <c r="AP719" i="14"/>
  <c r="AM719" i="14"/>
  <c r="AN719" i="14"/>
  <c r="AM682" i="14"/>
  <c r="AO682" i="14"/>
  <c r="AK682" i="14" s="1"/>
  <c r="AN682" i="14"/>
  <c r="AP682" i="14"/>
  <c r="AP672" i="14"/>
  <c r="AN672" i="14"/>
  <c r="AO672" i="14"/>
  <c r="AK672" i="14" s="1"/>
  <c r="AM672" i="14"/>
  <c r="AP607" i="14"/>
  <c r="AN607" i="14"/>
  <c r="AM607" i="14"/>
  <c r="AO607" i="14"/>
  <c r="AK607" i="14" s="1"/>
  <c r="AP721" i="14"/>
  <c r="AN721" i="14"/>
  <c r="AO721" i="14"/>
  <c r="AK721" i="14" s="1"/>
  <c r="AM721" i="14"/>
  <c r="AN737" i="14"/>
  <c r="AO737" i="14"/>
  <c r="AK737" i="14" s="1"/>
  <c r="AP737" i="14"/>
  <c r="AM737" i="14"/>
  <c r="AP673" i="14"/>
  <c r="AM673" i="14"/>
  <c r="AO673" i="14"/>
  <c r="AK673" i="14" s="1"/>
  <c r="AN673" i="14"/>
  <c r="AP645" i="14"/>
  <c r="AO645" i="14"/>
  <c r="AK645" i="14" s="1"/>
  <c r="AM645" i="14"/>
  <c r="AN645" i="14"/>
  <c r="AM656" i="14"/>
  <c r="AO656" i="14"/>
  <c r="AK656" i="14" s="1"/>
  <c r="AP656" i="14"/>
  <c r="AN656" i="14"/>
  <c r="AO688" i="14"/>
  <c r="AK688" i="14" s="1"/>
  <c r="AN688" i="14"/>
  <c r="AM688" i="14"/>
  <c r="AP688" i="14"/>
  <c r="AO653" i="14"/>
  <c r="AK653" i="14" s="1"/>
  <c r="AM653" i="14"/>
  <c r="AP653" i="14"/>
  <c r="AN653" i="14"/>
  <c r="AN702" i="14"/>
  <c r="AM702" i="14"/>
  <c r="AP702" i="14"/>
  <c r="AO702" i="14"/>
  <c r="AK702" i="14" s="1"/>
  <c r="AN692" i="14"/>
  <c r="AM692" i="14"/>
  <c r="AP692" i="14"/>
  <c r="AO692" i="14"/>
  <c r="AK692" i="14" s="1"/>
  <c r="AN676" i="14"/>
  <c r="AO676" i="14"/>
  <c r="AK676" i="14" s="1"/>
  <c r="AP676" i="14"/>
  <c r="AM676" i="14"/>
  <c r="AP703" i="14"/>
  <c r="AO703" i="14"/>
  <c r="AK703" i="14" s="1"/>
  <c r="AM703" i="14"/>
  <c r="AN703" i="14"/>
  <c r="AO686" i="14"/>
  <c r="AK686" i="14" s="1"/>
  <c r="AM686" i="14"/>
  <c r="AP686" i="14"/>
  <c r="AN686" i="14"/>
  <c r="AO629" i="14"/>
  <c r="AK629" i="14" s="1"/>
  <c r="AN629" i="14"/>
  <c r="AM629" i="14"/>
  <c r="AP629" i="14"/>
  <c r="AM658" i="14"/>
  <c r="AO658" i="14"/>
  <c r="AK658" i="14" s="1"/>
  <c r="AN658" i="14"/>
  <c r="AP658" i="14"/>
  <c r="AM641" i="14"/>
  <c r="AP641" i="14"/>
  <c r="AN641" i="14"/>
  <c r="AO641" i="14"/>
  <c r="AK641" i="14" s="1"/>
  <c r="AN605" i="14"/>
  <c r="AM605" i="14"/>
  <c r="AP605" i="14"/>
  <c r="AO605" i="14"/>
  <c r="AK605" i="14" s="1"/>
  <c r="AO685" i="14"/>
  <c r="AK685" i="14" s="1"/>
  <c r="AP685" i="14"/>
  <c r="AM685" i="14"/>
  <c r="AN685" i="14"/>
  <c r="AM618" i="14"/>
  <c r="AP618" i="14"/>
  <c r="AN618" i="14"/>
  <c r="AO618" i="14"/>
  <c r="AK618" i="14" s="1"/>
  <c r="AN724" i="14"/>
  <c r="AO724" i="14"/>
  <c r="AK724" i="14" s="1"/>
  <c r="AP724" i="14"/>
  <c r="AM724" i="14"/>
  <c r="AO742" i="14"/>
  <c r="AK742" i="14" s="1"/>
  <c r="AM742" i="14"/>
  <c r="AN742" i="14"/>
  <c r="AP742" i="14"/>
  <c r="AP701" i="14"/>
  <c r="AN701" i="14"/>
  <c r="AM701" i="14"/>
  <c r="AO701" i="14"/>
  <c r="AK701" i="14" s="1"/>
  <c r="AP736" i="14"/>
  <c r="AN736" i="14"/>
  <c r="AO736" i="14"/>
  <c r="AK736" i="14" s="1"/>
  <c r="AM736" i="14"/>
  <c r="AO1087" i="14"/>
  <c r="AK1087" i="14" s="1"/>
  <c r="AP1087" i="14"/>
  <c r="AN1087" i="14"/>
  <c r="AM1087" i="14"/>
  <c r="AO598" i="14"/>
  <c r="AK598" i="14" s="1"/>
  <c r="AN598" i="14"/>
  <c r="AM598" i="14"/>
  <c r="AP598" i="14"/>
  <c r="AM698" i="14"/>
  <c r="AN698" i="14"/>
  <c r="AP698" i="14"/>
  <c r="AO698" i="14"/>
  <c r="AK698" i="14" s="1"/>
  <c r="AP693" i="14"/>
  <c r="AO693" i="14"/>
  <c r="AK693" i="14" s="1"/>
  <c r="AN693" i="14"/>
  <c r="AM693" i="14"/>
  <c r="AP694" i="14"/>
  <c r="AO694" i="14"/>
  <c r="AK694" i="14" s="1"/>
  <c r="AM694" i="14"/>
  <c r="AN694" i="14"/>
  <c r="AP738" i="14"/>
  <c r="AO738" i="14"/>
  <c r="AK738" i="14" s="1"/>
  <c r="AN738" i="14"/>
  <c r="AM738" i="14"/>
  <c r="AN668" i="14"/>
  <c r="AP668" i="14"/>
  <c r="AO668" i="14"/>
  <c r="AK668" i="14" s="1"/>
  <c r="AM668" i="14"/>
  <c r="AM621" i="14"/>
  <c r="AN621" i="14"/>
  <c r="AO621" i="14"/>
  <c r="AK621" i="14" s="1"/>
  <c r="AP621" i="14"/>
  <c r="AO649" i="14"/>
  <c r="AK649" i="14" s="1"/>
  <c r="AP649" i="14"/>
  <c r="AN649" i="14"/>
  <c r="AM649" i="14"/>
  <c r="AP713" i="14"/>
  <c r="AO713" i="14"/>
  <c r="AK713" i="14" s="1"/>
  <c r="AM713" i="14"/>
  <c r="AN713" i="14"/>
  <c r="AP623" i="14"/>
  <c r="AN623" i="14"/>
  <c r="AM623" i="14"/>
  <c r="AO623" i="14"/>
  <c r="AK623" i="14" s="1"/>
  <c r="AO661" i="14"/>
  <c r="AK661" i="14" s="1"/>
  <c r="AN661" i="14"/>
  <c r="AP661" i="14"/>
  <c r="AM661" i="14"/>
  <c r="AP716" i="14"/>
  <c r="AM716" i="14"/>
  <c r="AN716" i="14"/>
  <c r="AO716" i="14"/>
  <c r="AK716" i="14" s="1"/>
  <c r="AM665" i="14"/>
  <c r="AP665" i="14"/>
  <c r="AN665" i="14"/>
  <c r="AO665" i="14"/>
  <c r="AK665" i="14" s="1"/>
  <c r="AM663" i="14"/>
  <c r="AP663" i="14"/>
  <c r="AO663" i="14"/>
  <c r="AK663" i="14" s="1"/>
  <c r="AN663" i="14"/>
  <c r="AM601" i="14"/>
  <c r="AO601" i="14"/>
  <c r="AK601" i="14" s="1"/>
  <c r="AP601" i="14"/>
  <c r="AN601" i="14"/>
  <c r="AN1096" i="14" l="1"/>
  <c r="AM1096" i="14"/>
  <c r="AP1096" i="14"/>
  <c r="AO1096" i="14"/>
  <c r="AK1096" i="14" s="1"/>
  <c r="AO1097" i="14"/>
  <c r="AK1097" i="14" s="1"/>
  <c r="AM1097" i="14"/>
  <c r="AP1097" i="14"/>
  <c r="AN1097" i="14"/>
  <c r="AN1095" i="14"/>
  <c r="AO1095" i="14"/>
  <c r="AK1095" i="14" s="1"/>
  <c r="AP1095" i="14"/>
  <c r="AM1095" i="14"/>
  <c r="AM1094" i="14"/>
  <c r="AO1094" i="14"/>
  <c r="AK1094" i="14" s="1"/>
  <c r="AP1094" i="14"/>
  <c r="AN1094" i="14"/>
  <c r="AO1104" i="14"/>
  <c r="AK1104" i="14" s="1"/>
  <c r="AM1104" i="14"/>
  <c r="AP1104" i="14"/>
  <c r="AN1104" i="14"/>
  <c r="AO1105" i="14"/>
  <c r="AK1105" i="14" s="1"/>
  <c r="AP1105" i="14"/>
  <c r="AN1105" i="14"/>
  <c r="AM1105" i="14"/>
  <c r="AO1103" i="14"/>
  <c r="AK1103" i="14" s="1"/>
  <c r="AM1103" i="14"/>
  <c r="AP1103" i="14"/>
  <c r="AN1103" i="14"/>
  <c r="AM1089" i="14"/>
  <c r="AO1089" i="14"/>
  <c r="AK1089" i="14" s="1"/>
  <c r="AP1089" i="14"/>
  <c r="AN1089" i="14"/>
  <c r="AM1102" i="14"/>
  <c r="AO1102" i="14"/>
  <c r="AK1102" i="14" s="1"/>
  <c r="AP1102" i="14"/>
  <c r="AN1102" i="14"/>
  <c r="AL121" i="14"/>
  <c r="AO1092" i="14"/>
  <c r="AK1092" i="14" s="1"/>
  <c r="AM1092" i="14"/>
  <c r="AN1092" i="14"/>
  <c r="AP1092" i="14"/>
  <c r="AP1093" i="14"/>
  <c r="AM1093" i="14"/>
  <c r="AN1093" i="14"/>
  <c r="AO1093" i="14"/>
  <c r="AK1093" i="14" s="1"/>
  <c r="AN1091" i="14"/>
  <c r="AM1091" i="14"/>
  <c r="AP1091" i="14"/>
  <c r="AO1091" i="14"/>
  <c r="AK1091" i="14" s="1"/>
  <c r="AP1090" i="14"/>
  <c r="AN1090" i="14"/>
  <c r="AM1090" i="14"/>
  <c r="AO1090" i="14"/>
  <c r="AK1090" i="14" s="1"/>
  <c r="AO1100" i="14"/>
  <c r="AK1100" i="14" s="1"/>
  <c r="AM1100" i="14"/>
  <c r="AN1100" i="14"/>
  <c r="AP1100" i="14"/>
  <c r="AO1101" i="14"/>
  <c r="AK1101" i="14" s="1"/>
  <c r="AM1101" i="14"/>
  <c r="AN1101" i="14"/>
  <c r="AP1101" i="14"/>
  <c r="AP1099" i="14"/>
  <c r="AN1099" i="14"/>
  <c r="AM1099" i="14"/>
  <c r="AO1099" i="14"/>
  <c r="AK1099" i="14" s="1"/>
  <c r="AO1098" i="14"/>
  <c r="AK1098" i="14" s="1"/>
  <c r="AP1098" i="14"/>
  <c r="AN1098" i="14"/>
  <c r="AM1098" i="14"/>
  <c r="G228" i="12"/>
  <c r="BC119" i="14"/>
  <c r="BD119" i="14" s="1"/>
  <c r="BB120" i="14"/>
  <c r="AF451" i="14"/>
  <c r="BB121" i="14" l="1"/>
  <c r="BC120" i="14"/>
  <c r="BD120" i="14" s="1"/>
  <c r="K184" i="12"/>
  <c r="AF452" i="14"/>
  <c r="AL122" i="14"/>
  <c r="AF453" i="14" l="1"/>
  <c r="AL123" i="14"/>
  <c r="K195" i="12"/>
  <c r="BB122" i="14"/>
  <c r="BC121" i="14"/>
  <c r="BD121" i="14" s="1"/>
  <c r="AL124" i="14" l="1"/>
  <c r="K206" i="12"/>
  <c r="BB123" i="14"/>
  <c r="BC122" i="14"/>
  <c r="BD122" i="14" s="1"/>
  <c r="AF454" i="14"/>
  <c r="BB124" i="14" l="1"/>
  <c r="BC123" i="14"/>
  <c r="BD123" i="14" s="1"/>
  <c r="K217" i="12"/>
  <c r="AF455" i="14"/>
  <c r="AL125" i="14"/>
  <c r="AF456" i="14" l="1"/>
  <c r="AL126" i="14"/>
  <c r="BB125" i="14"/>
  <c r="BC124" i="14"/>
  <c r="BD124" i="14" s="1"/>
  <c r="K228" i="12"/>
  <c r="O184" i="12" l="1"/>
  <c r="BB126" i="14"/>
  <c r="BC125" i="14"/>
  <c r="BD125" i="14" s="1"/>
  <c r="AL127" i="14"/>
  <c r="AF457" i="14"/>
  <c r="AL128" i="14" l="1"/>
  <c r="AF458" i="14"/>
  <c r="O195" i="12"/>
  <c r="BB127" i="14"/>
  <c r="BC126" i="14"/>
  <c r="BD126" i="14" s="1"/>
  <c r="BB128" i="14" l="1"/>
  <c r="BC127" i="14"/>
  <c r="BD127" i="14" s="1"/>
  <c r="O206" i="12"/>
  <c r="AF459" i="14"/>
  <c r="AL129" i="14"/>
  <c r="AF460" i="14" l="1"/>
  <c r="AL130" i="14"/>
  <c r="BB129" i="14"/>
  <c r="BC128" i="14"/>
  <c r="BD128" i="14" s="1"/>
  <c r="O217" i="12"/>
  <c r="O228" i="12" l="1"/>
  <c r="BB130" i="14"/>
  <c r="BC129" i="14"/>
  <c r="BD129" i="14" s="1"/>
  <c r="AL131" i="14"/>
  <c r="AF461" i="14"/>
  <c r="AF462" i="14" l="1"/>
  <c r="S184" i="12"/>
  <c r="BB131" i="14"/>
  <c r="BC130" i="14"/>
  <c r="BD130" i="14" s="1"/>
  <c r="AL132" i="14"/>
  <c r="AL133" i="14" l="1"/>
  <c r="AF463" i="14"/>
  <c r="BB132" i="14"/>
  <c r="BC131" i="14"/>
  <c r="BD131" i="14" s="1"/>
  <c r="S195" i="12"/>
  <c r="AF464" i="14" l="1"/>
  <c r="BB133" i="14"/>
  <c r="BC132" i="14"/>
  <c r="BD132" i="14" s="1"/>
  <c r="S206" i="12"/>
  <c r="AL134" i="14"/>
  <c r="S217" i="12" l="1"/>
  <c r="BB134" i="14"/>
  <c r="BC133" i="14"/>
  <c r="BD133" i="14" s="1"/>
  <c r="AL135" i="14"/>
  <c r="AF465" i="14"/>
  <c r="AL136" i="14" l="1"/>
  <c r="S228" i="12"/>
  <c r="BB135" i="14"/>
  <c r="BC134" i="14"/>
  <c r="BD134" i="14" s="1"/>
  <c r="AF466" i="14"/>
  <c r="AL137" i="14" l="1"/>
  <c r="AF467" i="14"/>
  <c r="BB136" i="14"/>
  <c r="BC135" i="14"/>
  <c r="BD135" i="14" s="1"/>
  <c r="W184" i="12"/>
  <c r="BB137" i="14" l="1"/>
  <c r="BC136" i="14"/>
  <c r="BD136" i="14" s="1"/>
  <c r="W195" i="12"/>
  <c r="AF468" i="14"/>
  <c r="AL138" i="14"/>
  <c r="AF469" i="14" l="1"/>
  <c r="AL139" i="14"/>
  <c r="W206" i="12"/>
  <c r="BB138" i="14"/>
  <c r="BC137" i="14"/>
  <c r="BD137" i="14" s="1"/>
  <c r="AD877" i="14"/>
  <c r="AD922" i="14"/>
  <c r="AD788" i="14"/>
  <c r="AD905" i="14"/>
  <c r="AD896" i="14"/>
  <c r="AD826" i="14"/>
  <c r="AD900" i="14"/>
  <c r="AD892" i="14"/>
  <c r="AD878" i="14"/>
  <c r="AD801" i="14"/>
  <c r="AD884" i="14"/>
  <c r="AD915" i="14"/>
  <c r="AD855" i="14"/>
  <c r="AD863" i="14"/>
  <c r="AD914" i="14"/>
  <c r="AD862" i="14"/>
  <c r="AD784" i="14"/>
  <c r="AD746" i="14"/>
  <c r="AD810" i="14"/>
  <c r="AD830" i="14"/>
  <c r="AD811" i="14"/>
  <c r="AD854" i="14"/>
  <c r="AD821" i="14"/>
  <c r="AD778" i="14"/>
  <c r="AD879" i="14"/>
  <c r="AD833" i="14"/>
  <c r="AD805" i="14"/>
  <c r="AD857" i="14"/>
  <c r="AD783" i="14"/>
  <c r="AD898" i="14"/>
  <c r="AD772" i="14"/>
  <c r="AD773" i="14"/>
  <c r="AD799" i="14"/>
  <c r="AD901" i="14"/>
  <c r="AD828" i="14"/>
  <c r="AD834" i="14"/>
  <c r="AD913" i="14"/>
  <c r="AD870" i="14"/>
  <c r="AD808" i="14"/>
  <c r="AD820" i="14"/>
  <c r="AD888" i="14"/>
  <c r="AD753" i="14"/>
  <c r="AD765" i="14"/>
  <c r="AD852" i="14"/>
  <c r="AD780" i="14"/>
  <c r="AD796" i="14"/>
  <c r="AD743" i="14"/>
  <c r="AD832" i="14"/>
  <c r="AD907" i="14"/>
  <c r="AD776" i="14"/>
  <c r="AD812" i="14"/>
  <c r="AD916" i="14"/>
  <c r="AD861" i="14"/>
  <c r="AD908" i="14"/>
  <c r="AD902" i="14"/>
  <c r="AD860" i="14"/>
  <c r="AD889" i="14"/>
  <c r="AD899" i="14"/>
  <c r="AD824" i="14"/>
  <c r="AD798" i="14"/>
  <c r="AD873" i="14"/>
  <c r="AD809" i="14"/>
  <c r="AD853" i="14"/>
  <c r="AD836" i="14"/>
  <c r="AD800" i="14"/>
  <c r="AD851" i="14"/>
  <c r="AD815" i="14"/>
  <c r="AD917" i="14"/>
  <c r="AD748" i="14"/>
  <c r="AD846" i="14"/>
  <c r="AD752" i="14"/>
  <c r="AD883" i="14"/>
  <c r="AD841" i="14"/>
  <c r="AD745" i="14"/>
  <c r="AD891" i="14"/>
  <c r="AD825" i="14"/>
  <c r="AD781" i="14"/>
  <c r="AD895" i="14"/>
  <c r="AD859" i="14"/>
  <c r="AD865" i="14"/>
  <c r="AD771" i="14"/>
  <c r="AD842" i="14"/>
  <c r="AD919" i="14"/>
  <c r="AD920" i="14"/>
  <c r="AD872" i="14"/>
  <c r="AD747" i="14"/>
  <c r="AD827" i="14"/>
  <c r="AD792" i="14"/>
  <c r="AD757" i="14"/>
  <c r="AD844" i="14"/>
  <c r="AD823" i="14"/>
  <c r="AD764" i="14"/>
  <c r="AD794" i="14"/>
  <c r="AD848" i="14"/>
  <c r="AD744" i="14"/>
  <c r="AD782" i="14"/>
  <c r="AD881" i="14"/>
  <c r="AD814" i="14"/>
  <c r="AD864" i="14"/>
  <c r="AD770" i="14"/>
  <c r="AD918" i="14"/>
  <c r="AD818" i="14"/>
  <c r="AD749" i="14"/>
  <c r="AD767" i="14"/>
  <c r="AD793" i="14"/>
  <c r="AD871" i="14"/>
  <c r="AD751" i="14"/>
  <c r="AD835" i="14"/>
  <c r="AD760" i="14"/>
  <c r="AD850" i="14"/>
  <c r="AD807" i="14"/>
  <c r="AD816" i="14"/>
  <c r="AD838" i="14"/>
  <c r="AD775" i="14"/>
  <c r="AD756" i="14"/>
  <c r="AD856" i="14"/>
  <c r="AD869" i="14"/>
  <c r="AD837" i="14"/>
  <c r="AD774" i="14"/>
  <c r="AD880" i="14"/>
  <c r="AD789" i="14"/>
  <c r="AD909" i="14"/>
  <c r="AD758" i="14"/>
  <c r="AD904" i="14"/>
  <c r="AD886" i="14"/>
  <c r="AD845" i="14"/>
  <c r="AD754" i="14"/>
  <c r="AD911" i="14"/>
  <c r="AD819" i="14"/>
  <c r="AD874" i="14"/>
  <c r="AD897" i="14"/>
  <c r="AD802" i="14"/>
  <c r="AD755" i="14"/>
  <c r="AD882" i="14"/>
  <c r="AD847" i="14"/>
  <c r="AD787" i="14"/>
  <c r="AD806" i="14"/>
  <c r="AD785" i="14"/>
  <c r="AD790" i="14"/>
  <c r="AD817" i="14"/>
  <c r="AD791" i="14"/>
  <c r="AD893" i="14"/>
  <c r="AD866" i="14"/>
  <c r="AD887" i="14"/>
  <c r="AD803" i="14"/>
  <c r="AD761" i="14"/>
  <c r="AD843" i="14"/>
  <c r="AD797" i="14"/>
  <c r="AD769" i="14"/>
  <c r="AD890" i="14"/>
  <c r="AD910" i="14"/>
  <c r="AD875" i="14"/>
  <c r="AD868" i="14"/>
  <c r="AD906" i="14"/>
  <c r="AD779" i="14"/>
  <c r="AD762" i="14"/>
  <c r="AD763" i="14"/>
  <c r="AD839" i="14"/>
  <c r="AD829" i="14"/>
  <c r="AD766" i="14"/>
  <c r="AP882" i="14" l="1"/>
  <c r="AM882" i="14"/>
  <c r="AN882" i="14"/>
  <c r="AO882" i="14"/>
  <c r="AK882" i="14" s="1"/>
  <c r="AN775" i="14"/>
  <c r="AP775" i="14"/>
  <c r="AM775" i="14"/>
  <c r="AO775" i="14"/>
  <c r="AK775" i="14" s="1"/>
  <c r="AP871" i="14"/>
  <c r="AO871" i="14"/>
  <c r="AK871" i="14" s="1"/>
  <c r="AN871" i="14"/>
  <c r="AM871" i="14"/>
  <c r="AO883" i="14"/>
  <c r="AK883" i="14" s="1"/>
  <c r="AP883" i="14"/>
  <c r="AN883" i="14"/>
  <c r="AM883" i="14"/>
  <c r="AM870" i="14"/>
  <c r="AN870" i="14"/>
  <c r="AO870" i="14"/>
  <c r="AK870" i="14" s="1"/>
  <c r="AP870" i="14"/>
  <c r="AO773" i="14"/>
  <c r="AK773" i="14" s="1"/>
  <c r="AP773" i="14"/>
  <c r="AM773" i="14"/>
  <c r="AN773" i="14"/>
  <c r="AO778" i="14"/>
  <c r="AK778" i="14" s="1"/>
  <c r="AN778" i="14"/>
  <c r="AM778" i="14"/>
  <c r="AP778" i="14"/>
  <c r="AN854" i="14"/>
  <c r="AO854" i="14"/>
  <c r="AK854" i="14" s="1"/>
  <c r="AP854" i="14"/>
  <c r="AM854" i="14"/>
  <c r="AO878" i="14"/>
  <c r="AK878" i="14" s="1"/>
  <c r="AN878" i="14"/>
  <c r="AM878" i="14"/>
  <c r="AP878" i="14"/>
  <c r="AN900" i="14"/>
  <c r="AM900" i="14"/>
  <c r="AP900" i="14"/>
  <c r="AO900" i="14"/>
  <c r="AK900" i="14" s="1"/>
  <c r="AM905" i="14"/>
  <c r="AO905" i="14"/>
  <c r="AK905" i="14" s="1"/>
  <c r="AN905" i="14"/>
  <c r="AP905" i="14"/>
  <c r="AP829" i="14"/>
  <c r="AO829" i="14"/>
  <c r="AK829" i="14" s="1"/>
  <c r="AN829" i="14"/>
  <c r="AM829" i="14"/>
  <c r="AN906" i="14"/>
  <c r="AO906" i="14"/>
  <c r="AK906" i="14" s="1"/>
  <c r="AM906" i="14"/>
  <c r="AP906" i="14"/>
  <c r="AN890" i="14"/>
  <c r="AP890" i="14"/>
  <c r="AM890" i="14"/>
  <c r="AO890" i="14"/>
  <c r="AK890" i="14" s="1"/>
  <c r="AP843" i="14"/>
  <c r="AM843" i="14"/>
  <c r="AO843" i="14"/>
  <c r="AK843" i="14" s="1"/>
  <c r="AN843" i="14"/>
  <c r="AO887" i="14"/>
  <c r="AK887" i="14" s="1"/>
  <c r="AM887" i="14"/>
  <c r="AN887" i="14"/>
  <c r="AP887" i="14"/>
  <c r="AO817" i="14"/>
  <c r="AK817" i="14" s="1"/>
  <c r="AM817" i="14"/>
  <c r="AN817" i="14"/>
  <c r="AP817" i="14"/>
  <c r="AO755" i="14"/>
  <c r="AK755" i="14" s="1"/>
  <c r="AP755" i="14"/>
  <c r="AM755" i="14"/>
  <c r="AN755" i="14"/>
  <c r="AM897" i="14"/>
  <c r="AP897" i="14"/>
  <c r="AN897" i="14"/>
  <c r="AO897" i="14"/>
  <c r="AK897" i="14" s="1"/>
  <c r="AP911" i="14"/>
  <c r="AN911" i="14"/>
  <c r="AO911" i="14"/>
  <c r="AK911" i="14" s="1"/>
  <c r="AM911" i="14"/>
  <c r="AN886" i="14"/>
  <c r="AP886" i="14"/>
  <c r="AO886" i="14"/>
  <c r="AK886" i="14" s="1"/>
  <c r="AM886" i="14"/>
  <c r="AO758" i="14"/>
  <c r="AK758" i="14" s="1"/>
  <c r="AM758" i="14"/>
  <c r="AN758" i="14"/>
  <c r="AP758" i="14"/>
  <c r="AM789" i="14"/>
  <c r="AN789" i="14"/>
  <c r="AO789" i="14"/>
  <c r="AK789" i="14" s="1"/>
  <c r="AP789" i="14"/>
  <c r="AM774" i="14"/>
  <c r="AN774" i="14"/>
  <c r="AP774" i="14"/>
  <c r="AO774" i="14"/>
  <c r="AK774" i="14" s="1"/>
  <c r="AP856" i="14"/>
  <c r="AN856" i="14"/>
  <c r="AM856" i="14"/>
  <c r="AO856" i="14"/>
  <c r="AK856" i="14" s="1"/>
  <c r="AP838" i="14"/>
  <c r="AM838" i="14"/>
  <c r="AN838" i="14"/>
  <c r="AO838" i="14"/>
  <c r="AK838" i="14" s="1"/>
  <c r="AO749" i="14"/>
  <c r="AK749" i="14" s="1"/>
  <c r="AN749" i="14"/>
  <c r="AM749" i="14"/>
  <c r="AP749" i="14"/>
  <c r="AP918" i="14"/>
  <c r="AN918" i="14"/>
  <c r="AO918" i="14"/>
  <c r="AK918" i="14" s="1"/>
  <c r="AM918" i="14"/>
  <c r="AM782" i="14"/>
  <c r="AP782" i="14"/>
  <c r="AO782" i="14"/>
  <c r="AK782" i="14" s="1"/>
  <c r="AN782" i="14"/>
  <c r="AM764" i="14"/>
  <c r="AO764" i="14"/>
  <c r="AK764" i="14" s="1"/>
  <c r="AP764" i="14"/>
  <c r="AN764" i="14"/>
  <c r="AP823" i="14"/>
  <c r="AO823" i="14"/>
  <c r="AK823" i="14" s="1"/>
  <c r="AM823" i="14"/>
  <c r="AN823" i="14"/>
  <c r="AO920" i="14"/>
  <c r="AK920" i="14" s="1"/>
  <c r="AN920" i="14"/>
  <c r="AM920" i="14"/>
  <c r="AP920" i="14"/>
  <c r="AO865" i="14"/>
  <c r="AK865" i="14" s="1"/>
  <c r="AM865" i="14"/>
  <c r="AP865" i="14"/>
  <c r="AN865" i="14"/>
  <c r="AM745" i="14"/>
  <c r="AO745" i="14"/>
  <c r="AK745" i="14" s="1"/>
  <c r="AN745" i="14"/>
  <c r="AP745" i="14"/>
  <c r="AP752" i="14"/>
  <c r="AN752" i="14"/>
  <c r="AO752" i="14"/>
  <c r="AK752" i="14" s="1"/>
  <c r="AM752" i="14"/>
  <c r="AO836" i="14"/>
  <c r="AK836" i="14" s="1"/>
  <c r="AP836" i="14"/>
  <c r="AN836" i="14"/>
  <c r="AM836" i="14"/>
  <c r="AN824" i="14"/>
  <c r="AP824" i="14"/>
  <c r="AM824" i="14"/>
  <c r="AO824" i="14"/>
  <c r="AK824" i="14" s="1"/>
  <c r="AM860" i="14"/>
  <c r="AP860" i="14"/>
  <c r="AO860" i="14"/>
  <c r="AK860" i="14" s="1"/>
  <c r="AN860" i="14"/>
  <c r="AP908" i="14"/>
  <c r="AO908" i="14"/>
  <c r="AK908" i="14" s="1"/>
  <c r="AM908" i="14"/>
  <c r="AN908" i="14"/>
  <c r="AN776" i="14"/>
  <c r="AP776" i="14"/>
  <c r="AM776" i="14"/>
  <c r="AO776" i="14"/>
  <c r="AK776" i="14" s="1"/>
  <c r="AM796" i="14"/>
  <c r="AO796" i="14"/>
  <c r="AK796" i="14" s="1"/>
  <c r="AP796" i="14"/>
  <c r="AN796" i="14"/>
  <c r="AO852" i="14"/>
  <c r="AK852" i="14" s="1"/>
  <c r="AM852" i="14"/>
  <c r="AN852" i="14"/>
  <c r="AP852" i="14"/>
  <c r="AP753" i="14"/>
  <c r="AO753" i="14"/>
  <c r="AK753" i="14" s="1"/>
  <c r="AM753" i="14"/>
  <c r="AN753" i="14"/>
  <c r="AM888" i="14"/>
  <c r="AP888" i="14"/>
  <c r="AO888" i="14"/>
  <c r="AK888" i="14" s="1"/>
  <c r="AN888" i="14"/>
  <c r="AO913" i="14"/>
  <c r="AK913" i="14" s="1"/>
  <c r="AN913" i="14"/>
  <c r="AP913" i="14"/>
  <c r="AM913" i="14"/>
  <c r="AM901" i="14"/>
  <c r="AP901" i="14"/>
  <c r="AO901" i="14"/>
  <c r="AK901" i="14" s="1"/>
  <c r="AN901" i="14"/>
  <c r="AM772" i="14"/>
  <c r="AN772" i="14"/>
  <c r="AP772" i="14"/>
  <c r="AO772" i="14"/>
  <c r="AK772" i="14" s="1"/>
  <c r="AP857" i="14"/>
  <c r="AN857" i="14"/>
  <c r="AM857" i="14"/>
  <c r="AO857" i="14"/>
  <c r="AK857" i="14" s="1"/>
  <c r="AM821" i="14"/>
  <c r="AO821" i="14"/>
  <c r="AK821" i="14" s="1"/>
  <c r="AP821" i="14"/>
  <c r="AN821" i="14"/>
  <c r="AN811" i="14"/>
  <c r="AP811" i="14"/>
  <c r="AM811" i="14"/>
  <c r="AO811" i="14"/>
  <c r="AK811" i="14" s="1"/>
  <c r="AM784" i="14"/>
  <c r="AN784" i="14"/>
  <c r="AO784" i="14"/>
  <c r="AK784" i="14" s="1"/>
  <c r="AP784" i="14"/>
  <c r="AO855" i="14"/>
  <c r="AK855" i="14" s="1"/>
  <c r="AP855" i="14"/>
  <c r="AN855" i="14"/>
  <c r="AM855" i="14"/>
  <c r="AM915" i="14"/>
  <c r="AN915" i="14"/>
  <c r="AO915" i="14"/>
  <c r="AK915" i="14" s="1"/>
  <c r="AP915" i="14"/>
  <c r="AO788" i="14"/>
  <c r="AK788" i="14" s="1"/>
  <c r="AN788" i="14"/>
  <c r="AM788" i="14"/>
  <c r="AP788" i="14"/>
  <c r="AO877" i="14"/>
  <c r="AK877" i="14" s="1"/>
  <c r="AM877" i="14"/>
  <c r="AP877" i="14"/>
  <c r="AN877" i="14"/>
  <c r="AM763" i="14"/>
  <c r="AO763" i="14"/>
  <c r="AK763" i="14" s="1"/>
  <c r="AN763" i="14"/>
  <c r="AP763" i="14"/>
  <c r="AO791" i="14"/>
  <c r="AK791" i="14" s="1"/>
  <c r="AM791" i="14"/>
  <c r="AP791" i="14"/>
  <c r="AN791" i="14"/>
  <c r="AP802" i="14"/>
  <c r="AM802" i="14"/>
  <c r="AN802" i="14"/>
  <c r="AO802" i="14"/>
  <c r="AK802" i="14" s="1"/>
  <c r="AO819" i="14"/>
  <c r="AK819" i="14" s="1"/>
  <c r="AP819" i="14"/>
  <c r="AN819" i="14"/>
  <c r="AM819" i="14"/>
  <c r="AP845" i="14"/>
  <c r="AN845" i="14"/>
  <c r="AM845" i="14"/>
  <c r="AO845" i="14"/>
  <c r="AK845" i="14" s="1"/>
  <c r="AO904" i="14"/>
  <c r="AK904" i="14" s="1"/>
  <c r="AP904" i="14"/>
  <c r="AM904" i="14"/>
  <c r="AN904" i="14"/>
  <c r="AP767" i="14"/>
  <c r="AN767" i="14"/>
  <c r="AO767" i="14"/>
  <c r="AK767" i="14" s="1"/>
  <c r="AM767" i="14"/>
  <c r="AO814" i="14"/>
  <c r="AK814" i="14" s="1"/>
  <c r="AM814" i="14"/>
  <c r="AP814" i="14"/>
  <c r="AN814" i="14"/>
  <c r="AP794" i="14"/>
  <c r="AM794" i="14"/>
  <c r="AO794" i="14"/>
  <c r="AK794" i="14" s="1"/>
  <c r="AN794" i="14"/>
  <c r="AO792" i="14"/>
  <c r="AK792" i="14" s="1"/>
  <c r="AP792" i="14"/>
  <c r="AM792" i="14"/>
  <c r="AN792" i="14"/>
  <c r="AP771" i="14"/>
  <c r="AO771" i="14"/>
  <c r="AK771" i="14" s="1"/>
  <c r="AM771" i="14"/>
  <c r="AN771" i="14"/>
  <c r="AP800" i="14"/>
  <c r="AN800" i="14"/>
  <c r="AM800" i="14"/>
  <c r="AO800" i="14"/>
  <c r="AK800" i="14" s="1"/>
  <c r="AP743" i="14"/>
  <c r="AN743" i="14"/>
  <c r="AM743" i="14"/>
  <c r="AO743" i="14"/>
  <c r="AK743" i="14" s="1"/>
  <c r="AN863" i="14"/>
  <c r="AP863" i="14"/>
  <c r="AM863" i="14"/>
  <c r="AO863" i="14"/>
  <c r="AK863" i="14" s="1"/>
  <c r="AP762" i="14"/>
  <c r="AN762" i="14"/>
  <c r="AM762" i="14"/>
  <c r="AO762" i="14"/>
  <c r="AK762" i="14" s="1"/>
  <c r="AP874" i="14"/>
  <c r="AM874" i="14"/>
  <c r="AO874" i="14"/>
  <c r="AK874" i="14" s="1"/>
  <c r="AN874" i="14"/>
  <c r="AO754" i="14"/>
  <c r="AK754" i="14" s="1"/>
  <c r="AM754" i="14"/>
  <c r="AN754" i="14"/>
  <c r="AP754" i="14"/>
  <c r="AP880" i="14"/>
  <c r="AN880" i="14"/>
  <c r="AM880" i="14"/>
  <c r="AO880" i="14"/>
  <c r="AK880" i="14" s="1"/>
  <c r="AM837" i="14"/>
  <c r="AP837" i="14"/>
  <c r="AN837" i="14"/>
  <c r="AO837" i="14"/>
  <c r="AK837" i="14" s="1"/>
  <c r="AN756" i="14"/>
  <c r="AP756" i="14"/>
  <c r="AM756" i="14"/>
  <c r="AO756" i="14"/>
  <c r="AK756" i="14" s="1"/>
  <c r="AM816" i="14"/>
  <c r="AO816" i="14"/>
  <c r="AK816" i="14" s="1"/>
  <c r="AP816" i="14"/>
  <c r="AN816" i="14"/>
  <c r="AN850" i="14"/>
  <c r="AO850" i="14"/>
  <c r="AK850" i="14" s="1"/>
  <c r="AM850" i="14"/>
  <c r="AP850" i="14"/>
  <c r="AM835" i="14"/>
  <c r="AO835" i="14"/>
  <c r="AK835" i="14" s="1"/>
  <c r="AN835" i="14"/>
  <c r="AP835" i="14"/>
  <c r="AN770" i="14"/>
  <c r="AM770" i="14"/>
  <c r="AP770" i="14"/>
  <c r="AO770" i="14"/>
  <c r="AK770" i="14" s="1"/>
  <c r="AO744" i="14"/>
  <c r="AK744" i="14" s="1"/>
  <c r="AN744" i="14"/>
  <c r="AP744" i="14"/>
  <c r="AM744" i="14"/>
  <c r="AN844" i="14"/>
  <c r="AP844" i="14"/>
  <c r="AM844" i="14"/>
  <c r="AO844" i="14"/>
  <c r="AK844" i="14" s="1"/>
  <c r="AM827" i="14"/>
  <c r="AP827" i="14"/>
  <c r="AO827" i="14"/>
  <c r="AK827" i="14" s="1"/>
  <c r="AN827" i="14"/>
  <c r="AN919" i="14"/>
  <c r="AM919" i="14"/>
  <c r="AO919" i="14"/>
  <c r="AK919" i="14" s="1"/>
  <c r="AP919" i="14"/>
  <c r="AP859" i="14"/>
  <c r="AO859" i="14"/>
  <c r="AK859" i="14" s="1"/>
  <c r="AN859" i="14"/>
  <c r="AM859" i="14"/>
  <c r="AO895" i="14"/>
  <c r="AK895" i="14" s="1"/>
  <c r="AN895" i="14"/>
  <c r="AM895" i="14"/>
  <c r="AP895" i="14"/>
  <c r="AP891" i="14"/>
  <c r="AM891" i="14"/>
  <c r="AO891" i="14"/>
  <c r="AK891" i="14" s="1"/>
  <c r="AN891" i="14"/>
  <c r="AP841" i="14"/>
  <c r="AO841" i="14"/>
  <c r="AK841" i="14" s="1"/>
  <c r="AM841" i="14"/>
  <c r="AN841" i="14"/>
  <c r="AM846" i="14"/>
  <c r="AO846" i="14"/>
  <c r="AK846" i="14" s="1"/>
  <c r="AN846" i="14"/>
  <c r="AP846" i="14"/>
  <c r="AP917" i="14"/>
  <c r="AM917" i="14"/>
  <c r="AO917" i="14"/>
  <c r="AK917" i="14" s="1"/>
  <c r="AN917" i="14"/>
  <c r="AO851" i="14"/>
  <c r="AK851" i="14" s="1"/>
  <c r="AN851" i="14"/>
  <c r="AP851" i="14"/>
  <c r="AM851" i="14"/>
  <c r="AP853" i="14"/>
  <c r="AM853" i="14"/>
  <c r="AO853" i="14"/>
  <c r="AK853" i="14" s="1"/>
  <c r="AN853" i="14"/>
  <c r="AP798" i="14"/>
  <c r="AM798" i="14"/>
  <c r="AN798" i="14"/>
  <c r="AO798" i="14"/>
  <c r="AK798" i="14" s="1"/>
  <c r="AM907" i="14"/>
  <c r="AP907" i="14"/>
  <c r="AO907" i="14"/>
  <c r="AK907" i="14" s="1"/>
  <c r="AN907" i="14"/>
  <c r="AM765" i="14"/>
  <c r="AO765" i="14"/>
  <c r="AK765" i="14" s="1"/>
  <c r="AN765" i="14"/>
  <c r="AP765" i="14"/>
  <c r="AM820" i="14"/>
  <c r="AO820" i="14"/>
  <c r="AK820" i="14" s="1"/>
  <c r="AN820" i="14"/>
  <c r="AP820" i="14"/>
  <c r="AM834" i="14"/>
  <c r="AO834" i="14"/>
  <c r="AK834" i="14" s="1"/>
  <c r="AP834" i="14"/>
  <c r="AN834" i="14"/>
  <c r="AP898" i="14"/>
  <c r="AN898" i="14"/>
  <c r="AO898" i="14"/>
  <c r="AK898" i="14" s="1"/>
  <c r="AM898" i="14"/>
  <c r="AO805" i="14"/>
  <c r="AK805" i="14" s="1"/>
  <c r="AN805" i="14"/>
  <c r="AP805" i="14"/>
  <c r="AM805" i="14"/>
  <c r="AM830" i="14"/>
  <c r="AN830" i="14"/>
  <c r="AO830" i="14"/>
  <c r="AK830" i="14" s="1"/>
  <c r="AP830" i="14"/>
  <c r="AN862" i="14"/>
  <c r="AO862" i="14"/>
  <c r="AK862" i="14" s="1"/>
  <c r="AM862" i="14"/>
  <c r="AP862" i="14"/>
  <c r="AO884" i="14"/>
  <c r="AK884" i="14" s="1"/>
  <c r="AP884" i="14"/>
  <c r="AN884" i="14"/>
  <c r="AM884" i="14"/>
  <c r="AO826" i="14"/>
  <c r="AK826" i="14" s="1"/>
  <c r="AN826" i="14"/>
  <c r="AM826" i="14"/>
  <c r="AP826" i="14"/>
  <c r="AO896" i="14"/>
  <c r="AK896" i="14" s="1"/>
  <c r="AN896" i="14"/>
  <c r="AP896" i="14"/>
  <c r="AM896" i="14"/>
  <c r="AL140" i="14"/>
  <c r="AP806" i="14"/>
  <c r="AO806" i="14"/>
  <c r="AK806" i="14" s="1"/>
  <c r="AN806" i="14"/>
  <c r="AM806" i="14"/>
  <c r="AO881" i="14"/>
  <c r="AK881" i="14" s="1"/>
  <c r="AP881" i="14"/>
  <c r="AM881" i="14"/>
  <c r="AN881" i="14"/>
  <c r="AO872" i="14"/>
  <c r="AK872" i="14" s="1"/>
  <c r="AP872" i="14"/>
  <c r="AN872" i="14"/>
  <c r="AM872" i="14"/>
  <c r="AN825" i="14"/>
  <c r="AP825" i="14"/>
  <c r="AM825" i="14"/>
  <c r="AO825" i="14"/>
  <c r="AK825" i="14" s="1"/>
  <c r="AP873" i="14"/>
  <c r="AO873" i="14"/>
  <c r="AK873" i="14" s="1"/>
  <c r="AN873" i="14"/>
  <c r="AM873" i="14"/>
  <c r="AO889" i="14"/>
  <c r="AK889" i="14" s="1"/>
  <c r="AP889" i="14"/>
  <c r="AM889" i="14"/>
  <c r="AN889" i="14"/>
  <c r="AN780" i="14"/>
  <c r="AP780" i="14"/>
  <c r="AM780" i="14"/>
  <c r="AO780" i="14"/>
  <c r="AK780" i="14" s="1"/>
  <c r="AN828" i="14"/>
  <c r="AO828" i="14"/>
  <c r="AK828" i="14" s="1"/>
  <c r="AP828" i="14"/>
  <c r="AM828" i="14"/>
  <c r="AO922" i="14"/>
  <c r="AK922" i="14" s="1"/>
  <c r="AP922" i="14"/>
  <c r="AN922" i="14"/>
  <c r="AM922" i="14"/>
  <c r="AN779" i="14"/>
  <c r="AP779" i="14"/>
  <c r="AM779" i="14"/>
  <c r="AO779" i="14"/>
  <c r="AK779" i="14" s="1"/>
  <c r="AO868" i="14"/>
  <c r="AK868" i="14" s="1"/>
  <c r="AP868" i="14"/>
  <c r="AM868" i="14"/>
  <c r="AN868" i="14"/>
  <c r="AM769" i="14"/>
  <c r="AP769" i="14"/>
  <c r="AO769" i="14"/>
  <c r="AK769" i="14" s="1"/>
  <c r="AN769" i="14"/>
  <c r="AO761" i="14"/>
  <c r="AK761" i="14" s="1"/>
  <c r="AM761" i="14"/>
  <c r="AP761" i="14"/>
  <c r="AN761" i="14"/>
  <c r="AO866" i="14"/>
  <c r="AK866" i="14" s="1"/>
  <c r="AN866" i="14"/>
  <c r="AP866" i="14"/>
  <c r="AM866" i="14"/>
  <c r="AO790" i="14"/>
  <c r="AK790" i="14" s="1"/>
  <c r="AN790" i="14"/>
  <c r="AM790" i="14"/>
  <c r="AP790" i="14"/>
  <c r="AP787" i="14"/>
  <c r="AM787" i="14"/>
  <c r="AO787" i="14"/>
  <c r="AK787" i="14" s="1"/>
  <c r="AN787" i="14"/>
  <c r="AO766" i="14"/>
  <c r="AK766" i="14" s="1"/>
  <c r="AP766" i="14"/>
  <c r="AM766" i="14"/>
  <c r="AN766" i="14"/>
  <c r="AO839" i="14"/>
  <c r="AK839" i="14" s="1"/>
  <c r="AN839" i="14"/>
  <c r="AM839" i="14"/>
  <c r="AP839" i="14"/>
  <c r="AM875" i="14"/>
  <c r="AO875" i="14"/>
  <c r="AK875" i="14" s="1"/>
  <c r="AP875" i="14"/>
  <c r="AN875" i="14"/>
  <c r="AO910" i="14"/>
  <c r="AK910" i="14" s="1"/>
  <c r="AN910" i="14"/>
  <c r="AP910" i="14"/>
  <c r="AM910" i="14"/>
  <c r="AM797" i="14"/>
  <c r="AN797" i="14"/>
  <c r="AP797" i="14"/>
  <c r="AO797" i="14"/>
  <c r="AK797" i="14" s="1"/>
  <c r="AM803" i="14"/>
  <c r="AN803" i="14"/>
  <c r="AO803" i="14"/>
  <c r="AK803" i="14" s="1"/>
  <c r="AP803" i="14"/>
  <c r="AP893" i="14"/>
  <c r="AO893" i="14"/>
  <c r="AK893" i="14" s="1"/>
  <c r="AN893" i="14"/>
  <c r="AM893" i="14"/>
  <c r="AO785" i="14"/>
  <c r="AK785" i="14" s="1"/>
  <c r="AN785" i="14"/>
  <c r="AP785" i="14"/>
  <c r="AM785" i="14"/>
  <c r="AO847" i="14"/>
  <c r="AK847" i="14" s="1"/>
  <c r="AP847" i="14"/>
  <c r="AN847" i="14"/>
  <c r="AM847" i="14"/>
  <c r="AP909" i="14"/>
  <c r="AM909" i="14"/>
  <c r="AN909" i="14"/>
  <c r="AO909" i="14"/>
  <c r="AK909" i="14" s="1"/>
  <c r="AO869" i="14"/>
  <c r="AK869" i="14" s="1"/>
  <c r="AP869" i="14"/>
  <c r="AM869" i="14"/>
  <c r="AN869" i="14"/>
  <c r="AP807" i="14"/>
  <c r="AM807" i="14"/>
  <c r="AN807" i="14"/>
  <c r="AO807" i="14"/>
  <c r="AK807" i="14" s="1"/>
  <c r="AO760" i="14"/>
  <c r="AK760" i="14" s="1"/>
  <c r="AN760" i="14"/>
  <c r="AM760" i="14"/>
  <c r="AP760" i="14"/>
  <c r="AP751" i="14"/>
  <c r="AN751" i="14"/>
  <c r="AM751" i="14"/>
  <c r="AO751" i="14"/>
  <c r="AK751" i="14" s="1"/>
  <c r="AN793" i="14"/>
  <c r="AO793" i="14"/>
  <c r="AK793" i="14" s="1"/>
  <c r="AP793" i="14"/>
  <c r="AM793" i="14"/>
  <c r="AO818" i="14"/>
  <c r="AK818" i="14" s="1"/>
  <c r="AM818" i="14"/>
  <c r="AN818" i="14"/>
  <c r="AP818" i="14"/>
  <c r="AN864" i="14"/>
  <c r="AM864" i="14"/>
  <c r="AP864" i="14"/>
  <c r="AO864" i="14"/>
  <c r="AK864" i="14" s="1"/>
  <c r="AO848" i="14"/>
  <c r="AK848" i="14" s="1"/>
  <c r="AM848" i="14"/>
  <c r="AN848" i="14"/>
  <c r="AP848" i="14"/>
  <c r="AO757" i="14"/>
  <c r="AK757" i="14" s="1"/>
  <c r="AN757" i="14"/>
  <c r="AP757" i="14"/>
  <c r="AM757" i="14"/>
  <c r="AM747" i="14"/>
  <c r="AN747" i="14"/>
  <c r="AP747" i="14"/>
  <c r="AO747" i="14"/>
  <c r="AK747" i="14" s="1"/>
  <c r="AO842" i="14"/>
  <c r="AK842" i="14" s="1"/>
  <c r="AM842" i="14"/>
  <c r="AP842" i="14"/>
  <c r="AN842" i="14"/>
  <c r="AO781" i="14"/>
  <c r="AK781" i="14" s="1"/>
  <c r="AP781" i="14"/>
  <c r="AM781" i="14"/>
  <c r="AN781" i="14"/>
  <c r="AP748" i="14"/>
  <c r="AN748" i="14"/>
  <c r="AM748" i="14"/>
  <c r="AO748" i="14"/>
  <c r="AK748" i="14" s="1"/>
  <c r="AO815" i="14"/>
  <c r="AK815" i="14" s="1"/>
  <c r="AP815" i="14"/>
  <c r="AM815" i="14"/>
  <c r="AN815" i="14"/>
  <c r="AP809" i="14"/>
  <c r="AM809" i="14"/>
  <c r="AN809" i="14"/>
  <c r="AO809" i="14"/>
  <c r="AK809" i="14" s="1"/>
  <c r="AN899" i="14"/>
  <c r="AO899" i="14"/>
  <c r="AK899" i="14" s="1"/>
  <c r="AP899" i="14"/>
  <c r="AM899" i="14"/>
  <c r="AM902" i="14"/>
  <c r="AN902" i="14"/>
  <c r="AO902" i="14"/>
  <c r="AK902" i="14" s="1"/>
  <c r="AP902" i="14"/>
  <c r="AM861" i="14"/>
  <c r="AN861" i="14"/>
  <c r="AO861" i="14"/>
  <c r="AK861" i="14" s="1"/>
  <c r="AP861" i="14"/>
  <c r="AM916" i="14"/>
  <c r="AN916" i="14"/>
  <c r="AP916" i="14"/>
  <c r="AO916" i="14"/>
  <c r="AK916" i="14" s="1"/>
  <c r="AN812" i="14"/>
  <c r="AM812" i="14"/>
  <c r="AP812" i="14"/>
  <c r="AO812" i="14"/>
  <c r="AK812" i="14" s="1"/>
  <c r="AM832" i="14"/>
  <c r="AP832" i="14"/>
  <c r="AO832" i="14"/>
  <c r="AK832" i="14" s="1"/>
  <c r="AN832" i="14"/>
  <c r="AO808" i="14"/>
  <c r="AK808" i="14" s="1"/>
  <c r="AP808" i="14"/>
  <c r="AM808" i="14"/>
  <c r="AN808" i="14"/>
  <c r="AN799" i="14"/>
  <c r="AP799" i="14"/>
  <c r="AM799" i="14"/>
  <c r="AO799" i="14"/>
  <c r="AK799" i="14" s="1"/>
  <c r="AN783" i="14"/>
  <c r="AP783" i="14"/>
  <c r="AO783" i="14"/>
  <c r="AK783" i="14" s="1"/>
  <c r="AM783" i="14"/>
  <c r="AO833" i="14"/>
  <c r="AK833" i="14" s="1"/>
  <c r="AP833" i="14"/>
  <c r="AN833" i="14"/>
  <c r="AM833" i="14"/>
  <c r="AP879" i="14"/>
  <c r="AN879" i="14"/>
  <c r="AO879" i="14"/>
  <c r="AK879" i="14" s="1"/>
  <c r="AM879" i="14"/>
  <c r="AM810" i="14"/>
  <c r="AO810" i="14"/>
  <c r="AK810" i="14" s="1"/>
  <c r="AP810" i="14"/>
  <c r="AN810" i="14"/>
  <c r="AN746" i="14"/>
  <c r="AO746" i="14"/>
  <c r="AK746" i="14" s="1"/>
  <c r="AM746" i="14"/>
  <c r="AP746" i="14"/>
  <c r="AN914" i="14"/>
  <c r="AM914" i="14"/>
  <c r="AP914" i="14"/>
  <c r="AO914" i="14"/>
  <c r="AK914" i="14" s="1"/>
  <c r="AO801" i="14"/>
  <c r="AK801" i="14" s="1"/>
  <c r="AP801" i="14"/>
  <c r="AN801" i="14"/>
  <c r="AM801" i="14"/>
  <c r="AM892" i="14"/>
  <c r="AP892" i="14"/>
  <c r="AO892" i="14"/>
  <c r="AK892" i="14" s="1"/>
  <c r="AN892" i="14"/>
  <c r="W217" i="12"/>
  <c r="BB139" i="14"/>
  <c r="BC138" i="14"/>
  <c r="BD138" i="14" s="1"/>
  <c r="AD1114" i="14"/>
  <c r="AD1115" i="14"/>
  <c r="AD1121" i="14"/>
  <c r="AD1116" i="14"/>
  <c r="AD1106" i="14"/>
  <c r="AD1122" i="14"/>
  <c r="AD1113" i="14"/>
  <c r="AD1107" i="14"/>
  <c r="AD1123" i="14"/>
  <c r="AD1109" i="14"/>
  <c r="AD1108" i="14"/>
  <c r="AD1124" i="14"/>
  <c r="AD1112" i="14"/>
  <c r="AD1118" i="14"/>
  <c r="AD1119" i="14"/>
  <c r="AD1120" i="14"/>
  <c r="AD1110" i="14"/>
  <c r="AD1125" i="14"/>
  <c r="AD1111" i="14"/>
  <c r="AD1117" i="14"/>
  <c r="AF470" i="14"/>
  <c r="AO1117" i="14" l="1"/>
  <c r="AK1117" i="14" s="1"/>
  <c r="AN1117" i="14"/>
  <c r="AP1117" i="14"/>
  <c r="AM1117" i="14"/>
  <c r="AO1110" i="14"/>
  <c r="AK1110" i="14" s="1"/>
  <c r="AN1110" i="14"/>
  <c r="AM1110" i="14"/>
  <c r="AP1110" i="14"/>
  <c r="AM1112" i="14"/>
  <c r="AO1112" i="14"/>
  <c r="AK1112" i="14" s="1"/>
  <c r="AN1112" i="14"/>
  <c r="AP1112" i="14"/>
  <c r="AM1123" i="14"/>
  <c r="AO1123" i="14"/>
  <c r="AK1123" i="14" s="1"/>
  <c r="AP1123" i="14"/>
  <c r="AN1123" i="14"/>
  <c r="AM1106" i="14"/>
  <c r="AN1106" i="14"/>
  <c r="AO1106" i="14"/>
  <c r="AK1106" i="14" s="1"/>
  <c r="AP1106" i="14"/>
  <c r="AN1114" i="14"/>
  <c r="AP1114" i="14"/>
  <c r="AO1114" i="14"/>
  <c r="AK1114" i="14" s="1"/>
  <c r="AM1114" i="14"/>
  <c r="AF471" i="14"/>
  <c r="AM1111" i="14"/>
  <c r="AO1111" i="14"/>
  <c r="AK1111" i="14" s="1"/>
  <c r="AP1111" i="14"/>
  <c r="AN1111" i="14"/>
  <c r="AN1119" i="14"/>
  <c r="AM1119" i="14"/>
  <c r="AP1119" i="14"/>
  <c r="AO1119" i="14"/>
  <c r="AK1119" i="14" s="1"/>
  <c r="AO1124" i="14"/>
  <c r="AK1124" i="14" s="1"/>
  <c r="AP1124" i="14"/>
  <c r="AM1124" i="14"/>
  <c r="AN1124" i="14"/>
  <c r="AO1107" i="14"/>
  <c r="AK1107" i="14" s="1"/>
  <c r="AP1107" i="14"/>
  <c r="AM1107" i="14"/>
  <c r="AN1107" i="14"/>
  <c r="AO1115" i="14"/>
  <c r="AK1115" i="14" s="1"/>
  <c r="AM1115" i="14"/>
  <c r="AP1115" i="14"/>
  <c r="AN1115" i="14"/>
  <c r="AM1118" i="14"/>
  <c r="AN1118" i="14"/>
  <c r="AP1118" i="14"/>
  <c r="AO1118" i="14"/>
  <c r="AK1118" i="14" s="1"/>
  <c r="AM1109" i="14"/>
  <c r="AN1109" i="14"/>
  <c r="AO1109" i="14"/>
  <c r="AK1109" i="14" s="1"/>
  <c r="AP1109" i="14"/>
  <c r="AO1122" i="14"/>
  <c r="AK1122" i="14" s="1"/>
  <c r="AM1122" i="14"/>
  <c r="AP1122" i="14"/>
  <c r="AN1122" i="14"/>
  <c r="AO1121" i="14"/>
  <c r="AK1121" i="14" s="1"/>
  <c r="AP1121" i="14"/>
  <c r="AN1121" i="14"/>
  <c r="AM1121" i="14"/>
  <c r="AO1125" i="14"/>
  <c r="AK1125" i="14" s="1"/>
  <c r="AP1125" i="14"/>
  <c r="AN1125" i="14"/>
  <c r="AM1125" i="14"/>
  <c r="AO1120" i="14"/>
  <c r="AK1120" i="14" s="1"/>
  <c r="AP1120" i="14"/>
  <c r="AM1120" i="14"/>
  <c r="AN1120" i="14"/>
  <c r="AP1108" i="14"/>
  <c r="AM1108" i="14"/>
  <c r="AN1108" i="14"/>
  <c r="AO1108" i="14"/>
  <c r="AK1108" i="14" s="1"/>
  <c r="AN1113" i="14"/>
  <c r="AM1113" i="14"/>
  <c r="AP1113" i="14"/>
  <c r="AO1113" i="14"/>
  <c r="AK1113" i="14" s="1"/>
  <c r="AN1116" i="14"/>
  <c r="AP1116" i="14"/>
  <c r="AM1116" i="14"/>
  <c r="AO1116" i="14"/>
  <c r="AK1116" i="14" s="1"/>
  <c r="W228" i="12"/>
  <c r="BC139" i="14"/>
  <c r="BD139" i="14" s="1"/>
  <c r="BB140" i="14"/>
  <c r="AL141" i="14"/>
  <c r="AL142" i="14" l="1"/>
  <c r="AF472" i="14"/>
  <c r="BB141" i="14"/>
  <c r="AA184" i="12"/>
  <c r="BC140" i="14"/>
  <c r="BD140" i="14" s="1"/>
  <c r="BC141" i="14" l="1"/>
  <c r="BD141" i="14" s="1"/>
  <c r="AA195" i="12"/>
  <c r="BB142" i="14"/>
  <c r="AF473" i="14"/>
  <c r="AL143" i="14"/>
  <c r="AF474" i="14" l="1"/>
  <c r="BB143" i="14"/>
  <c r="AA206" i="12"/>
  <c r="BC142" i="14"/>
  <c r="BD142" i="14" s="1"/>
  <c r="AL144" i="14"/>
  <c r="BC143" i="14" l="1"/>
  <c r="BD143" i="14" s="1"/>
  <c r="BB144" i="14"/>
  <c r="AA217" i="12"/>
  <c r="AL145" i="14"/>
  <c r="AF475" i="14"/>
  <c r="AL146" i="14" l="1"/>
  <c r="AF476" i="14"/>
  <c r="BB145" i="14"/>
  <c r="AA228" i="12"/>
  <c r="BC144" i="14"/>
  <c r="BD144" i="14" s="1"/>
  <c r="AF477" i="14" l="1"/>
  <c r="BB146" i="14"/>
  <c r="AE184" i="12"/>
  <c r="BC145" i="14"/>
  <c r="BD145" i="14" s="1"/>
  <c r="AL147" i="14"/>
  <c r="BC146" i="14" l="1"/>
  <c r="BD146" i="14" s="1"/>
  <c r="AE195" i="12"/>
  <c r="BB147" i="14"/>
  <c r="AL148" i="14"/>
  <c r="AF478" i="14"/>
  <c r="AF479" i="14" l="1"/>
  <c r="BC147" i="14"/>
  <c r="BD147" i="14" s="1"/>
  <c r="AE206" i="12"/>
  <c r="BB148" i="14"/>
  <c r="AD994" i="14"/>
  <c r="AD978" i="14"/>
  <c r="AD936" i="14"/>
  <c r="AD931" i="14"/>
  <c r="AD959" i="14"/>
  <c r="AD1003" i="14"/>
  <c r="AD989" i="14"/>
  <c r="AD960" i="14"/>
  <c r="AD934" i="14"/>
  <c r="AD991" i="14"/>
  <c r="AD995" i="14"/>
  <c r="AD950" i="14"/>
  <c r="AD985" i="14"/>
  <c r="AD932" i="14"/>
  <c r="AD933" i="14"/>
  <c r="AD1005" i="14"/>
  <c r="AD941" i="14"/>
  <c r="AD1000" i="14"/>
  <c r="AD988" i="14"/>
  <c r="AD998" i="14"/>
  <c r="AD986" i="14"/>
  <c r="AD996" i="14"/>
  <c r="AD977" i="14"/>
  <c r="AD997" i="14"/>
  <c r="AD992" i="14"/>
  <c r="AD935" i="14"/>
  <c r="AD958" i="14"/>
  <c r="AD999" i="14"/>
  <c r="AD976" i="14"/>
  <c r="AD923" i="14"/>
  <c r="AD924" i="14"/>
  <c r="AD940" i="14"/>
  <c r="AD1012" i="14"/>
  <c r="AD949" i="14"/>
  <c r="AD990" i="14"/>
  <c r="AD987" i="14"/>
  <c r="AD1001" i="14"/>
  <c r="AL149" i="14"/>
  <c r="AP976" i="14" l="1"/>
  <c r="AM976" i="14"/>
  <c r="AO976" i="14"/>
  <c r="AK976" i="14" s="1"/>
  <c r="AN976" i="14"/>
  <c r="AO935" i="14"/>
  <c r="AK935" i="14" s="1"/>
  <c r="AN935" i="14"/>
  <c r="AM935" i="14"/>
  <c r="AP935" i="14"/>
  <c r="AM977" i="14"/>
  <c r="AN977" i="14"/>
  <c r="AO977" i="14"/>
  <c r="AK977" i="14" s="1"/>
  <c r="AP977" i="14"/>
  <c r="AM998" i="14"/>
  <c r="AN998" i="14"/>
  <c r="AP998" i="14"/>
  <c r="AO998" i="14"/>
  <c r="AK998" i="14" s="1"/>
  <c r="AN933" i="14"/>
  <c r="AO933" i="14"/>
  <c r="AK933" i="14" s="1"/>
  <c r="AM933" i="14"/>
  <c r="AP933" i="14"/>
  <c r="AM991" i="14"/>
  <c r="AO991" i="14"/>
  <c r="AK991" i="14" s="1"/>
  <c r="AN991" i="14"/>
  <c r="AP991" i="14"/>
  <c r="AO960" i="14"/>
  <c r="AK960" i="14" s="1"/>
  <c r="AP960" i="14"/>
  <c r="AM960" i="14"/>
  <c r="AN960" i="14"/>
  <c r="AM978" i="14"/>
  <c r="AO978" i="14"/>
  <c r="AK978" i="14" s="1"/>
  <c r="AP978" i="14"/>
  <c r="AN978" i="14"/>
  <c r="AN940" i="14"/>
  <c r="AO940" i="14"/>
  <c r="AK940" i="14" s="1"/>
  <c r="AM940" i="14"/>
  <c r="AP940" i="14"/>
  <c r="AP992" i="14"/>
  <c r="AM992" i="14"/>
  <c r="AN992" i="14"/>
  <c r="AO992" i="14"/>
  <c r="AK992" i="14" s="1"/>
  <c r="AP988" i="14"/>
  <c r="AO988" i="14"/>
  <c r="AK988" i="14" s="1"/>
  <c r="AN988" i="14"/>
  <c r="AM988" i="14"/>
  <c r="AP932" i="14"/>
  <c r="AN932" i="14"/>
  <c r="AM932" i="14"/>
  <c r="AO932" i="14"/>
  <c r="AK932" i="14" s="1"/>
  <c r="AL150" i="14"/>
  <c r="AO1001" i="14"/>
  <c r="AK1001" i="14" s="1"/>
  <c r="AN1001" i="14"/>
  <c r="AP1001" i="14"/>
  <c r="AM1001" i="14"/>
  <c r="AM990" i="14"/>
  <c r="AO990" i="14"/>
  <c r="AK990" i="14" s="1"/>
  <c r="AP990" i="14"/>
  <c r="AN990" i="14"/>
  <c r="AM924" i="14"/>
  <c r="AP924" i="14"/>
  <c r="AO924" i="14"/>
  <c r="AK924" i="14" s="1"/>
  <c r="AN924" i="14"/>
  <c r="AO999" i="14"/>
  <c r="AK999" i="14" s="1"/>
  <c r="AM999" i="14"/>
  <c r="AP999" i="14"/>
  <c r="AN999" i="14"/>
  <c r="AN996" i="14"/>
  <c r="AM996" i="14"/>
  <c r="AO996" i="14"/>
  <c r="AK996" i="14" s="1"/>
  <c r="AP996" i="14"/>
  <c r="AN1000" i="14"/>
  <c r="AM1000" i="14"/>
  <c r="AO1000" i="14"/>
  <c r="AK1000" i="14" s="1"/>
  <c r="AP1000" i="14"/>
  <c r="AN1005" i="14"/>
  <c r="AP1005" i="14"/>
  <c r="AM1005" i="14"/>
  <c r="AO1005" i="14"/>
  <c r="AK1005" i="14" s="1"/>
  <c r="AM989" i="14"/>
  <c r="AN989" i="14"/>
  <c r="AP989" i="14"/>
  <c r="AO989" i="14"/>
  <c r="AK989" i="14" s="1"/>
  <c r="AN931" i="14"/>
  <c r="AM931" i="14"/>
  <c r="AO931" i="14"/>
  <c r="AK931" i="14" s="1"/>
  <c r="AP931" i="14"/>
  <c r="AP994" i="14"/>
  <c r="AM994" i="14"/>
  <c r="AN994" i="14"/>
  <c r="AO994" i="14"/>
  <c r="AK994" i="14" s="1"/>
  <c r="AF480" i="14"/>
  <c r="AN1012" i="14"/>
  <c r="AO1012" i="14"/>
  <c r="AK1012" i="14" s="1"/>
  <c r="AM1012" i="14"/>
  <c r="AP1012" i="14"/>
  <c r="AM941" i="14"/>
  <c r="AP941" i="14"/>
  <c r="AN941" i="14"/>
  <c r="AO941" i="14"/>
  <c r="AK941" i="14" s="1"/>
  <c r="AP950" i="14"/>
  <c r="AM950" i="14"/>
  <c r="AN950" i="14"/>
  <c r="AO950" i="14"/>
  <c r="AK950" i="14" s="1"/>
  <c r="AN959" i="14"/>
  <c r="AP959" i="14"/>
  <c r="AO959" i="14"/>
  <c r="AK959" i="14" s="1"/>
  <c r="AM959" i="14"/>
  <c r="AP987" i="14"/>
  <c r="AN987" i="14"/>
  <c r="AM987" i="14"/>
  <c r="AO987" i="14"/>
  <c r="AK987" i="14" s="1"/>
  <c r="AO949" i="14"/>
  <c r="AK949" i="14" s="1"/>
  <c r="AM949" i="14"/>
  <c r="AN949" i="14"/>
  <c r="AP949" i="14"/>
  <c r="AN923" i="14"/>
  <c r="AO923" i="14"/>
  <c r="AK923" i="14" s="1"/>
  <c r="AP923" i="14"/>
  <c r="AM923" i="14"/>
  <c r="AO958" i="14"/>
  <c r="AK958" i="14" s="1"/>
  <c r="AP958" i="14"/>
  <c r="AM958" i="14"/>
  <c r="AN958" i="14"/>
  <c r="AP997" i="14"/>
  <c r="AN997" i="14"/>
  <c r="AM997" i="14"/>
  <c r="AO997" i="14"/>
  <c r="AK997" i="14" s="1"/>
  <c r="AO986" i="14"/>
  <c r="AK986" i="14" s="1"/>
  <c r="AM986" i="14"/>
  <c r="AP986" i="14"/>
  <c r="AN986" i="14"/>
  <c r="AM985" i="14"/>
  <c r="AP985" i="14"/>
  <c r="AN985" i="14"/>
  <c r="AO985" i="14"/>
  <c r="AK985" i="14" s="1"/>
  <c r="AP995" i="14"/>
  <c r="AO995" i="14"/>
  <c r="AK995" i="14" s="1"/>
  <c r="AN995" i="14"/>
  <c r="AM995" i="14"/>
  <c r="AO934" i="14"/>
  <c r="AK934" i="14" s="1"/>
  <c r="AP934" i="14"/>
  <c r="AN934" i="14"/>
  <c r="AM934" i="14"/>
  <c r="AN1003" i="14"/>
  <c r="AM1003" i="14"/>
  <c r="AO1003" i="14"/>
  <c r="AK1003" i="14" s="1"/>
  <c r="AP1003" i="14"/>
  <c r="AN936" i="14"/>
  <c r="AO936" i="14"/>
  <c r="AK936" i="14" s="1"/>
  <c r="AP936" i="14"/>
  <c r="AM936" i="14"/>
  <c r="BB149" i="14"/>
  <c r="AE217" i="12"/>
  <c r="BC148" i="14"/>
  <c r="BD148" i="14" s="1"/>
  <c r="BC149" i="14" l="1"/>
  <c r="BD149" i="14" s="1"/>
  <c r="AE228" i="12"/>
  <c r="AD1014" i="14"/>
  <c r="AD1030" i="14"/>
  <c r="AD1017" i="14"/>
  <c r="AD1018" i="14"/>
  <c r="AD1031" i="14"/>
  <c r="AD1019" i="14"/>
  <c r="AD1033" i="14"/>
  <c r="AD1013" i="14"/>
  <c r="AD1016" i="14"/>
  <c r="AD1026" i="14"/>
  <c r="AD1024" i="14"/>
  <c r="AD1021" i="14"/>
  <c r="AD1025" i="14"/>
  <c r="AD1023" i="14"/>
  <c r="AD1022" i="14"/>
  <c r="AD1028" i="14"/>
  <c r="AD1015" i="14"/>
  <c r="AD1027" i="14"/>
  <c r="AD1032" i="14"/>
  <c r="AF481" i="14"/>
  <c r="AL151" i="14"/>
  <c r="AM1027" i="14" l="1"/>
  <c r="AN1027" i="14"/>
  <c r="AP1027" i="14"/>
  <c r="AO1027" i="14"/>
  <c r="AK1027" i="14" s="1"/>
  <c r="AO1026" i="14"/>
  <c r="AK1026" i="14" s="1"/>
  <c r="AN1026" i="14"/>
  <c r="AM1026" i="14"/>
  <c r="AP1026" i="14"/>
  <c r="AO1019" i="14"/>
  <c r="AK1019" i="14" s="1"/>
  <c r="AM1019" i="14"/>
  <c r="AN1019" i="14"/>
  <c r="AP1019" i="14"/>
  <c r="AP1025" i="14"/>
  <c r="AN1025" i="14"/>
  <c r="AO1025" i="14"/>
  <c r="AK1025" i="14" s="1"/>
  <c r="AM1025" i="14"/>
  <c r="AP1014" i="14"/>
  <c r="AO1014" i="14"/>
  <c r="AK1014" i="14" s="1"/>
  <c r="AN1014" i="14"/>
  <c r="AM1014" i="14"/>
  <c r="AF482" i="14"/>
  <c r="AM1028" i="14"/>
  <c r="AN1028" i="14"/>
  <c r="AP1028" i="14"/>
  <c r="AO1028" i="14"/>
  <c r="AK1028" i="14" s="1"/>
  <c r="AO1021" i="14"/>
  <c r="AK1021" i="14" s="1"/>
  <c r="AM1021" i="14"/>
  <c r="AN1021" i="14"/>
  <c r="AP1021" i="14"/>
  <c r="AN1013" i="14"/>
  <c r="AP1013" i="14"/>
  <c r="AM1013" i="14"/>
  <c r="AO1013" i="14"/>
  <c r="AK1013" i="14" s="1"/>
  <c r="AM1018" i="14"/>
  <c r="AP1018" i="14"/>
  <c r="AO1018" i="14"/>
  <c r="AK1018" i="14" s="1"/>
  <c r="AN1018" i="14"/>
  <c r="AN1023" i="14"/>
  <c r="AM1023" i="14"/>
  <c r="AP1023" i="14"/>
  <c r="AO1023" i="14"/>
  <c r="AK1023" i="14" s="1"/>
  <c r="AN1030" i="14"/>
  <c r="AM1030" i="14"/>
  <c r="AP1030" i="14"/>
  <c r="AO1030" i="14"/>
  <c r="AK1030" i="14" s="1"/>
  <c r="AL152" i="14"/>
  <c r="AO1015" i="14"/>
  <c r="AK1015" i="14" s="1"/>
  <c r="AP1015" i="14"/>
  <c r="AN1015" i="14"/>
  <c r="AM1015" i="14"/>
  <c r="AM1016" i="14"/>
  <c r="AO1016" i="14"/>
  <c r="AK1016" i="14" s="1"/>
  <c r="AN1016" i="14"/>
  <c r="AP1016" i="14"/>
  <c r="AP1031" i="14"/>
  <c r="AN1031" i="14"/>
  <c r="AM1031" i="14"/>
  <c r="AO1031" i="14"/>
  <c r="AK1031" i="14" s="1"/>
  <c r="AP1032" i="14"/>
  <c r="AO1032" i="14"/>
  <c r="AK1032" i="14" s="1"/>
  <c r="AN1032" i="14"/>
  <c r="AM1032" i="14"/>
  <c r="AN1022" i="14"/>
  <c r="AP1022" i="14"/>
  <c r="AM1022" i="14"/>
  <c r="AO1022" i="14"/>
  <c r="AK1022" i="14" s="1"/>
  <c r="AP1024" i="14"/>
  <c r="AM1024" i="14"/>
  <c r="AO1024" i="14"/>
  <c r="AK1024" i="14" s="1"/>
  <c r="AN1024" i="14"/>
  <c r="AP1033" i="14"/>
  <c r="AM1033" i="14"/>
  <c r="AO1033" i="14"/>
  <c r="AK1033" i="14" s="1"/>
  <c r="AN1033" i="14"/>
  <c r="AM1017" i="14"/>
  <c r="AN1017" i="14"/>
  <c r="AO1017" i="14"/>
  <c r="AK1017" i="14" s="1"/>
  <c r="AP1017" i="14"/>
  <c r="AD926" i="14"/>
  <c r="AD962" i="14"/>
  <c r="AD951" i="14"/>
  <c r="AD968" i="14"/>
  <c r="AD965" i="14"/>
  <c r="AD956" i="14"/>
  <c r="AD927" i="14"/>
  <c r="AD983" i="14"/>
  <c r="AD971" i="14"/>
  <c r="AD980" i="14"/>
  <c r="AD1010" i="14"/>
  <c r="AD1004" i="14"/>
  <c r="AD963" i="14"/>
  <c r="AD938" i="14"/>
  <c r="AD967" i="14"/>
  <c r="AD964" i="14"/>
  <c r="AD981" i="14"/>
  <c r="AD972" i="14"/>
  <c r="AD1036" i="14"/>
  <c r="AD970" i="14"/>
  <c r="AD973" i="14"/>
  <c r="AD947" i="14"/>
  <c r="AD925" i="14"/>
  <c r="AD929" i="14"/>
  <c r="AD954" i="14"/>
  <c r="AD1007" i="14"/>
  <c r="AD946" i="14"/>
  <c r="AD953" i="14"/>
  <c r="AD982" i="14"/>
  <c r="AD969" i="14"/>
  <c r="AD1034" i="14"/>
  <c r="AD1008" i="14"/>
  <c r="AD942" i="14"/>
  <c r="AD952" i="14"/>
  <c r="AD955" i="14"/>
  <c r="AD1009" i="14"/>
  <c r="AD1035" i="14"/>
  <c r="AD1006" i="14"/>
  <c r="AD974" i="14"/>
  <c r="AD961" i="14"/>
  <c r="AD1037" i="14"/>
  <c r="AD979" i="14"/>
  <c r="AD928" i="14"/>
  <c r="AD944" i="14"/>
  <c r="AD937" i="14"/>
  <c r="AD945" i="14"/>
  <c r="AD943" i="14"/>
  <c r="AD1133" i="14"/>
  <c r="AD1134" i="14"/>
  <c r="AD1128" i="14"/>
  <c r="AD1129" i="14"/>
  <c r="AD1132" i="14"/>
  <c r="AD1136" i="14"/>
  <c r="AD1130" i="14"/>
  <c r="AD1126" i="14"/>
  <c r="AD1131" i="14"/>
  <c r="AD1135" i="14"/>
  <c r="AD1127" i="14"/>
  <c r="AM1130" i="14" l="1"/>
  <c r="AO1130" i="14"/>
  <c r="AK1130" i="14" s="1"/>
  <c r="AN1130" i="14"/>
  <c r="AP1130" i="14"/>
  <c r="AN945" i="14"/>
  <c r="AP945" i="14"/>
  <c r="AM945" i="14"/>
  <c r="AO945" i="14"/>
  <c r="AK945" i="14" s="1"/>
  <c r="AN1006" i="14"/>
  <c r="AM1006" i="14"/>
  <c r="AO1006" i="14"/>
  <c r="AK1006" i="14" s="1"/>
  <c r="AP1006" i="14"/>
  <c r="AP969" i="14"/>
  <c r="AM969" i="14"/>
  <c r="AN969" i="14"/>
  <c r="AO969" i="14"/>
  <c r="AK969" i="14" s="1"/>
  <c r="AN947" i="14"/>
  <c r="AO947" i="14"/>
  <c r="AK947" i="14" s="1"/>
  <c r="AP947" i="14"/>
  <c r="AM947" i="14"/>
  <c r="AO938" i="14"/>
  <c r="AK938" i="14" s="1"/>
  <c r="AP938" i="14"/>
  <c r="AM938" i="14"/>
  <c r="AN938" i="14"/>
  <c r="AO956" i="14"/>
  <c r="AK956" i="14" s="1"/>
  <c r="AM956" i="14"/>
  <c r="AN956" i="14"/>
  <c r="AP956" i="14"/>
  <c r="AO1136" i="14"/>
  <c r="AK1136" i="14" s="1"/>
  <c r="AP1136" i="14"/>
  <c r="AN1136" i="14"/>
  <c r="AM1136" i="14"/>
  <c r="AO1037" i="14"/>
  <c r="AK1037" i="14" s="1"/>
  <c r="AP1037" i="14"/>
  <c r="AM1037" i="14"/>
  <c r="AN1037" i="14"/>
  <c r="AP942" i="14"/>
  <c r="AO942" i="14"/>
  <c r="AK942" i="14" s="1"/>
  <c r="AM942" i="14"/>
  <c r="AN942" i="14"/>
  <c r="AO954" i="14"/>
  <c r="AK954" i="14" s="1"/>
  <c r="AM954" i="14"/>
  <c r="AP954" i="14"/>
  <c r="AN954" i="14"/>
  <c r="AP981" i="14"/>
  <c r="AO981" i="14"/>
  <c r="AK981" i="14" s="1"/>
  <c r="AM981" i="14"/>
  <c r="AN981" i="14"/>
  <c r="AO971" i="14"/>
  <c r="AK971" i="14" s="1"/>
  <c r="AP971" i="14"/>
  <c r="AN971" i="14"/>
  <c r="AM971" i="14"/>
  <c r="AP926" i="14"/>
  <c r="AM926" i="14"/>
  <c r="AO926" i="14"/>
  <c r="AK926" i="14" s="1"/>
  <c r="AN926" i="14"/>
  <c r="AN1131" i="14"/>
  <c r="AO1131" i="14"/>
  <c r="AK1131" i="14" s="1"/>
  <c r="AM1131" i="14"/>
  <c r="AP1131" i="14"/>
  <c r="AP1132" i="14"/>
  <c r="AM1132" i="14"/>
  <c r="AO1132" i="14"/>
  <c r="AK1132" i="14" s="1"/>
  <c r="AN1132" i="14"/>
  <c r="AP1133" i="14"/>
  <c r="AO1133" i="14"/>
  <c r="AK1133" i="14" s="1"/>
  <c r="AN1133" i="14"/>
  <c r="AM1133" i="14"/>
  <c r="AP944" i="14"/>
  <c r="AO944" i="14"/>
  <c r="AK944" i="14" s="1"/>
  <c r="AN944" i="14"/>
  <c r="AM944" i="14"/>
  <c r="AP961" i="14"/>
  <c r="AM961" i="14"/>
  <c r="AN961" i="14"/>
  <c r="AO961" i="14"/>
  <c r="AK961" i="14" s="1"/>
  <c r="AP1009" i="14"/>
  <c r="AN1009" i="14"/>
  <c r="AM1009" i="14"/>
  <c r="AO1009" i="14"/>
  <c r="AK1009" i="14" s="1"/>
  <c r="AO1008" i="14"/>
  <c r="AK1008" i="14" s="1"/>
  <c r="AP1008" i="14"/>
  <c r="AM1008" i="14"/>
  <c r="AN1008" i="14"/>
  <c r="AP953" i="14"/>
  <c r="AN953" i="14"/>
  <c r="AM953" i="14"/>
  <c r="AO953" i="14"/>
  <c r="AK953" i="14" s="1"/>
  <c r="AN929" i="14"/>
  <c r="AO929" i="14"/>
  <c r="AK929" i="14" s="1"/>
  <c r="AM929" i="14"/>
  <c r="AP929" i="14"/>
  <c r="AN970" i="14"/>
  <c r="AO970" i="14"/>
  <c r="AK970" i="14" s="1"/>
  <c r="AP970" i="14"/>
  <c r="AM970" i="14"/>
  <c r="AP964" i="14"/>
  <c r="AO964" i="14"/>
  <c r="AK964" i="14" s="1"/>
  <c r="AM964" i="14"/>
  <c r="AN964" i="14"/>
  <c r="AM1004" i="14"/>
  <c r="AN1004" i="14"/>
  <c r="AO1004" i="14"/>
  <c r="AK1004" i="14" s="1"/>
  <c r="AP1004" i="14"/>
  <c r="AP983" i="14"/>
  <c r="AN983" i="14"/>
  <c r="AO983" i="14"/>
  <c r="AK983" i="14" s="1"/>
  <c r="AM983" i="14"/>
  <c r="AO968" i="14"/>
  <c r="AK968" i="14" s="1"/>
  <c r="AN968" i="14"/>
  <c r="AP968" i="14"/>
  <c r="AM968" i="14"/>
  <c r="AM1127" i="14"/>
  <c r="AO1127" i="14"/>
  <c r="AK1127" i="14" s="1"/>
  <c r="AN1127" i="14"/>
  <c r="AP1127" i="14"/>
  <c r="AP1128" i="14"/>
  <c r="AN1128" i="14"/>
  <c r="AM1128" i="14"/>
  <c r="AO1128" i="14"/>
  <c r="AK1128" i="14" s="1"/>
  <c r="AO979" i="14"/>
  <c r="AK979" i="14" s="1"/>
  <c r="AM979" i="14"/>
  <c r="AN979" i="14"/>
  <c r="AP979" i="14"/>
  <c r="AO952" i="14"/>
  <c r="AK952" i="14" s="1"/>
  <c r="AM952" i="14"/>
  <c r="AP952" i="14"/>
  <c r="AN952" i="14"/>
  <c r="AM1007" i="14"/>
  <c r="AN1007" i="14"/>
  <c r="AO1007" i="14"/>
  <c r="AK1007" i="14" s="1"/>
  <c r="AP1007" i="14"/>
  <c r="AN972" i="14"/>
  <c r="AO972" i="14"/>
  <c r="AK972" i="14" s="1"/>
  <c r="AM972" i="14"/>
  <c r="AP972" i="14"/>
  <c r="AP980" i="14"/>
  <c r="AO980" i="14"/>
  <c r="AK980" i="14" s="1"/>
  <c r="AN980" i="14"/>
  <c r="AM980" i="14"/>
  <c r="AN962" i="14"/>
  <c r="AM962" i="14"/>
  <c r="AO962" i="14"/>
  <c r="AK962" i="14" s="1"/>
  <c r="AP962" i="14"/>
  <c r="AF483" i="14"/>
  <c r="AO1135" i="14"/>
  <c r="AK1135" i="14" s="1"/>
  <c r="AP1135" i="14"/>
  <c r="AN1135" i="14"/>
  <c r="AM1135" i="14"/>
  <c r="AM1134" i="14"/>
  <c r="AP1134" i="14"/>
  <c r="AO1134" i="14"/>
  <c r="AK1134" i="14" s="1"/>
  <c r="AN1134" i="14"/>
  <c r="AM937" i="14"/>
  <c r="AP937" i="14"/>
  <c r="AN937" i="14"/>
  <c r="AO937" i="14"/>
  <c r="AK937" i="14" s="1"/>
  <c r="AO1035" i="14"/>
  <c r="AK1035" i="14" s="1"/>
  <c r="AN1035" i="14"/>
  <c r="AP1035" i="14"/>
  <c r="AM1035" i="14"/>
  <c r="AP982" i="14"/>
  <c r="AM982" i="14"/>
  <c r="AO982" i="14"/>
  <c r="AK982" i="14" s="1"/>
  <c r="AN982" i="14"/>
  <c r="AN973" i="14"/>
  <c r="AM973" i="14"/>
  <c r="AO973" i="14"/>
  <c r="AK973" i="14" s="1"/>
  <c r="AP973" i="14"/>
  <c r="AM963" i="14"/>
  <c r="AN963" i="14"/>
  <c r="AP963" i="14"/>
  <c r="AO963" i="14"/>
  <c r="AK963" i="14" s="1"/>
  <c r="AM965" i="14"/>
  <c r="AN965" i="14"/>
  <c r="AP965" i="14"/>
  <c r="AO965" i="14"/>
  <c r="AK965" i="14" s="1"/>
  <c r="AL153" i="14"/>
  <c r="AO1126" i="14"/>
  <c r="AK1126" i="14" s="1"/>
  <c r="AP1126" i="14"/>
  <c r="AN1126" i="14"/>
  <c r="AM1126" i="14"/>
  <c r="AM1129" i="14"/>
  <c r="AN1129" i="14"/>
  <c r="AP1129" i="14"/>
  <c r="AO1129" i="14"/>
  <c r="AK1129" i="14" s="1"/>
  <c r="AP943" i="14"/>
  <c r="AO943" i="14"/>
  <c r="AK943" i="14" s="1"/>
  <c r="AM943" i="14"/>
  <c r="AN943" i="14"/>
  <c r="AO928" i="14"/>
  <c r="AK928" i="14" s="1"/>
  <c r="AM928" i="14"/>
  <c r="AP928" i="14"/>
  <c r="AN928" i="14"/>
  <c r="AP974" i="14"/>
  <c r="AN974" i="14"/>
  <c r="AM974" i="14"/>
  <c r="AO974" i="14"/>
  <c r="AK974" i="14" s="1"/>
  <c r="AO955" i="14"/>
  <c r="AK955" i="14" s="1"/>
  <c r="AM955" i="14"/>
  <c r="AP955" i="14"/>
  <c r="AN955" i="14"/>
  <c r="AN1034" i="14"/>
  <c r="AP1034" i="14"/>
  <c r="AM1034" i="14"/>
  <c r="AO1034" i="14"/>
  <c r="AK1034" i="14" s="1"/>
  <c r="AP946" i="14"/>
  <c r="AO946" i="14"/>
  <c r="AK946" i="14" s="1"/>
  <c r="AM946" i="14"/>
  <c r="AN946" i="14"/>
  <c r="AP925" i="14"/>
  <c r="AO925" i="14"/>
  <c r="AK925" i="14" s="1"/>
  <c r="AN925" i="14"/>
  <c r="AM925" i="14"/>
  <c r="AP1036" i="14"/>
  <c r="AN1036" i="14"/>
  <c r="AM1036" i="14"/>
  <c r="AO1036" i="14"/>
  <c r="AK1036" i="14" s="1"/>
  <c r="AP967" i="14"/>
  <c r="AN967" i="14"/>
  <c r="AM967" i="14"/>
  <c r="AO967" i="14"/>
  <c r="AK967" i="14" s="1"/>
  <c r="AO1010" i="14"/>
  <c r="AK1010" i="14" s="1"/>
  <c r="AN1010" i="14"/>
  <c r="AP1010" i="14"/>
  <c r="AM1010" i="14"/>
  <c r="AN927" i="14"/>
  <c r="AP927" i="14"/>
  <c r="AO927" i="14"/>
  <c r="AK927" i="14" s="1"/>
  <c r="AM927" i="14"/>
  <c r="AM951" i="14"/>
  <c r="AN951" i="14"/>
  <c r="AP951" i="14"/>
  <c r="AO951" i="14"/>
  <c r="AK951" i="14" s="1"/>
  <c r="AL154" i="14" l="1"/>
  <c r="AF484" i="14"/>
  <c r="AF485" i="14" l="1"/>
  <c r="AL155" i="14"/>
  <c r="AL156" i="14" l="1"/>
  <c r="AF486" i="14"/>
  <c r="AF487" i="14" l="1"/>
  <c r="AL157" i="14"/>
  <c r="AL158" i="14" l="1"/>
  <c r="AF488" i="14"/>
  <c r="AF489" i="14" l="1"/>
  <c r="AL159" i="14"/>
  <c r="AL160" i="14" l="1"/>
  <c r="AF490" i="14"/>
  <c r="AF491" i="14" l="1"/>
  <c r="AL161" i="14"/>
  <c r="AL162" i="14" l="1"/>
  <c r="AF492" i="14"/>
  <c r="AF493" i="14" l="1"/>
  <c r="AL163" i="14"/>
  <c r="AL164" i="14" l="1"/>
  <c r="AF494" i="14"/>
  <c r="AF495" i="14" l="1"/>
  <c r="AL165" i="14"/>
  <c r="AL166" i="14" l="1"/>
  <c r="AF496" i="14"/>
  <c r="AF497" i="14" l="1"/>
  <c r="AL167" i="14"/>
  <c r="AL168" i="14" l="1"/>
  <c r="AF498" i="14"/>
  <c r="AF499" i="14" l="1"/>
  <c r="AL169" i="14"/>
  <c r="AL170" i="14" l="1"/>
  <c r="AF500" i="14"/>
  <c r="AF501" i="14" l="1"/>
  <c r="AL171" i="14"/>
  <c r="AL172" i="14" l="1"/>
  <c r="AF502" i="14"/>
  <c r="AF503" i="14" l="1"/>
  <c r="AL173" i="14"/>
  <c r="AL174" i="14" l="1"/>
  <c r="AF504" i="14"/>
  <c r="AL175" i="14" l="1"/>
  <c r="AF505" i="14"/>
  <c r="AF506" i="14" l="1"/>
  <c r="AL176" i="14"/>
  <c r="AL177" i="14" l="1"/>
  <c r="AF507" i="14"/>
  <c r="AF508" i="14" l="1"/>
  <c r="AL178" i="14"/>
  <c r="AL179" i="14" l="1"/>
  <c r="AF509" i="14"/>
  <c r="AF510" i="14" l="1"/>
  <c r="AL180" i="14"/>
  <c r="AF511" i="14" l="1"/>
  <c r="AL181" i="14"/>
  <c r="AF512" i="14" l="1"/>
  <c r="AL182" i="14"/>
  <c r="AL183" i="14" l="1"/>
  <c r="AF513" i="14"/>
  <c r="AF514" i="14" l="1"/>
  <c r="AL184" i="14"/>
  <c r="AL185" i="14" l="1"/>
  <c r="AF515" i="14"/>
  <c r="AF516" i="14" l="1"/>
  <c r="AL186" i="14"/>
  <c r="AL187" i="14" l="1"/>
  <c r="AF517" i="14"/>
  <c r="AF518" i="14" l="1"/>
  <c r="AL188" i="14"/>
  <c r="AL189" i="14" l="1"/>
  <c r="AF519" i="14"/>
  <c r="AF520" i="14" l="1"/>
  <c r="AL190" i="14"/>
  <c r="AL191" i="14" l="1"/>
  <c r="AF521" i="14"/>
  <c r="AF522" i="14" l="1"/>
  <c r="AL192" i="14"/>
  <c r="AL193" i="14" l="1"/>
  <c r="AF523" i="14"/>
  <c r="AF524" i="14" l="1"/>
  <c r="AL194" i="14"/>
  <c r="AL195" i="14" l="1"/>
  <c r="AF525" i="14"/>
  <c r="AF526" i="14" l="1"/>
  <c r="AL196" i="14"/>
  <c r="AL197" i="14" l="1"/>
  <c r="AF527" i="14"/>
  <c r="AF528" i="14" l="1"/>
  <c r="AL198" i="14"/>
  <c r="AL199" i="14" l="1"/>
  <c r="AF529" i="14"/>
  <c r="AF530" i="14" l="1"/>
  <c r="AL200" i="14"/>
  <c r="AL201" i="14" l="1"/>
  <c r="AF531" i="14"/>
  <c r="AF532" i="14" l="1"/>
  <c r="AL202" i="14"/>
  <c r="AL203" i="14" l="1"/>
  <c r="AF533" i="14"/>
  <c r="AF534" i="14" l="1"/>
  <c r="AL204" i="14"/>
  <c r="AL205" i="14" l="1"/>
  <c r="AF535" i="14"/>
  <c r="AF536" i="14" l="1"/>
  <c r="AL206" i="14"/>
  <c r="AL207" i="14" l="1"/>
  <c r="AF537" i="14"/>
  <c r="AF538" i="14" l="1"/>
  <c r="AL208" i="14"/>
  <c r="AL209" i="14" l="1"/>
  <c r="AF539" i="14"/>
  <c r="AF540" i="14" l="1"/>
  <c r="AL210" i="14"/>
  <c r="AL211" i="14" l="1"/>
  <c r="AF541" i="14"/>
  <c r="AF542" i="14" l="1"/>
  <c r="AL212" i="14"/>
  <c r="AL213" i="14" l="1"/>
  <c r="AF543" i="14"/>
  <c r="AF544" i="14" l="1"/>
  <c r="AL214" i="14"/>
  <c r="AF545" i="14" l="1"/>
  <c r="AL215" i="14"/>
  <c r="AL216" i="14" l="1"/>
  <c r="AF546" i="14"/>
  <c r="AF547" i="14" l="1"/>
  <c r="AL217" i="14"/>
  <c r="AL218" i="14" l="1"/>
  <c r="AF548" i="14"/>
  <c r="AF549" i="14" l="1"/>
  <c r="AL219" i="14"/>
  <c r="AL220" i="14" l="1"/>
  <c r="AF550" i="14"/>
  <c r="AF551" i="14" l="1"/>
  <c r="AL221" i="14"/>
  <c r="AL222" i="14" l="1"/>
  <c r="AF552" i="14"/>
  <c r="AL223" i="14" l="1"/>
  <c r="AF553" i="14"/>
  <c r="AF554" i="14" l="1"/>
  <c r="AL224" i="14"/>
  <c r="AL225" i="14" l="1"/>
  <c r="AF555" i="14"/>
  <c r="AF556" i="14" l="1"/>
  <c r="AL226" i="14"/>
  <c r="AL227" i="14" l="1"/>
  <c r="AF557" i="14"/>
  <c r="AF558" i="14" l="1"/>
  <c r="AL228" i="14"/>
  <c r="AL229" i="14" l="1"/>
  <c r="AF559" i="14"/>
  <c r="AF560" i="14" l="1"/>
  <c r="AL230" i="14"/>
  <c r="AL231" i="14" l="1"/>
  <c r="AF561" i="14"/>
  <c r="AF562" i="14" l="1"/>
  <c r="AL232" i="14"/>
  <c r="AL233" i="14" l="1"/>
  <c r="AF563" i="14"/>
  <c r="AF564" i="14" l="1"/>
  <c r="AL234" i="14"/>
  <c r="AL235" i="14" l="1"/>
  <c r="AF565" i="14"/>
  <c r="AF566" i="14" l="1"/>
  <c r="AL236" i="14"/>
  <c r="AL237" i="14" l="1"/>
  <c r="AF567" i="14"/>
  <c r="AF568" i="14" l="1"/>
  <c r="AL238" i="14"/>
  <c r="AL239" i="14" l="1"/>
  <c r="AF569" i="14"/>
  <c r="AF570" i="14" l="1"/>
  <c r="AL240" i="14"/>
  <c r="AL241" i="14" l="1"/>
  <c r="AF571" i="14"/>
  <c r="AF572" i="14" l="1"/>
  <c r="AL242" i="14"/>
  <c r="AL243" i="14" l="1"/>
  <c r="AF573" i="14"/>
  <c r="AF574" i="14" l="1"/>
  <c r="AL244" i="14"/>
  <c r="AL245" i="14" l="1"/>
  <c r="AF575" i="14"/>
  <c r="AF576" i="14" l="1"/>
  <c r="AL246" i="14"/>
  <c r="AL247" i="14" l="1"/>
  <c r="AF577" i="14"/>
  <c r="AF578" i="14" l="1"/>
  <c r="AL248" i="14"/>
  <c r="AL249" i="14" l="1"/>
  <c r="AF579" i="14"/>
  <c r="AF580" i="14" l="1"/>
  <c r="AL250" i="14"/>
  <c r="AL251" i="14" l="1"/>
  <c r="AF581" i="14"/>
  <c r="AF582" i="14" l="1"/>
  <c r="AL252" i="14"/>
  <c r="AL253" i="14" l="1"/>
  <c r="AF583" i="14"/>
  <c r="AF584" i="14" l="1"/>
  <c r="AL254" i="14"/>
  <c r="AL255" i="14" l="1"/>
  <c r="AF585" i="14"/>
  <c r="AF586" i="14" l="1"/>
  <c r="AL256" i="14"/>
  <c r="AL257" i="14" l="1"/>
  <c r="AF587" i="14"/>
  <c r="AF588" i="14" l="1"/>
  <c r="AL258" i="14"/>
  <c r="AL259" i="14" l="1"/>
  <c r="AF589" i="14"/>
  <c r="AL260" i="14" l="1"/>
  <c r="AF590" i="14"/>
  <c r="AF591" i="14" l="1"/>
  <c r="AL261" i="14"/>
  <c r="AL262" i="14" l="1"/>
  <c r="AF592" i="14"/>
  <c r="AF593" i="14" l="1"/>
  <c r="AL263" i="14"/>
  <c r="AL264" i="14" l="1"/>
  <c r="AF594" i="14"/>
  <c r="AL265" i="14" l="1"/>
  <c r="AF595" i="14"/>
  <c r="AF596" i="14" l="1"/>
  <c r="AL266" i="14"/>
  <c r="AL267" i="14" l="1"/>
  <c r="AF597" i="14"/>
  <c r="AF598" i="14" l="1"/>
  <c r="AL268" i="14"/>
  <c r="AL269" i="14" l="1"/>
  <c r="AF599" i="14"/>
  <c r="AF600" i="14" l="1"/>
  <c r="AL270" i="14"/>
  <c r="AL271" i="14" l="1"/>
  <c r="AF601" i="14"/>
  <c r="AF602" i="14" l="1"/>
  <c r="AL272" i="14"/>
  <c r="AL273" i="14" l="1"/>
  <c r="AF603" i="14"/>
  <c r="AF604" i="14" l="1"/>
  <c r="AL274" i="14"/>
  <c r="AL275" i="14" l="1"/>
  <c r="AF605" i="14"/>
  <c r="AF606" i="14" l="1"/>
  <c r="AL276" i="14"/>
  <c r="AL277" i="14" l="1"/>
  <c r="AF607" i="14"/>
  <c r="AF608" i="14" l="1"/>
  <c r="AL278" i="14"/>
  <c r="AL279" i="14" l="1"/>
  <c r="AF609" i="14"/>
  <c r="AF610" i="14" l="1"/>
  <c r="AL280" i="14"/>
  <c r="AL281" i="14" l="1"/>
  <c r="AF611" i="14"/>
  <c r="AF612" i="14" l="1"/>
  <c r="AL282" i="14"/>
  <c r="AL283" i="14" l="1"/>
  <c r="AF613" i="14"/>
  <c r="AF614" i="14" l="1"/>
  <c r="AL284" i="14"/>
  <c r="AL285" i="14" l="1"/>
  <c r="AF615" i="14"/>
  <c r="AF616" i="14" l="1"/>
  <c r="AL286" i="14"/>
  <c r="AL287" i="14" l="1"/>
  <c r="AF617" i="14"/>
  <c r="AF618" i="14" l="1"/>
  <c r="AL288" i="14"/>
  <c r="AL289" i="14" l="1"/>
  <c r="AF619" i="14"/>
  <c r="AF620" i="14" l="1"/>
  <c r="AL290" i="14"/>
  <c r="AL291" i="14" l="1"/>
  <c r="AF621" i="14"/>
  <c r="AF622" i="14" l="1"/>
  <c r="AL292" i="14"/>
  <c r="AL293" i="14" l="1"/>
  <c r="AF623" i="14"/>
  <c r="AF624" i="14" l="1"/>
  <c r="AL294" i="14"/>
  <c r="AL295" i="14" l="1"/>
  <c r="AF625" i="14"/>
  <c r="AF626" i="14" l="1"/>
  <c r="AL296" i="14"/>
  <c r="AL297" i="14" l="1"/>
  <c r="AF627" i="14"/>
  <c r="AF628" i="14" l="1"/>
  <c r="AL298" i="14"/>
  <c r="AL299" i="14" l="1"/>
  <c r="AF629" i="14"/>
  <c r="AF630" i="14" l="1"/>
  <c r="AL300" i="14"/>
  <c r="AL301" i="14" l="1"/>
  <c r="AF631" i="14"/>
  <c r="AF632" i="14" l="1"/>
  <c r="AL302" i="14"/>
  <c r="AL303" i="14" l="1"/>
  <c r="AF633" i="14"/>
  <c r="AF634" i="14" l="1"/>
  <c r="AL304" i="14"/>
  <c r="AL305" i="14" l="1"/>
  <c r="AF635" i="14"/>
  <c r="AF636" i="14" l="1"/>
  <c r="AL306" i="14"/>
  <c r="AL307" i="14" l="1"/>
  <c r="AF637" i="14"/>
  <c r="AL308" i="14" l="1"/>
  <c r="AF638" i="14"/>
  <c r="AF639" i="14" l="1"/>
  <c r="AL309" i="14"/>
  <c r="AL310" i="14" l="1"/>
  <c r="AF640" i="14"/>
  <c r="AF641" i="14" l="1"/>
  <c r="AL311" i="14"/>
  <c r="AL312" i="14" l="1"/>
  <c r="AF642" i="14"/>
  <c r="AF643" i="14" l="1"/>
  <c r="AL313" i="14"/>
  <c r="AL314" i="14" l="1"/>
  <c r="AF644" i="14"/>
  <c r="AF645" i="14" l="1"/>
  <c r="AL315" i="14"/>
  <c r="AL316" i="14" l="1"/>
  <c r="AF646" i="14"/>
  <c r="AF647" i="14" l="1"/>
  <c r="AL317" i="14"/>
  <c r="AL318" i="14" l="1"/>
  <c r="AF648" i="14"/>
  <c r="AF649" i="14" l="1"/>
  <c r="AL319" i="14"/>
  <c r="AL320" i="14" l="1"/>
  <c r="AF650" i="14"/>
  <c r="AF651" i="14" l="1"/>
  <c r="AL321" i="14"/>
  <c r="AL322" i="14" l="1"/>
  <c r="AF652" i="14"/>
  <c r="AF653" i="14" l="1"/>
  <c r="AL323" i="14"/>
  <c r="AL324" i="14" l="1"/>
  <c r="AF654" i="14"/>
  <c r="AF655" i="14" l="1"/>
  <c r="AL325" i="14"/>
  <c r="AL326" i="14" l="1"/>
  <c r="AF656" i="14"/>
  <c r="AF657" i="14" l="1"/>
  <c r="AL327" i="14"/>
  <c r="AL328" i="14" l="1"/>
  <c r="AF658" i="14"/>
  <c r="AF659" i="14" l="1"/>
  <c r="AL329" i="14"/>
  <c r="AL330" i="14" l="1"/>
  <c r="AF660" i="14"/>
  <c r="AF661" i="14" l="1"/>
  <c r="AL331" i="14"/>
  <c r="AL332" i="14" l="1"/>
  <c r="AF662" i="14"/>
  <c r="AF663" i="14" l="1"/>
  <c r="AL333" i="14"/>
  <c r="AL334" i="14" l="1"/>
  <c r="AF664" i="14"/>
  <c r="AF665" i="14" l="1"/>
  <c r="AL335" i="14"/>
  <c r="AL336" i="14" l="1"/>
  <c r="AF666" i="14"/>
  <c r="AF667" i="14" l="1"/>
  <c r="AL337" i="14"/>
  <c r="AL338" i="14" l="1"/>
  <c r="AF668" i="14"/>
  <c r="AF669" i="14" l="1"/>
  <c r="AL339" i="14"/>
  <c r="AL340" i="14" l="1"/>
  <c r="AF670" i="14"/>
  <c r="AF671" i="14" l="1"/>
  <c r="AL341" i="14"/>
  <c r="AL342" i="14" l="1"/>
  <c r="AF672" i="14"/>
  <c r="AF673" i="14" l="1"/>
  <c r="AL343" i="14"/>
  <c r="AL344" i="14" l="1"/>
  <c r="AF674" i="14"/>
  <c r="AF675" i="14" l="1"/>
  <c r="AL345" i="14"/>
  <c r="AL346" i="14" l="1"/>
  <c r="AF676" i="14"/>
  <c r="AF677" i="14" l="1"/>
  <c r="AL347" i="14"/>
  <c r="AL348" i="14" l="1"/>
  <c r="AF678" i="14"/>
  <c r="AF679" i="14" l="1"/>
  <c r="AL349" i="14"/>
  <c r="AL350" i="14" l="1"/>
  <c r="AF680" i="14"/>
  <c r="AF681" i="14" l="1"/>
  <c r="AL351" i="14"/>
  <c r="AL352" i="14" l="1"/>
  <c r="AF682" i="14"/>
  <c r="AF683" i="14" l="1"/>
  <c r="AL353" i="14"/>
  <c r="AL354" i="14" l="1"/>
  <c r="AF684" i="14"/>
  <c r="AF685" i="14" l="1"/>
  <c r="AL355" i="14"/>
  <c r="AL356" i="14" l="1"/>
  <c r="AF686" i="14"/>
  <c r="AF687" i="14" l="1"/>
  <c r="AL357" i="14"/>
  <c r="AL358" i="14" l="1"/>
  <c r="AF688" i="14"/>
  <c r="AF689" i="14" l="1"/>
  <c r="AL359" i="14"/>
  <c r="AL360" i="14" l="1"/>
  <c r="AF690" i="14"/>
  <c r="AF691" i="14" l="1"/>
  <c r="AL361" i="14"/>
  <c r="AL362" i="14" l="1"/>
  <c r="AF692" i="14"/>
  <c r="AF693" i="14" l="1"/>
  <c r="AL363" i="14"/>
  <c r="AL364" i="14" l="1"/>
  <c r="AF694" i="14"/>
  <c r="AF695" i="14" l="1"/>
  <c r="AL365" i="14"/>
  <c r="AL366" i="14" l="1"/>
  <c r="AF696" i="14"/>
  <c r="AF697" i="14" l="1"/>
  <c r="AL367" i="14"/>
  <c r="AL368" i="14" l="1"/>
  <c r="AF698" i="14"/>
  <c r="AF699" i="14" l="1"/>
  <c r="AL369" i="14"/>
  <c r="AL370" i="14" l="1"/>
  <c r="AF700" i="14"/>
  <c r="AF701" i="14" l="1"/>
  <c r="AL371" i="14"/>
  <c r="AL372" i="14" l="1"/>
  <c r="AF702" i="14"/>
  <c r="AF703" i="14" l="1"/>
  <c r="AL373" i="14"/>
  <c r="AL374" i="14" l="1"/>
  <c r="AF704" i="14"/>
  <c r="AF705" i="14" l="1"/>
  <c r="AL375" i="14"/>
  <c r="AL376" i="14" l="1"/>
  <c r="AF706" i="14"/>
  <c r="AF707" i="14" l="1"/>
  <c r="AL377" i="14"/>
  <c r="AL378" i="14" l="1"/>
  <c r="AF708" i="14"/>
  <c r="AF709" i="14" l="1"/>
  <c r="AL379" i="14"/>
  <c r="AL380" i="14" l="1"/>
  <c r="AF710" i="14"/>
  <c r="AF711" i="14" l="1"/>
  <c r="AL381" i="14"/>
  <c r="AL382" i="14" l="1"/>
  <c r="AF712" i="14"/>
  <c r="AF713" i="14" l="1"/>
  <c r="AL383" i="14"/>
  <c r="AL384" i="14" l="1"/>
  <c r="AF714" i="14"/>
  <c r="AF715" i="14" l="1"/>
  <c r="AL385" i="14"/>
  <c r="AL386" i="14" l="1"/>
  <c r="AF716" i="14"/>
  <c r="AF717" i="14" l="1"/>
  <c r="AL387" i="14"/>
  <c r="AL388" i="14" l="1"/>
  <c r="AF718" i="14"/>
  <c r="AF719" i="14" l="1"/>
  <c r="AL389" i="14"/>
  <c r="AL390" i="14" l="1"/>
  <c r="AF720" i="14"/>
  <c r="AF721" i="14" l="1"/>
  <c r="AL391" i="14"/>
  <c r="AL392" i="14" l="1"/>
  <c r="AF722" i="14"/>
  <c r="AF723" i="14" l="1"/>
  <c r="AL393" i="14"/>
  <c r="AL394" i="14" l="1"/>
  <c r="AF724" i="14"/>
  <c r="AF725" i="14" l="1"/>
  <c r="AL395" i="14"/>
  <c r="AL396" i="14" l="1"/>
  <c r="AF726" i="14"/>
  <c r="AF727" i="14" l="1"/>
  <c r="AL397" i="14"/>
  <c r="AL398" i="14" l="1"/>
  <c r="AF728" i="14"/>
  <c r="AF729" i="14" l="1"/>
  <c r="AL399" i="14"/>
  <c r="AL400" i="14" l="1"/>
  <c r="AF730" i="14"/>
  <c r="AF731" i="14" l="1"/>
  <c r="AL401" i="14"/>
  <c r="AL402" i="14" l="1"/>
  <c r="AF732" i="14"/>
  <c r="AF733" i="14" l="1"/>
  <c r="AL403" i="14"/>
  <c r="AL404" i="14" l="1"/>
  <c r="AF734" i="14"/>
  <c r="AF735" i="14" l="1"/>
  <c r="AL405" i="14"/>
  <c r="AL406" i="14" l="1"/>
  <c r="AF736" i="14"/>
  <c r="AF737" i="14" l="1"/>
  <c r="AL407" i="14"/>
  <c r="AL408" i="14" l="1"/>
  <c r="AF738" i="14"/>
  <c r="AF739" i="14" l="1"/>
  <c r="AL409" i="14"/>
  <c r="AL410" i="14" l="1"/>
  <c r="AF740" i="14"/>
  <c r="AF741" i="14" l="1"/>
  <c r="AL411" i="14"/>
  <c r="AL412" i="14" l="1"/>
  <c r="AF742" i="14"/>
  <c r="AF743" i="14" l="1"/>
  <c r="AL413" i="14"/>
  <c r="AL414" i="14" l="1"/>
  <c r="AF744" i="14"/>
  <c r="AF745" i="14" l="1"/>
  <c r="AL415" i="14"/>
  <c r="AL416" i="14" l="1"/>
  <c r="AF746" i="14"/>
  <c r="AF747" i="14" l="1"/>
  <c r="AL417" i="14"/>
  <c r="AL418" i="14" l="1"/>
  <c r="AF748" i="14"/>
  <c r="AF749" i="14" l="1"/>
  <c r="AL419" i="14"/>
  <c r="AL420" i="14" l="1"/>
  <c r="AF750" i="14"/>
  <c r="AF751" i="14" l="1"/>
  <c r="AL421" i="14"/>
  <c r="AL422" i="14" l="1"/>
  <c r="AF752" i="14"/>
  <c r="AF753" i="14" l="1"/>
  <c r="AL423" i="14"/>
  <c r="AL424" i="14" l="1"/>
  <c r="AF754" i="14"/>
  <c r="AF755" i="14" l="1"/>
  <c r="AL425" i="14"/>
  <c r="AL426" i="14" l="1"/>
  <c r="AF756" i="14"/>
  <c r="AF757" i="14" l="1"/>
  <c r="AL427" i="14"/>
  <c r="AL428" i="14" l="1"/>
  <c r="AF758" i="14"/>
  <c r="AF759" i="14" l="1"/>
  <c r="AL429" i="14"/>
  <c r="AL430" i="14" l="1"/>
  <c r="AF760" i="14"/>
  <c r="AF761" i="14" l="1"/>
  <c r="AL431" i="14"/>
  <c r="AL432" i="14" l="1"/>
  <c r="AF762" i="14"/>
  <c r="AF763" i="14" l="1"/>
  <c r="AL433" i="14"/>
  <c r="AL434" i="14" l="1"/>
  <c r="AF764" i="14"/>
  <c r="AF765" i="14" l="1"/>
  <c r="AL435" i="14"/>
  <c r="AL436" i="14" l="1"/>
  <c r="AF766" i="14"/>
  <c r="AF767" i="14" l="1"/>
  <c r="AL437" i="14"/>
  <c r="AL438" i="14" l="1"/>
  <c r="AF768" i="14"/>
  <c r="AF769" i="14" l="1"/>
  <c r="AL439" i="14"/>
  <c r="AL440" i="14" l="1"/>
  <c r="AF770" i="14"/>
  <c r="AF771" i="14" l="1"/>
  <c r="AL441" i="14"/>
  <c r="AL442" i="14" l="1"/>
  <c r="AF772" i="14"/>
  <c r="AF773" i="14" l="1"/>
  <c r="AL443" i="14"/>
  <c r="AL444" i="14" l="1"/>
  <c r="AF774" i="14"/>
  <c r="AF775" i="14" l="1"/>
  <c r="AL445" i="14"/>
  <c r="AL446" i="14" l="1"/>
  <c r="AF776" i="14"/>
  <c r="AF777" i="14" l="1"/>
  <c r="AL447" i="14"/>
  <c r="AL448" i="14" l="1"/>
  <c r="AF778" i="14"/>
  <c r="AF779" i="14" l="1"/>
  <c r="AL449" i="14"/>
  <c r="AL450" i="14" l="1"/>
  <c r="AF780" i="14"/>
  <c r="AF781" i="14" l="1"/>
  <c r="AL451" i="14"/>
  <c r="AL452" i="14" l="1"/>
  <c r="AF782" i="14"/>
  <c r="AF783" i="14" l="1"/>
  <c r="AL453" i="14"/>
  <c r="AL454" i="14" l="1"/>
  <c r="AF784" i="14"/>
  <c r="AF785" i="14" l="1"/>
  <c r="AL455" i="14"/>
  <c r="AL456" i="14" l="1"/>
  <c r="AF786" i="14"/>
  <c r="AF787" i="14" l="1"/>
  <c r="AL457" i="14"/>
  <c r="AL458" i="14" l="1"/>
  <c r="AF788" i="14"/>
  <c r="AF789" i="14" l="1"/>
  <c r="AL459" i="14"/>
  <c r="AL460" i="14" l="1"/>
  <c r="AF790" i="14"/>
  <c r="AF791" i="14" l="1"/>
  <c r="AL461" i="14"/>
  <c r="AL462" i="14" l="1"/>
  <c r="AF792" i="14"/>
  <c r="AF793" i="14" l="1"/>
  <c r="AL463" i="14"/>
  <c r="AL464" i="14" l="1"/>
  <c r="AF794" i="14"/>
  <c r="AF795" i="14" l="1"/>
  <c r="AL465" i="14"/>
  <c r="AL466" i="14" l="1"/>
  <c r="AF796" i="14"/>
  <c r="AF797" i="14" l="1"/>
  <c r="AL467" i="14"/>
  <c r="AL468" i="14" l="1"/>
  <c r="AF798" i="14"/>
  <c r="AF799" i="14" l="1"/>
  <c r="AL469" i="14"/>
  <c r="AL470" i="14" l="1"/>
  <c r="AF800" i="14"/>
  <c r="AF801" i="14" l="1"/>
  <c r="AL471" i="14"/>
  <c r="AL472" i="14" l="1"/>
  <c r="AF802" i="14"/>
  <c r="AF803" i="14" l="1"/>
  <c r="AL473" i="14"/>
  <c r="AL474" i="14" l="1"/>
  <c r="AF804" i="14"/>
  <c r="AF805" i="14" l="1"/>
  <c r="AL475" i="14"/>
  <c r="AL476" i="14" l="1"/>
  <c r="AF806" i="14"/>
  <c r="AF807" i="14" l="1"/>
  <c r="AL477" i="14"/>
  <c r="AL478" i="14" l="1"/>
  <c r="AF808" i="14"/>
  <c r="AF809" i="14" l="1"/>
  <c r="AL479" i="14"/>
  <c r="AL480" i="14" l="1"/>
  <c r="AF810" i="14"/>
  <c r="AF811" i="14" l="1"/>
  <c r="AL481" i="14"/>
  <c r="AL482" i="14" l="1"/>
  <c r="AF812" i="14"/>
  <c r="AF813" i="14" l="1"/>
  <c r="AL483" i="14"/>
  <c r="AL484" i="14" l="1"/>
  <c r="AF814" i="14"/>
  <c r="AF815" i="14" l="1"/>
  <c r="AL485" i="14"/>
  <c r="AL486" i="14" l="1"/>
  <c r="AF816" i="14"/>
  <c r="AF817" i="14" l="1"/>
  <c r="AL487" i="14"/>
  <c r="AL488" i="14" l="1"/>
  <c r="AF818" i="14"/>
  <c r="AF819" i="14" l="1"/>
  <c r="AL489" i="14"/>
  <c r="AL490" i="14" l="1"/>
  <c r="AF820" i="14"/>
  <c r="AF821" i="14" l="1"/>
  <c r="AL491" i="14"/>
  <c r="AL492" i="14" l="1"/>
  <c r="AF822" i="14"/>
  <c r="AF823" i="14" l="1"/>
  <c r="AL493" i="14"/>
  <c r="AL494" i="14" l="1"/>
  <c r="AF824" i="14"/>
  <c r="AF825" i="14" l="1"/>
  <c r="AL495" i="14"/>
  <c r="AL496" i="14" l="1"/>
  <c r="AF826" i="14"/>
  <c r="AF827" i="14" l="1"/>
  <c r="AL497" i="14"/>
  <c r="AL498" i="14" l="1"/>
  <c r="AF828" i="14"/>
  <c r="AF829" i="14" l="1"/>
  <c r="AL499" i="14"/>
  <c r="AL500" i="14" l="1"/>
  <c r="AF830" i="14"/>
  <c r="AF831" i="14" l="1"/>
  <c r="AL501" i="14"/>
  <c r="AL502" i="14" l="1"/>
  <c r="AF832" i="14"/>
  <c r="AF833" i="14" l="1"/>
  <c r="AL503" i="14"/>
  <c r="AL504" i="14" l="1"/>
  <c r="AF834" i="14"/>
  <c r="AF835" i="14" l="1"/>
  <c r="AL505" i="14"/>
  <c r="AL506" i="14" l="1"/>
  <c r="AF836" i="14"/>
  <c r="AL507" i="14" l="1"/>
  <c r="AF837" i="14"/>
  <c r="AF838" i="14" l="1"/>
  <c r="AL508" i="14"/>
  <c r="AL509" i="14" l="1"/>
  <c r="AF839" i="14"/>
  <c r="AF840" i="14" l="1"/>
  <c r="AL510" i="14"/>
  <c r="AL511" i="14" l="1"/>
  <c r="AF841" i="14"/>
  <c r="AF842" i="14" l="1"/>
  <c r="AL512" i="14"/>
  <c r="AL513" i="14" l="1"/>
  <c r="AF843" i="14"/>
  <c r="AF844" i="14" l="1"/>
  <c r="AL514" i="14"/>
  <c r="AL515" i="14" l="1"/>
  <c r="AF845" i="14"/>
  <c r="AF846" i="14" l="1"/>
  <c r="AL516" i="14"/>
  <c r="AL517" i="14" l="1"/>
  <c r="AF847" i="14"/>
  <c r="AF848" i="14" l="1"/>
  <c r="AL518" i="14"/>
  <c r="AL519" i="14" l="1"/>
  <c r="AF849" i="14"/>
  <c r="AF850" i="14" l="1"/>
  <c r="AL520" i="14"/>
  <c r="AL521" i="14" l="1"/>
  <c r="AF851" i="14"/>
  <c r="AF852" i="14" l="1"/>
  <c r="AL522" i="14"/>
  <c r="AL523" i="14" l="1"/>
  <c r="AF853" i="14"/>
  <c r="AF854" i="14" l="1"/>
  <c r="AL524" i="14"/>
  <c r="AL525" i="14" l="1"/>
  <c r="AF855" i="14"/>
  <c r="AF856" i="14" l="1"/>
  <c r="AL526" i="14"/>
  <c r="AL527" i="14" l="1"/>
  <c r="AF857" i="14"/>
  <c r="AF858" i="14" l="1"/>
  <c r="AL528" i="14"/>
  <c r="AL529" i="14" l="1"/>
  <c r="AF859" i="14"/>
  <c r="AF860" i="14" l="1"/>
  <c r="AL530" i="14"/>
  <c r="AL531" i="14" l="1"/>
  <c r="AF861" i="14"/>
  <c r="AF862" i="14" l="1"/>
  <c r="AL532" i="14"/>
  <c r="AL533" i="14" l="1"/>
  <c r="AF863" i="14"/>
  <c r="AF864" i="14" l="1"/>
  <c r="AL534" i="14"/>
  <c r="AL535" i="14" l="1"/>
  <c r="AF865" i="14"/>
  <c r="AF866" i="14" l="1"/>
  <c r="AL536" i="14"/>
  <c r="AL537" i="14" l="1"/>
  <c r="AF867" i="14"/>
  <c r="AF868" i="14" l="1"/>
  <c r="AL538" i="14"/>
  <c r="AL539" i="14" l="1"/>
  <c r="AF869" i="14"/>
  <c r="AF870" i="14" l="1"/>
  <c r="AL540" i="14"/>
  <c r="AL541" i="14" l="1"/>
  <c r="AF871" i="14"/>
  <c r="AF872" i="14" l="1"/>
  <c r="AL542" i="14"/>
  <c r="AL543" i="14" l="1"/>
  <c r="AF873" i="14"/>
  <c r="AF874" i="14" l="1"/>
  <c r="AL544" i="14"/>
  <c r="AL545" i="14" l="1"/>
  <c r="AF875" i="14"/>
  <c r="AF876" i="14" l="1"/>
  <c r="AL546" i="14"/>
  <c r="AL547" i="14" l="1"/>
  <c r="AF877" i="14"/>
  <c r="AF878" i="14" l="1"/>
  <c r="AL548" i="14"/>
  <c r="AL549" i="14" l="1"/>
  <c r="AF879" i="14"/>
  <c r="AF880" i="14" l="1"/>
  <c r="AL550" i="14"/>
  <c r="AL551" i="14" l="1"/>
  <c r="AF881" i="14"/>
  <c r="AF882" i="14" l="1"/>
  <c r="AL552" i="14"/>
  <c r="AL553" i="14" l="1"/>
  <c r="AF883" i="14"/>
  <c r="AF884" i="14" l="1"/>
  <c r="AL554" i="14"/>
  <c r="AL555" i="14" l="1"/>
  <c r="AF885" i="14"/>
  <c r="AF886" i="14" l="1"/>
  <c r="AL556" i="14"/>
  <c r="AL557" i="14" l="1"/>
  <c r="AF887" i="14"/>
  <c r="AF888" i="14" l="1"/>
  <c r="AL558" i="14"/>
  <c r="AL559" i="14" l="1"/>
  <c r="AF889" i="14"/>
  <c r="AF890" i="14" l="1"/>
  <c r="AL560" i="14"/>
  <c r="AL561" i="14" l="1"/>
  <c r="AF891" i="14"/>
  <c r="AF892" i="14" l="1"/>
  <c r="AL562" i="14"/>
  <c r="AL563" i="14" l="1"/>
  <c r="AF893" i="14"/>
  <c r="AF894" i="14" l="1"/>
  <c r="AL564" i="14"/>
  <c r="AL565" i="14" l="1"/>
  <c r="AF895" i="14"/>
  <c r="AF896" i="14" l="1"/>
  <c r="AL566" i="14"/>
  <c r="AL567" i="14" l="1"/>
  <c r="AF897" i="14"/>
  <c r="AF898" i="14" l="1"/>
  <c r="AL568" i="14"/>
  <c r="AL569" i="14" l="1"/>
  <c r="AF899" i="14"/>
  <c r="AF900" i="14" l="1"/>
  <c r="AL570" i="14"/>
  <c r="AL571" i="14" l="1"/>
  <c r="AF901" i="14"/>
  <c r="AF902" i="14" l="1"/>
  <c r="AL572" i="14"/>
  <c r="AL573" i="14" l="1"/>
  <c r="AF903" i="14"/>
  <c r="AF904" i="14" l="1"/>
  <c r="AL574" i="14"/>
  <c r="AL575" i="14" l="1"/>
  <c r="AF905" i="14"/>
  <c r="AF906" i="14" l="1"/>
  <c r="AL576" i="14"/>
  <c r="AL577" i="14" l="1"/>
  <c r="AF907" i="14"/>
  <c r="AF908" i="14" l="1"/>
  <c r="AL578" i="14"/>
  <c r="AL579" i="14" l="1"/>
  <c r="AF909" i="14"/>
  <c r="AF910" i="14" l="1"/>
  <c r="AL580" i="14"/>
  <c r="AL581" i="14" l="1"/>
  <c r="AF911" i="14"/>
  <c r="AF912" i="14" l="1"/>
  <c r="AL582" i="14"/>
  <c r="AL583" i="14" l="1"/>
  <c r="AF913" i="14"/>
  <c r="AF914" i="14" l="1"/>
  <c r="AL584" i="14"/>
  <c r="AL585" i="14" l="1"/>
  <c r="AF915" i="14"/>
  <c r="AF916" i="14" l="1"/>
  <c r="AL586" i="14"/>
  <c r="AL587" i="14" l="1"/>
  <c r="AF917" i="14"/>
  <c r="AF918" i="14" l="1"/>
  <c r="AL588" i="14"/>
  <c r="AL589" i="14" l="1"/>
  <c r="AF919" i="14"/>
  <c r="AF920" i="14" l="1"/>
  <c r="AL590" i="14"/>
  <c r="AL591" i="14" l="1"/>
  <c r="AF921" i="14"/>
  <c r="AF922" i="14" l="1"/>
  <c r="AL592" i="14"/>
  <c r="AL593" i="14" l="1"/>
  <c r="AF923" i="14"/>
  <c r="AF924" i="14" l="1"/>
  <c r="AL594" i="14"/>
  <c r="AL595" i="14" l="1"/>
  <c r="AF925" i="14"/>
  <c r="AF926" i="14" l="1"/>
  <c r="AL596" i="14"/>
  <c r="AL597" i="14" l="1"/>
  <c r="AF927" i="14"/>
  <c r="AF928" i="14" l="1"/>
  <c r="AL598" i="14"/>
  <c r="AL599" i="14" l="1"/>
  <c r="AF929" i="14"/>
  <c r="AF930" i="14" l="1"/>
  <c r="AL600" i="14"/>
  <c r="AL601" i="14" l="1"/>
  <c r="AF931" i="14"/>
  <c r="AF932" i="14" l="1"/>
  <c r="AL602" i="14"/>
  <c r="AL603" i="14" l="1"/>
  <c r="AF933" i="14"/>
  <c r="AF934" i="14" l="1"/>
  <c r="AL604" i="14"/>
  <c r="AL605" i="14" l="1"/>
  <c r="AF935" i="14"/>
  <c r="AF936" i="14" l="1"/>
  <c r="AL606" i="14"/>
  <c r="AL607" i="14" l="1"/>
  <c r="AF937" i="14"/>
  <c r="AF938" i="14" l="1"/>
  <c r="AL608" i="14"/>
  <c r="AL609" i="14" l="1"/>
  <c r="AF939" i="14"/>
  <c r="AF940" i="14" l="1"/>
  <c r="AL610" i="14"/>
  <c r="AL611" i="14" l="1"/>
  <c r="AF941" i="14"/>
  <c r="AF942" i="14" l="1"/>
  <c r="AL612" i="14"/>
  <c r="AL613" i="14" l="1"/>
  <c r="AF943" i="14"/>
  <c r="AF944" i="14" l="1"/>
  <c r="AL614" i="14"/>
  <c r="AL615" i="14" l="1"/>
  <c r="AF945" i="14"/>
  <c r="AF946" i="14" l="1"/>
  <c r="AL616" i="14"/>
  <c r="AL617" i="14" l="1"/>
  <c r="AF947" i="14"/>
  <c r="AF948" i="14" l="1"/>
  <c r="AL618" i="14"/>
  <c r="AL619" i="14" l="1"/>
  <c r="AF949" i="14"/>
  <c r="AF950" i="14" l="1"/>
  <c r="AL620" i="14"/>
  <c r="AL621" i="14" l="1"/>
  <c r="AF951" i="14"/>
  <c r="AF952" i="14" l="1"/>
  <c r="AL622" i="14"/>
  <c r="AL623" i="14" l="1"/>
  <c r="AF953" i="14"/>
  <c r="AF954" i="14" l="1"/>
  <c r="AL624" i="14"/>
  <c r="AL625" i="14" l="1"/>
  <c r="AF955" i="14"/>
  <c r="AF956" i="14" l="1"/>
  <c r="AL626" i="14"/>
  <c r="AL627" i="14" l="1"/>
  <c r="AF957" i="14"/>
  <c r="AF958" i="14" l="1"/>
  <c r="AL628" i="14"/>
  <c r="AL629" i="14" l="1"/>
  <c r="AF959" i="14"/>
  <c r="AF960" i="14" l="1"/>
  <c r="AL630" i="14"/>
  <c r="AL631" i="14" l="1"/>
  <c r="AF961" i="14"/>
  <c r="AF962" i="14" l="1"/>
  <c r="AL632" i="14"/>
  <c r="AL633" i="14" l="1"/>
  <c r="AF963" i="14"/>
  <c r="AF964" i="14" l="1"/>
  <c r="AL634" i="14"/>
  <c r="AL635" i="14" l="1"/>
  <c r="AF965" i="14"/>
  <c r="AF966" i="14" l="1"/>
  <c r="AL636" i="14"/>
  <c r="AL637" i="14" l="1"/>
  <c r="AF967" i="14"/>
  <c r="AF968" i="14" l="1"/>
  <c r="AL638" i="14"/>
  <c r="AL639" i="14" l="1"/>
  <c r="AF969" i="14"/>
  <c r="AF970" i="14" l="1"/>
  <c r="AL640" i="14"/>
  <c r="AL641" i="14" l="1"/>
  <c r="AF971" i="14"/>
  <c r="AF972" i="14" l="1"/>
  <c r="AL642" i="14"/>
  <c r="AL643" i="14" l="1"/>
  <c r="AF973" i="14"/>
  <c r="AF974" i="14" l="1"/>
  <c r="AL644" i="14"/>
  <c r="AL645" i="14" l="1"/>
  <c r="AF975" i="14"/>
  <c r="AF976" i="14" l="1"/>
  <c r="AL646" i="14"/>
  <c r="AL647" i="14" l="1"/>
  <c r="AF977" i="14"/>
  <c r="AF978" i="14" l="1"/>
  <c r="AL648" i="14"/>
  <c r="AL649" i="14" l="1"/>
  <c r="AF979" i="14"/>
  <c r="AF980" i="14" l="1"/>
  <c r="AL650" i="14"/>
  <c r="AL651" i="14" l="1"/>
  <c r="AF981" i="14"/>
  <c r="AF982" i="14" l="1"/>
  <c r="AL652" i="14"/>
  <c r="AL653" i="14" l="1"/>
  <c r="AF983" i="14"/>
  <c r="AF984" i="14" l="1"/>
  <c r="AL654" i="14"/>
  <c r="AL655" i="14" l="1"/>
  <c r="AF985" i="14"/>
  <c r="AF986" i="14" l="1"/>
  <c r="AL656" i="14"/>
  <c r="AL657" i="14" l="1"/>
  <c r="AF987" i="14"/>
  <c r="AF988" i="14" l="1"/>
  <c r="AL658" i="14"/>
  <c r="AL659" i="14" l="1"/>
  <c r="AF989" i="14"/>
  <c r="AF990" i="14" l="1"/>
  <c r="AL660" i="14"/>
  <c r="AL661" i="14" l="1"/>
  <c r="AF991" i="14"/>
  <c r="AF992" i="14" l="1"/>
  <c r="AL662" i="14"/>
  <c r="AL663" i="14" l="1"/>
  <c r="AF993" i="14"/>
  <c r="AF994" i="14" l="1"/>
  <c r="AL664" i="14"/>
  <c r="AL665" i="14" l="1"/>
  <c r="AF995" i="14"/>
  <c r="AF996" i="14" l="1"/>
  <c r="AL666" i="14"/>
  <c r="AL667" i="14" l="1"/>
  <c r="AF997" i="14"/>
  <c r="AF998" i="14" l="1"/>
  <c r="AL668" i="14"/>
  <c r="AL669" i="14" l="1"/>
  <c r="AF999" i="14"/>
  <c r="AF1000" i="14" l="1"/>
  <c r="AL670" i="14"/>
  <c r="AL671" i="14" l="1"/>
  <c r="AF1001" i="14"/>
  <c r="AF1002" i="14" l="1"/>
  <c r="AL672" i="14"/>
  <c r="AL673" i="14" l="1"/>
  <c r="AF1003" i="14"/>
  <c r="AF1004" i="14" l="1"/>
  <c r="AL674" i="14"/>
  <c r="AL675" i="14" l="1"/>
  <c r="AF1005" i="14"/>
  <c r="AF1006" i="14" l="1"/>
  <c r="AL676" i="14"/>
  <c r="AL677" i="14" l="1"/>
  <c r="AF1007" i="14"/>
  <c r="AF1008" i="14" l="1"/>
  <c r="AL678" i="14"/>
  <c r="AL679" i="14" l="1"/>
  <c r="AF1009" i="14"/>
  <c r="AF1010" i="14" l="1"/>
  <c r="AL680" i="14"/>
  <c r="AL681" i="14" l="1"/>
  <c r="AF1011" i="14"/>
  <c r="AF1012" i="14" l="1"/>
  <c r="AL682" i="14"/>
  <c r="AL683" i="14" l="1"/>
  <c r="AF1013" i="14"/>
  <c r="AF1014" i="14" l="1"/>
  <c r="AL684" i="14"/>
  <c r="AL685" i="14" l="1"/>
  <c r="AF1015" i="14"/>
  <c r="AF1016" i="14" l="1"/>
  <c r="AL686" i="14"/>
  <c r="AL687" i="14" l="1"/>
  <c r="AF1017" i="14"/>
  <c r="AF1018" i="14" l="1"/>
  <c r="AL688" i="14"/>
  <c r="AL689" i="14" l="1"/>
  <c r="AF1019" i="14"/>
  <c r="AF1020" i="14" l="1"/>
  <c r="AL690" i="14"/>
  <c r="AL691" i="14" l="1"/>
  <c r="AF1021" i="14"/>
  <c r="AF1022" i="14" l="1"/>
  <c r="AL692" i="14"/>
  <c r="AL693" i="14" l="1"/>
  <c r="AF1023" i="14"/>
  <c r="AF1024" i="14" l="1"/>
  <c r="AL694" i="14"/>
  <c r="AL695" i="14" l="1"/>
  <c r="AF1025" i="14"/>
  <c r="AF1026" i="14" l="1"/>
  <c r="AL696" i="14"/>
  <c r="AL697" i="14" l="1"/>
  <c r="AF1027" i="14"/>
  <c r="AF1028" i="14" l="1"/>
  <c r="AL698" i="14"/>
  <c r="AL699" i="14" l="1"/>
  <c r="AF1029" i="14"/>
  <c r="AF1030" i="14" l="1"/>
  <c r="AL700" i="14"/>
  <c r="AL701" i="14" l="1"/>
  <c r="AF1031" i="14"/>
  <c r="AF1032" i="14" l="1"/>
  <c r="AL702" i="14"/>
  <c r="AL703" i="14" l="1"/>
  <c r="AF1033" i="14"/>
  <c r="AF1034" i="14" l="1"/>
  <c r="AL704" i="14"/>
  <c r="AL705" i="14" l="1"/>
  <c r="AF1035" i="14"/>
  <c r="AF1036" i="14" l="1"/>
  <c r="AL706" i="14"/>
  <c r="AL707" i="14" l="1"/>
  <c r="AF1037" i="14"/>
  <c r="AF1038" i="14" l="1"/>
  <c r="AL708" i="14"/>
  <c r="AL709" i="14" l="1"/>
  <c r="AF1039" i="14"/>
  <c r="AF1040" i="14" l="1"/>
  <c r="AL710" i="14"/>
  <c r="AL711" i="14" l="1"/>
  <c r="AF1041" i="14"/>
  <c r="AF1042" i="14" l="1"/>
  <c r="AL712" i="14"/>
  <c r="AL713" i="14" l="1"/>
  <c r="AF1043" i="14"/>
  <c r="AF1044" i="14" l="1"/>
  <c r="AL714" i="14"/>
  <c r="AL715" i="14" l="1"/>
  <c r="AF1045" i="14"/>
  <c r="AF1046" i="14" l="1"/>
  <c r="AL716" i="14"/>
  <c r="AL717" i="14" l="1"/>
  <c r="AF1047" i="14"/>
  <c r="AF1048" i="14" l="1"/>
  <c r="AL718" i="14"/>
  <c r="AL719" i="14" l="1"/>
  <c r="AF1049" i="14"/>
  <c r="AF1050" i="14" l="1"/>
  <c r="AL720" i="14"/>
  <c r="AL721" i="14" l="1"/>
  <c r="AF1051" i="14"/>
  <c r="AF1052" i="14" l="1"/>
  <c r="AL722" i="14"/>
  <c r="AL723" i="14" l="1"/>
  <c r="AF1053" i="14"/>
  <c r="AF1054" i="14" l="1"/>
  <c r="AL724" i="14"/>
  <c r="AL725" i="14" l="1"/>
  <c r="AF1055" i="14"/>
  <c r="AF1056" i="14" l="1"/>
  <c r="AL726" i="14"/>
  <c r="AL727" i="14" l="1"/>
  <c r="AF1057" i="14"/>
  <c r="AF1058" i="14" l="1"/>
  <c r="AL728" i="14"/>
  <c r="AL729" i="14" l="1"/>
  <c r="AF1059" i="14"/>
  <c r="AF1060" i="14" l="1"/>
  <c r="AL730" i="14"/>
  <c r="AL731" i="14" l="1"/>
  <c r="AF1061" i="14"/>
  <c r="AF1062" i="14" l="1"/>
  <c r="AL732" i="14"/>
  <c r="AL733" i="14" l="1"/>
  <c r="AF1063" i="14"/>
  <c r="AF1064" i="14" l="1"/>
  <c r="AL734" i="14"/>
  <c r="AL735" i="14" l="1"/>
  <c r="AF1065" i="14"/>
  <c r="AF1066" i="14" l="1"/>
  <c r="AL736" i="14"/>
  <c r="AL737" i="14" l="1"/>
  <c r="AF1067" i="14"/>
  <c r="AF1068" i="14" l="1"/>
  <c r="AL738" i="14"/>
  <c r="AL739" i="14" l="1"/>
  <c r="AF1069" i="14"/>
  <c r="AF1070" i="14" l="1"/>
  <c r="AL740" i="14"/>
  <c r="AL741" i="14" l="1"/>
  <c r="AF1071" i="14"/>
  <c r="AF1072" i="14" l="1"/>
  <c r="AL742" i="14"/>
  <c r="AL743" i="14" l="1"/>
  <c r="AF1073" i="14"/>
  <c r="AF1074" i="14" l="1"/>
  <c r="AL744" i="14"/>
  <c r="AL745" i="14" l="1"/>
  <c r="AF1075" i="14"/>
  <c r="AF1076" i="14" l="1"/>
  <c r="AL746" i="14"/>
  <c r="AL747" i="14" l="1"/>
  <c r="AF1077" i="14"/>
  <c r="AF1078" i="14" l="1"/>
  <c r="AL748" i="14"/>
  <c r="AL749" i="14" l="1"/>
  <c r="AF1079" i="14"/>
  <c r="AF1080" i="14" l="1"/>
  <c r="AL750" i="14"/>
  <c r="AL751" i="14" l="1"/>
  <c r="AF1081" i="14"/>
  <c r="AF1082" i="14" l="1"/>
  <c r="AL752" i="14"/>
  <c r="AF1083" i="14" l="1"/>
  <c r="AL753" i="14"/>
  <c r="AL754" i="14" l="1"/>
  <c r="AF1084" i="14"/>
  <c r="AF1085" i="14" l="1"/>
  <c r="AL755" i="14"/>
  <c r="AL756" i="14" l="1"/>
  <c r="AF1086" i="14"/>
  <c r="AF1087" i="14" l="1"/>
  <c r="AL757" i="14"/>
  <c r="AL758" i="14" l="1"/>
  <c r="AF1088" i="14"/>
  <c r="AF1089" i="14" l="1"/>
  <c r="AL759" i="14"/>
  <c r="AL760" i="14" l="1"/>
  <c r="AF1090" i="14"/>
  <c r="AF1091" i="14" l="1"/>
  <c r="AL761" i="14"/>
  <c r="AL762" i="14" l="1"/>
  <c r="AF1092" i="14"/>
  <c r="AF1093" i="14" l="1"/>
  <c r="AL763" i="14"/>
  <c r="AL764" i="14" l="1"/>
  <c r="AF1094" i="14"/>
  <c r="AF1095" i="14" l="1"/>
  <c r="AL765" i="14"/>
  <c r="AF1096" i="14" l="1"/>
  <c r="AL766" i="14"/>
  <c r="AL767" i="14" l="1"/>
  <c r="AF1097" i="14"/>
  <c r="AF1098" i="14" l="1"/>
  <c r="AL768" i="14"/>
  <c r="AL769" i="14" l="1"/>
  <c r="AF1099" i="14"/>
  <c r="AF1100" i="14" l="1"/>
  <c r="AL770" i="14"/>
  <c r="AL771" i="14" l="1"/>
  <c r="AF1101" i="14"/>
  <c r="AF1102" i="14" l="1"/>
  <c r="AL772" i="14"/>
  <c r="AL773" i="14" l="1"/>
  <c r="AF1103" i="14"/>
  <c r="AF1104" i="14" l="1"/>
  <c r="AL774" i="14"/>
  <c r="AL775" i="14" l="1"/>
  <c r="AF1105" i="14"/>
  <c r="AF1106" i="14" l="1"/>
  <c r="AL776" i="14"/>
  <c r="AL777" i="14" l="1"/>
  <c r="AF1107" i="14"/>
  <c r="AF1108" i="14" l="1"/>
  <c r="AL778" i="14"/>
  <c r="AL779" i="14" l="1"/>
  <c r="AF1109" i="14"/>
  <c r="AF1110" i="14" l="1"/>
  <c r="AL780" i="14"/>
  <c r="AL781" i="14" l="1"/>
  <c r="AF1111" i="14"/>
  <c r="AF1112" i="14" l="1"/>
  <c r="AL782" i="14"/>
  <c r="AL783" i="14" l="1"/>
  <c r="AF1113" i="14"/>
  <c r="AF1114" i="14" l="1"/>
  <c r="AL784" i="14"/>
  <c r="AL785" i="14" l="1"/>
  <c r="AF1115" i="14"/>
  <c r="AF1116" i="14" l="1"/>
  <c r="AL786" i="14"/>
  <c r="AL787" i="14" l="1"/>
  <c r="AF1117" i="14"/>
  <c r="AF1118" i="14" l="1"/>
  <c r="AL788" i="14"/>
  <c r="AL789" i="14" l="1"/>
  <c r="AF1119" i="14"/>
  <c r="AF1120" i="14" l="1"/>
  <c r="AL790" i="14"/>
  <c r="AL791" i="14" l="1"/>
  <c r="AF1121" i="14"/>
  <c r="AF1122" i="14" l="1"/>
  <c r="AL792" i="14"/>
  <c r="AL793" i="14" l="1"/>
  <c r="AF1123" i="14"/>
  <c r="AF1124" i="14" l="1"/>
  <c r="AL794" i="14"/>
  <c r="AL795" i="14" l="1"/>
  <c r="AF1125" i="14"/>
  <c r="AF1126" i="14" l="1"/>
  <c r="AL796" i="14"/>
  <c r="AL797" i="14" l="1"/>
  <c r="AF1127" i="14"/>
  <c r="AF1128" i="14" l="1"/>
  <c r="AL798" i="14"/>
  <c r="AL799" i="14" l="1"/>
  <c r="AF1129" i="14"/>
  <c r="AF1130" i="14" l="1"/>
  <c r="AL800" i="14"/>
  <c r="AL801" i="14" l="1"/>
  <c r="AF1131" i="14"/>
  <c r="AF1132" i="14" l="1"/>
  <c r="AL802" i="14"/>
  <c r="AL803" i="14" l="1"/>
  <c r="AF1133" i="14"/>
  <c r="AF1134" i="14" l="1"/>
  <c r="AL804" i="14"/>
  <c r="AL805" i="14" l="1"/>
  <c r="AF1135" i="14"/>
  <c r="AF1136" i="14" l="1"/>
  <c r="AL806" i="14"/>
  <c r="AL807" i="14" l="1"/>
  <c r="AF1137" i="14"/>
  <c r="AF1138" i="14" l="1"/>
  <c r="AL808" i="14"/>
  <c r="AL809" i="14" l="1"/>
  <c r="AF1139" i="14"/>
  <c r="AF1140" i="14" l="1"/>
  <c r="AL810" i="14"/>
  <c r="AL811" i="14" l="1"/>
  <c r="AF1141" i="14"/>
  <c r="AF1142" i="14" l="1"/>
  <c r="AL812" i="14"/>
  <c r="AL813" i="14" l="1"/>
  <c r="AF1143" i="14"/>
  <c r="AF1144" i="14" l="1"/>
  <c r="AL814" i="14"/>
  <c r="AL815" i="14" l="1"/>
  <c r="AF1145" i="14"/>
  <c r="AF1146" i="14" l="1"/>
  <c r="AL816" i="14"/>
  <c r="AL817" i="14" l="1"/>
  <c r="AF1147" i="14"/>
  <c r="AF1148" i="14" l="1"/>
  <c r="AL818" i="14"/>
  <c r="AL819" i="14" l="1"/>
  <c r="AF1149" i="14"/>
  <c r="AF1150" i="14" l="1"/>
  <c r="AL820" i="14"/>
  <c r="AL821" i="14" l="1"/>
  <c r="AF1151" i="14"/>
  <c r="AF1152" i="14" l="1"/>
  <c r="AL822" i="14"/>
  <c r="AL823" i="14" l="1"/>
  <c r="AF1153" i="14"/>
  <c r="AF1154" i="14" l="1"/>
  <c r="AL824" i="14"/>
  <c r="AL825" i="14" l="1"/>
  <c r="AF1155" i="14"/>
  <c r="AF1156" i="14" l="1"/>
  <c r="AL826" i="14"/>
  <c r="AL827" i="14" l="1"/>
  <c r="AF1157" i="14"/>
  <c r="AF1158" i="14" l="1"/>
  <c r="AL828" i="14"/>
  <c r="AL829" i="14" l="1"/>
  <c r="AF1159" i="14"/>
  <c r="AF1160" i="14" l="1"/>
  <c r="AL830" i="14"/>
  <c r="AL831" i="14" l="1"/>
  <c r="AF1161" i="14"/>
  <c r="AF1162" i="14" l="1"/>
  <c r="AL832" i="14"/>
  <c r="AL833" i="14" l="1"/>
  <c r="AF1163" i="14"/>
  <c r="AF1164" i="14" l="1"/>
  <c r="AL834" i="14"/>
  <c r="AL835" i="14" l="1"/>
  <c r="AF1165" i="14"/>
  <c r="AF1166" i="14" l="1"/>
  <c r="AL836" i="14"/>
  <c r="AL837" i="14" l="1"/>
  <c r="AF1167" i="14"/>
  <c r="AF1168" i="14" l="1"/>
  <c r="AL838" i="14"/>
  <c r="AL839" i="14" l="1"/>
  <c r="AF1169" i="14"/>
  <c r="AF1170" i="14" l="1"/>
  <c r="AL840" i="14"/>
  <c r="AL841" i="14" l="1"/>
  <c r="AF1171" i="14"/>
  <c r="AF1172" i="14" l="1"/>
  <c r="AL842" i="14"/>
  <c r="AL843" i="14" l="1"/>
  <c r="AF1173" i="14"/>
  <c r="AF1174" i="14" l="1"/>
  <c r="AL844" i="14"/>
  <c r="AL845" i="14" l="1"/>
  <c r="AF1175" i="14"/>
  <c r="AF1176" i="14" l="1"/>
  <c r="AL846" i="14"/>
  <c r="AL847" i="14" l="1"/>
  <c r="AF1177" i="14"/>
  <c r="AF1178" i="14" l="1"/>
  <c r="AL848" i="14"/>
  <c r="AL849" i="14" l="1"/>
  <c r="AF1179" i="14"/>
  <c r="AF1180" i="14" l="1"/>
  <c r="AL850" i="14"/>
  <c r="AL851" i="14" l="1"/>
  <c r="AF1181" i="14"/>
  <c r="AF1182" i="14" l="1"/>
  <c r="AL852" i="14"/>
  <c r="AL853" i="14" l="1"/>
  <c r="AF1183" i="14"/>
  <c r="AF1184" i="14" l="1"/>
  <c r="AL854" i="14"/>
  <c r="AL855" i="14" l="1"/>
  <c r="AF1185" i="14"/>
  <c r="AF1186" i="14" l="1"/>
  <c r="AL856" i="14"/>
  <c r="AL857" i="14" l="1"/>
  <c r="AF1187" i="14"/>
  <c r="AF1188" i="14" l="1"/>
  <c r="AL858" i="14"/>
  <c r="AL859" i="14" l="1"/>
  <c r="AF1189" i="14"/>
  <c r="AF1190" i="14" l="1"/>
  <c r="AL860" i="14"/>
  <c r="AL861" i="14" l="1"/>
  <c r="AF1191" i="14"/>
  <c r="AF1192" i="14" l="1"/>
  <c r="AL862" i="14"/>
  <c r="AL863" i="14" l="1"/>
  <c r="AF1193" i="14"/>
  <c r="AF1194" i="14" l="1"/>
  <c r="AL864" i="14"/>
  <c r="AL865" i="14" l="1"/>
  <c r="AF1195" i="14"/>
  <c r="AF1196" i="14" l="1"/>
  <c r="AL866" i="14"/>
  <c r="AL867" i="14" l="1"/>
  <c r="AF1197" i="14"/>
  <c r="AF1198" i="14" l="1"/>
  <c r="AL868" i="14"/>
  <c r="AL869" i="14" l="1"/>
  <c r="AF1199" i="14"/>
  <c r="AF1200" i="14" l="1"/>
  <c r="AL870" i="14"/>
  <c r="AL871" i="14" l="1"/>
  <c r="AF1201" i="14"/>
  <c r="AF1202" i="14" l="1"/>
  <c r="AL872" i="14"/>
  <c r="AL873" i="14" l="1"/>
  <c r="AF1203" i="14"/>
  <c r="AF1204" i="14" l="1"/>
  <c r="AL874" i="14"/>
  <c r="AL875" i="14" l="1"/>
  <c r="AF1205" i="14"/>
  <c r="AF1206" i="14" l="1"/>
  <c r="AL876" i="14"/>
  <c r="AL877" i="14" l="1"/>
  <c r="AF1207" i="14"/>
  <c r="AF1208" i="14" l="1"/>
  <c r="AL878" i="14"/>
  <c r="AL879" i="14" l="1"/>
  <c r="AF1209" i="14"/>
  <c r="AF1210" i="14" l="1"/>
  <c r="AL880" i="14"/>
  <c r="AL881" i="14" l="1"/>
  <c r="AF1211" i="14"/>
  <c r="AF1212" i="14" l="1"/>
  <c r="AL882" i="14"/>
  <c r="AL883" i="14" l="1"/>
  <c r="AF1213" i="14"/>
  <c r="AF1214" i="14" l="1"/>
  <c r="AL884" i="14"/>
  <c r="AL885" i="14" l="1"/>
  <c r="AF1215" i="14"/>
  <c r="AF1216" i="14" l="1"/>
  <c r="AL886" i="14"/>
  <c r="AL887" i="14" l="1"/>
  <c r="AF1217" i="14"/>
  <c r="AF1218" i="14" l="1"/>
  <c r="AL888" i="14"/>
  <c r="AL889" i="14" l="1"/>
  <c r="AF1219" i="14"/>
  <c r="AF1220" i="14" l="1"/>
  <c r="AL890" i="14"/>
  <c r="AL891" i="14" l="1"/>
  <c r="AF1221" i="14"/>
  <c r="AF1222" i="14" l="1"/>
  <c r="AL892" i="14"/>
  <c r="AL893" i="14" l="1"/>
  <c r="AF1223" i="14"/>
  <c r="AF1224" i="14" l="1"/>
  <c r="AL894" i="14"/>
  <c r="AL895" i="14" l="1"/>
  <c r="AF1225" i="14"/>
  <c r="AF1226" i="14" l="1"/>
  <c r="AL896" i="14"/>
  <c r="AL897" i="14" l="1"/>
  <c r="AF1227" i="14"/>
  <c r="AF1228" i="14" l="1"/>
  <c r="AL898" i="14"/>
  <c r="AL899" i="14" l="1"/>
  <c r="AF1229" i="14"/>
  <c r="AF1230" i="14" l="1"/>
  <c r="AL900" i="14"/>
  <c r="AL901" i="14" l="1"/>
  <c r="AF1231" i="14"/>
  <c r="AF1232" i="14" l="1"/>
  <c r="AL902" i="14"/>
  <c r="AL903" i="14" l="1"/>
  <c r="AF1233" i="14"/>
  <c r="AF1234" i="14" l="1"/>
  <c r="AL904" i="14"/>
  <c r="AL905" i="14" l="1"/>
  <c r="AF1235" i="14"/>
  <c r="AF1236" i="14" l="1"/>
  <c r="AL906" i="14"/>
  <c r="AL907" i="14" l="1"/>
  <c r="AF1237" i="14"/>
  <c r="AF1238" i="14" l="1"/>
  <c r="AL908" i="14"/>
  <c r="AL909" i="14" l="1"/>
  <c r="AF1239" i="14"/>
  <c r="AF1240" i="14" l="1"/>
  <c r="AL910" i="14"/>
  <c r="AL911" i="14" l="1"/>
  <c r="AF1241" i="14"/>
  <c r="AF1242" i="14" l="1"/>
  <c r="AL912" i="14"/>
  <c r="AL913" i="14" l="1"/>
  <c r="AF1243" i="14"/>
  <c r="AF1244" i="14" l="1"/>
  <c r="AL914" i="14"/>
  <c r="AL915" i="14" l="1"/>
  <c r="AF1245" i="14"/>
  <c r="AF1246" i="14" l="1"/>
  <c r="AL916" i="14"/>
  <c r="AL917" i="14" l="1"/>
  <c r="AF1247" i="14"/>
  <c r="AF1248" i="14" l="1"/>
  <c r="AL918" i="14"/>
  <c r="AL919" i="14" l="1"/>
  <c r="AF1249" i="14"/>
  <c r="AF1250" i="14" l="1"/>
  <c r="AL920" i="14"/>
  <c r="AL921" i="14" l="1"/>
  <c r="AF1251" i="14"/>
  <c r="AF1252" i="14" l="1"/>
  <c r="AL922" i="14"/>
  <c r="AL923" i="14" l="1"/>
  <c r="AF1253" i="14"/>
  <c r="AF1254" i="14" l="1"/>
  <c r="AL924" i="14"/>
  <c r="AL925" i="14" l="1"/>
  <c r="AF1255" i="14"/>
  <c r="AF1256" i="14" l="1"/>
  <c r="AL926" i="14"/>
  <c r="AL927" i="14" l="1"/>
  <c r="AF1257" i="14"/>
  <c r="AF1258" i="14" l="1"/>
  <c r="AL928" i="14"/>
  <c r="AL929" i="14" l="1"/>
  <c r="AF1259" i="14"/>
  <c r="AF1260" i="14" l="1"/>
  <c r="AL930" i="14"/>
  <c r="AL931" i="14" l="1"/>
  <c r="AF1261" i="14"/>
  <c r="AF1262" i="14" l="1"/>
  <c r="AL932" i="14"/>
  <c r="AL933" i="14" l="1"/>
  <c r="AF1263" i="14"/>
  <c r="AF1264" i="14" l="1"/>
  <c r="AL934" i="14"/>
  <c r="AL935" i="14" l="1"/>
  <c r="AF1265" i="14"/>
  <c r="AF1266" i="14" l="1"/>
  <c r="AL936" i="14"/>
  <c r="AL937" i="14" l="1"/>
  <c r="AF1267" i="14"/>
  <c r="AF1268" i="14" l="1"/>
  <c r="AL938" i="14"/>
  <c r="AL939" i="14" l="1"/>
  <c r="AF1269" i="14"/>
  <c r="AI1271" i="14" l="1"/>
  <c r="AM1271" i="14" s="1"/>
  <c r="AI1269" i="14"/>
  <c r="AM1269" i="14" s="1"/>
  <c r="AI1270" i="14"/>
  <c r="AM1270" i="14" s="1"/>
  <c r="AL940" i="14"/>
  <c r="AL941" i="14" l="1"/>
  <c r="AL942" i="14" l="1"/>
  <c r="AL943" i="14" l="1"/>
  <c r="AL944" i="14" l="1"/>
  <c r="AL945" i="14" l="1"/>
  <c r="AL946" i="14" l="1"/>
  <c r="AL947" i="14" l="1"/>
  <c r="AL948" i="14" l="1"/>
  <c r="AL949" i="14" l="1"/>
  <c r="AL950" i="14" l="1"/>
  <c r="AL951" i="14" l="1"/>
  <c r="AL952" i="14" l="1"/>
  <c r="AL953" i="14" l="1"/>
  <c r="AL954" i="14" l="1"/>
  <c r="AL955" i="14" l="1"/>
  <c r="AL956" i="14" l="1"/>
  <c r="AL957" i="14" l="1"/>
  <c r="AL958" i="14" l="1"/>
  <c r="AL959" i="14" l="1"/>
  <c r="AL960" i="14" l="1"/>
  <c r="AL961" i="14" l="1"/>
  <c r="AL962" i="14" l="1"/>
  <c r="AL963" i="14" l="1"/>
  <c r="AL964" i="14" l="1"/>
  <c r="AL965" i="14" l="1"/>
  <c r="AL966" i="14" l="1"/>
  <c r="AL967" i="14" l="1"/>
  <c r="AL968" i="14" l="1"/>
  <c r="AL969" i="14" l="1"/>
  <c r="AL970" i="14" l="1"/>
  <c r="AL971" i="14" l="1"/>
  <c r="AL972" i="14" l="1"/>
  <c r="AL973" i="14" l="1"/>
  <c r="AL974" i="14" l="1"/>
  <c r="AL975" i="14" l="1"/>
  <c r="AL976" i="14" l="1"/>
  <c r="AL977" i="14" l="1"/>
  <c r="AL978" i="14" l="1"/>
  <c r="AL979" i="14" l="1"/>
  <c r="AL980" i="14" l="1"/>
  <c r="AL981" i="14" l="1"/>
  <c r="AL982" i="14" l="1"/>
  <c r="AL983" i="14" l="1"/>
  <c r="AL984" i="14" l="1"/>
  <c r="AL985" i="14" l="1"/>
  <c r="AL986" i="14" l="1"/>
  <c r="AL987" i="14" l="1"/>
  <c r="AL988" i="14" l="1"/>
  <c r="AL989" i="14" l="1"/>
  <c r="AL990" i="14" l="1"/>
  <c r="AL991" i="14" l="1"/>
  <c r="AL992" i="14" l="1"/>
  <c r="AL993" i="14" l="1"/>
  <c r="AL994" i="14" l="1"/>
  <c r="AL995" i="14" l="1"/>
  <c r="AL996" i="14" l="1"/>
  <c r="AL997" i="14" l="1"/>
  <c r="AL998" i="14" l="1"/>
  <c r="AL999" i="14" l="1"/>
  <c r="AL1000" i="14" l="1"/>
  <c r="AL1001" i="14" l="1"/>
  <c r="AL1002" i="14" l="1"/>
  <c r="AL1003" i="14" l="1"/>
  <c r="AL1004" i="14" l="1"/>
  <c r="AL1005" i="14" l="1"/>
  <c r="AL1006" i="14" l="1"/>
  <c r="AL1007" i="14" l="1"/>
  <c r="AL1008" i="14" l="1"/>
  <c r="AL1009" i="14" l="1"/>
  <c r="AL1010" i="14" l="1"/>
  <c r="AL1011" i="14" l="1"/>
  <c r="AL1012" i="14" l="1"/>
  <c r="AL1013" i="14" l="1"/>
  <c r="AL1014" i="14" l="1"/>
  <c r="AL1015" i="14" l="1"/>
  <c r="AL1016" i="14" l="1"/>
  <c r="AL1017" i="14" l="1"/>
  <c r="AL1018" i="14" l="1"/>
  <c r="AL1019" i="14" l="1"/>
  <c r="AL1020" i="14" l="1"/>
  <c r="AL1021" i="14" l="1"/>
  <c r="AL1022" i="14" l="1"/>
  <c r="AL1023" i="14" l="1"/>
  <c r="AL1024" i="14" l="1"/>
  <c r="AL1025" i="14" l="1"/>
  <c r="AL1026" i="14" l="1"/>
  <c r="AL1027" i="14" l="1"/>
  <c r="AL1028" i="14" l="1"/>
  <c r="AL1029" i="14" l="1"/>
  <c r="AL1030" i="14" l="1"/>
  <c r="AL1031" i="14" l="1"/>
  <c r="AL1032" i="14" l="1"/>
  <c r="AL1033" i="14" l="1"/>
  <c r="AL1034" i="14" l="1"/>
  <c r="AL1035" i="14" l="1"/>
  <c r="AL1036" i="14" l="1"/>
  <c r="AL1037" i="14" l="1"/>
  <c r="AL1038" i="14" l="1"/>
  <c r="AL1039" i="14" l="1"/>
  <c r="AL1040" i="14" l="1"/>
  <c r="AL1041" i="14" l="1"/>
  <c r="AL1042" i="14" l="1"/>
  <c r="AL1043" i="14" l="1"/>
  <c r="AL1044" i="14" l="1"/>
  <c r="AL1045" i="14" l="1"/>
  <c r="AL1046" i="14" l="1"/>
  <c r="AL1047" i="14" l="1"/>
  <c r="AL1048" i="14" l="1"/>
  <c r="AL1049" i="14" l="1"/>
  <c r="AL1050" i="14" l="1"/>
  <c r="AL1051" i="14" l="1"/>
  <c r="AL1052" i="14" l="1"/>
  <c r="AL1053" i="14" l="1"/>
  <c r="AL1054" i="14" l="1"/>
  <c r="AL1055" i="14" l="1"/>
  <c r="AL1056" i="14" l="1"/>
  <c r="AL1057" i="14" l="1"/>
  <c r="AL1058" i="14" l="1"/>
  <c r="AL1059" i="14" l="1"/>
  <c r="AL1060" i="14" l="1"/>
  <c r="AL1061" i="14" l="1"/>
  <c r="AL1062" i="14" l="1"/>
  <c r="AL1063" i="14" l="1"/>
  <c r="AL1064" i="14" l="1"/>
  <c r="AL1065" i="14" l="1"/>
  <c r="AL1066" i="14" l="1"/>
  <c r="AL1067" i="14" l="1"/>
  <c r="AL1068" i="14" l="1"/>
  <c r="AL1069" i="14" l="1"/>
  <c r="AL1070" i="14" l="1"/>
  <c r="AL1071" i="14" l="1"/>
  <c r="AL1072" i="14" l="1"/>
  <c r="AL1073" i="14" l="1"/>
  <c r="AL1074" i="14" l="1"/>
  <c r="AL1075" i="14" l="1"/>
  <c r="AL1076" i="14" l="1"/>
  <c r="AL1077" i="14" l="1"/>
  <c r="AL1078" i="14" l="1"/>
  <c r="AL1079" i="14" l="1"/>
  <c r="AL1080" i="14" l="1"/>
  <c r="AL1081" i="14" l="1"/>
  <c r="AL1082" i="14" l="1"/>
  <c r="AL1083" i="14" l="1"/>
  <c r="AL1084" i="14" l="1"/>
  <c r="AL1085" i="14" l="1"/>
  <c r="AL1086" i="14" l="1"/>
  <c r="AL1087" i="14" l="1"/>
  <c r="AL1088" i="14" l="1"/>
  <c r="AL1089" i="14" l="1"/>
  <c r="AL1090" i="14" l="1"/>
  <c r="AL1091" i="14" l="1"/>
  <c r="AL1092" i="14" l="1"/>
  <c r="AL1093" i="14" l="1"/>
  <c r="AL1094" i="14" l="1"/>
  <c r="AL1095" i="14" l="1"/>
  <c r="AL1096" i="14" l="1"/>
  <c r="AL1097" i="14" l="1"/>
  <c r="AL1098" i="14" l="1"/>
  <c r="AL1099" i="14" l="1"/>
  <c r="AL1100" i="14" l="1"/>
  <c r="AL1101" i="14" l="1"/>
  <c r="AL1102" i="14" l="1"/>
  <c r="AL1103" i="14" l="1"/>
  <c r="AL1104" i="14" l="1"/>
  <c r="AL1105" i="14" l="1"/>
  <c r="AL1106" i="14" l="1"/>
  <c r="AL1107" i="14" l="1"/>
  <c r="AL1108" i="14" l="1"/>
  <c r="AL1109" i="14" l="1"/>
  <c r="AL1110" i="14" l="1"/>
  <c r="AL1111" i="14" l="1"/>
  <c r="AL1112" i="14" l="1"/>
  <c r="AL1113" i="14" l="1"/>
  <c r="AL1114" i="14" l="1"/>
  <c r="AL1115" i="14" l="1"/>
  <c r="AL1116" i="14" l="1"/>
  <c r="AL1117" i="14" l="1"/>
  <c r="AL1118" i="14" l="1"/>
  <c r="AL1119" i="14" l="1"/>
  <c r="AL1120" i="14" l="1"/>
  <c r="AL1121" i="14" l="1"/>
  <c r="AL1122" i="14" l="1"/>
  <c r="AL1123" i="14" l="1"/>
  <c r="AL1124" i="14" l="1"/>
  <c r="AL1125" i="14" l="1"/>
  <c r="AL1126" i="14" l="1"/>
  <c r="AL1127" i="14" l="1"/>
  <c r="AL1128" i="14" l="1"/>
  <c r="AL1129" i="14" l="1"/>
  <c r="AL1130" i="14" l="1"/>
  <c r="AL1131" i="14" l="1"/>
  <c r="AL1132" i="14" l="1"/>
  <c r="AL1133" i="14" l="1"/>
  <c r="AL1134" i="14" l="1"/>
  <c r="AL1135" i="14" l="1"/>
  <c r="AL1136" i="14" l="1"/>
  <c r="AL1137" i="14" l="1"/>
  <c r="AL1138" i="14" l="1"/>
  <c r="AL1139" i="14" l="1"/>
  <c r="AL1140" i="14" l="1"/>
  <c r="AL1141" i="14" l="1"/>
  <c r="AL1142" i="14" l="1"/>
  <c r="AL1143" i="14" l="1"/>
  <c r="AL1144" i="14" l="1"/>
  <c r="AL1145" i="14" l="1"/>
  <c r="AL1146" i="14" l="1"/>
  <c r="AL1147" i="14" l="1"/>
  <c r="AL1148" i="14" l="1"/>
  <c r="AL1149" i="14" l="1"/>
  <c r="AL1150" i="14" l="1"/>
  <c r="AL1151" i="14" l="1"/>
  <c r="AL1152" i="14" l="1"/>
  <c r="AL1153" i="14" l="1"/>
  <c r="AL1154" i="14" l="1"/>
  <c r="AL1155" i="14" l="1"/>
  <c r="AL1156" i="14" l="1"/>
  <c r="AL1157" i="14" l="1"/>
  <c r="AL1158" i="14" l="1"/>
  <c r="AL1159" i="14" l="1"/>
  <c r="AL1160" i="14" l="1"/>
  <c r="AL1161" i="14" l="1"/>
  <c r="AL1162" i="14" l="1"/>
  <c r="AL1163" i="14" l="1"/>
  <c r="AL1164" i="14" l="1"/>
  <c r="AL1165" i="14" l="1"/>
  <c r="AL1166" i="14" l="1"/>
  <c r="AL1167" i="14" l="1"/>
  <c r="AL1168" i="14" l="1"/>
  <c r="AL1169" i="14" l="1"/>
  <c r="AL1170" i="14" l="1"/>
  <c r="AL1171" i="14" l="1"/>
  <c r="AL1172" i="14" l="1"/>
  <c r="AL1173" i="14" l="1"/>
  <c r="AL1174" i="14" l="1"/>
  <c r="AL1175" i="14" l="1"/>
  <c r="AL1176" i="14" l="1"/>
  <c r="AL1177" i="14" l="1"/>
  <c r="AL1178" i="14" l="1"/>
  <c r="AL1179" i="14" l="1"/>
  <c r="AL1180" i="14" l="1"/>
  <c r="AL1181" i="14" l="1"/>
  <c r="AL1182" i="14" l="1"/>
  <c r="AL1183" i="14" l="1"/>
  <c r="AL1184" i="14" l="1"/>
  <c r="AL1185" i="14" l="1"/>
  <c r="AL1186" i="14" l="1"/>
  <c r="AL1187" i="14" l="1"/>
  <c r="AL1188" i="14" l="1"/>
  <c r="AL1189" i="14" l="1"/>
  <c r="AL1190" i="14" l="1"/>
  <c r="AL1191" i="14" l="1"/>
  <c r="AL1192" i="14" l="1"/>
  <c r="AL1193" i="14" l="1"/>
  <c r="AL1194" i="14" l="1"/>
  <c r="AL1195" i="14" l="1"/>
  <c r="AL1196" i="14" l="1"/>
  <c r="AL1197" i="14" l="1"/>
  <c r="AL1198" i="14" l="1"/>
  <c r="AL1199" i="14" l="1"/>
  <c r="AL1200" i="14" l="1"/>
  <c r="AL1201" i="14" l="1"/>
  <c r="AL1202" i="14" l="1"/>
  <c r="AL1203" i="14" l="1"/>
  <c r="AL1204" i="14" l="1"/>
  <c r="AL1205" i="14" l="1"/>
  <c r="AL1206" i="14" l="1"/>
  <c r="AL1207" i="14" l="1"/>
  <c r="AL1208" i="14" l="1"/>
  <c r="AL1209" i="14" l="1"/>
  <c r="AL1210" i="14" l="1"/>
  <c r="AL1211" i="14" l="1"/>
  <c r="AL1212" i="14" l="1"/>
  <c r="AL1213" i="14" l="1"/>
  <c r="AL1214" i="14" l="1"/>
  <c r="AL1215" i="14" l="1"/>
  <c r="AL1216" i="14" l="1"/>
  <c r="AL1217" i="14" l="1"/>
  <c r="AL1218" i="14" l="1"/>
  <c r="AL1219" i="14" l="1"/>
  <c r="AL1220" i="14" l="1"/>
  <c r="AL1221" i="14" l="1"/>
  <c r="AL1222" i="14" l="1"/>
  <c r="AL1223" i="14" l="1"/>
  <c r="AL1224" i="14" l="1"/>
  <c r="AL1225" i="14" l="1"/>
  <c r="AL1226" i="14" l="1"/>
  <c r="AL1227" i="14" l="1"/>
  <c r="AL1228" i="14" l="1"/>
  <c r="AL1229" i="14" l="1"/>
  <c r="AL1230" i="14" l="1"/>
  <c r="AL1231" i="14" l="1"/>
  <c r="AL1232" i="14" l="1"/>
  <c r="AL1233" i="14" l="1"/>
  <c r="AL1234" i="14" l="1"/>
  <c r="AL1235" i="14" l="1"/>
  <c r="AL1236" i="14" l="1"/>
  <c r="AL1237" i="14" l="1"/>
  <c r="AL1238" i="14" l="1"/>
  <c r="AL1239" i="14" l="1"/>
  <c r="AL1240" i="14" l="1"/>
  <c r="AL1241" i="14" l="1"/>
  <c r="AL1242" i="14" l="1"/>
  <c r="AL1243" i="14" l="1"/>
  <c r="AL1244" i="14" l="1"/>
  <c r="AL1245" i="14" l="1"/>
  <c r="AL1246" i="14" l="1"/>
  <c r="AL1247" i="14" l="1"/>
  <c r="AL1248" i="14" l="1"/>
  <c r="AL1249" i="14" l="1"/>
  <c r="AL1250" i="14" l="1"/>
  <c r="AL1251" i="14" l="1"/>
  <c r="AL1252" i="14" l="1"/>
  <c r="AL1253" i="14" l="1"/>
  <c r="AL1254" i="14" l="1"/>
  <c r="AL1255" i="14" l="1"/>
  <c r="AL1256" i="14" l="1"/>
  <c r="AL1257" i="14" l="1"/>
  <c r="AL1258" i="14" l="1"/>
  <c r="AL1259" i="14" l="1"/>
  <c r="AL1260" i="14" l="1"/>
  <c r="AL1261" i="14" l="1"/>
  <c r="AL1262" i="14" l="1"/>
  <c r="AL1263" i="14" l="1"/>
  <c r="AL1264" i="14" l="1"/>
  <c r="AL1265" i="14" l="1"/>
  <c r="AL1266" i="14" l="1"/>
  <c r="AL1267" i="14" l="1"/>
  <c r="AL1268" i="14" l="1"/>
  <c r="AL1269" i="14" l="1"/>
  <c r="AL1270" i="14" l="1"/>
  <c r="AP1269" i="14"/>
  <c r="AP1270" i="14" s="1"/>
  <c r="AP1271" i="14" s="1"/>
  <c r="AP1272" i="14" s="1"/>
  <c r="AP1273" i="14" s="1"/>
  <c r="AP1274" i="14" s="1"/>
  <c r="AP1275" i="14" s="1"/>
  <c r="AP1276" i="14" s="1"/>
  <c r="AP1277" i="14" s="1"/>
  <c r="AP1278" i="14" s="1"/>
  <c r="AP1279" i="14" s="1"/>
  <c r="AP1280" i="14" s="1"/>
  <c r="AP1281" i="14" s="1"/>
  <c r="AP1282" i="14" s="1"/>
  <c r="AP1283" i="14" s="1"/>
  <c r="AP1284" i="14" s="1"/>
  <c r="AP1285" i="14" s="1"/>
  <c r="AP1286" i="14" s="1"/>
  <c r="AP1287" i="14" s="1"/>
  <c r="AP1288" i="14" s="1"/>
  <c r="AP1289" i="14" s="1"/>
  <c r="AP1290" i="14" s="1"/>
  <c r="AP1291" i="14" s="1"/>
  <c r="AP1292" i="14" s="1"/>
  <c r="AP1293" i="14" s="1"/>
  <c r="AP1294" i="14" s="1"/>
  <c r="AP1295" i="14" s="1"/>
  <c r="AP1296" i="14" s="1"/>
  <c r="AP1297" i="14" s="1"/>
  <c r="AP1298" i="14" s="1"/>
  <c r="AP1299" i="14" s="1"/>
  <c r="AP1300" i="14" s="1"/>
  <c r="AP1301" i="14" s="1"/>
  <c r="AP1302" i="14" s="1"/>
  <c r="AP1303" i="14" s="1"/>
  <c r="AP1304" i="14" s="1"/>
  <c r="AP1305" i="14" s="1"/>
  <c r="AP1306" i="14" s="1"/>
  <c r="AP1307" i="14" s="1"/>
  <c r="AP1308" i="14" s="1"/>
  <c r="AP1309" i="14" s="1"/>
  <c r="AP1310" i="14" s="1"/>
  <c r="AP1311" i="14" s="1"/>
  <c r="AP1312" i="14" s="1"/>
  <c r="AP1313" i="14" s="1"/>
  <c r="AP1314" i="14" s="1"/>
  <c r="AP1315" i="14" s="1"/>
  <c r="AP1316" i="14" s="1"/>
  <c r="AP1317" i="14" s="1"/>
  <c r="AP1318" i="14" s="1"/>
  <c r="AP1319" i="14" s="1"/>
  <c r="AP1320" i="14" s="1"/>
  <c r="AP1321" i="14" s="1"/>
  <c r="AP1322" i="14" s="1"/>
  <c r="AP1323" i="14" s="1"/>
  <c r="AP1324" i="14" s="1"/>
  <c r="AP1325" i="14" s="1"/>
  <c r="AP1326" i="14" s="1"/>
  <c r="AP1327" i="14" s="1"/>
  <c r="AP1328" i="14" s="1"/>
  <c r="AP1329" i="14" s="1"/>
  <c r="AP1330" i="14" s="1"/>
  <c r="AP1331" i="14" s="1"/>
  <c r="AP1332" i="14" s="1"/>
  <c r="AP1333" i="14" s="1"/>
  <c r="AP1334" i="14" s="1"/>
  <c r="AP1335" i="14" s="1"/>
  <c r="AP1336" i="14" s="1"/>
  <c r="AP1337" i="14" s="1"/>
  <c r="AP1338" i="14" s="1"/>
  <c r="AP1339" i="14" s="1"/>
  <c r="AP1340" i="14" s="1"/>
  <c r="AP1341" i="14" s="1"/>
  <c r="AP1342" i="14" s="1"/>
  <c r="AP1343" i="14" s="1"/>
  <c r="AP1344" i="14" s="1"/>
  <c r="AP1345" i="14" s="1"/>
  <c r="AP1346" i="14" s="1"/>
  <c r="AP1347" i="14" s="1"/>
  <c r="AP1348" i="14" s="1"/>
  <c r="AP1349" i="14" s="1"/>
  <c r="AP1350" i="14" s="1"/>
  <c r="AP1351" i="14" s="1"/>
  <c r="AP1352" i="14" s="1"/>
  <c r="AP1353" i="14" s="1"/>
  <c r="AP1354" i="14" s="1"/>
  <c r="AP1355" i="14" s="1"/>
  <c r="AP1356" i="14" s="1"/>
  <c r="AP1357" i="14" s="1"/>
  <c r="AP1358" i="14" s="1"/>
  <c r="AP1359" i="14" s="1"/>
  <c r="AP1360" i="14" s="1"/>
  <c r="AP1361" i="14" s="1"/>
  <c r="AP1362" i="14" s="1"/>
  <c r="AP1363" i="14" s="1"/>
  <c r="AP1364" i="14" s="1"/>
  <c r="AP1365" i="14" s="1"/>
  <c r="AP1366" i="14" s="1"/>
  <c r="AP1367" i="14" s="1"/>
  <c r="AP1368" i="14" s="1"/>
  <c r="AP1369" i="14" s="1"/>
  <c r="AP1370" i="14" s="1"/>
  <c r="AP1371" i="14" s="1"/>
  <c r="AP1372" i="14" s="1"/>
  <c r="AP1373" i="14" s="1"/>
  <c r="AP1374" i="14" s="1"/>
  <c r="AP1375" i="14" s="1"/>
  <c r="AP1376" i="14" s="1"/>
  <c r="AP1377" i="14" s="1"/>
  <c r="AP1378" i="14" s="1"/>
  <c r="AP1379" i="14" s="1"/>
  <c r="AP1380" i="14" s="1"/>
  <c r="AP1381" i="14" s="1"/>
  <c r="AP1382" i="14" s="1"/>
  <c r="AP1383" i="14" s="1"/>
  <c r="AP1384" i="14" s="1"/>
  <c r="AP1385" i="14" s="1"/>
  <c r="AP1386" i="14" s="1"/>
  <c r="AP1387" i="14" s="1"/>
  <c r="AP1388" i="14" s="1"/>
  <c r="AP1389" i="14" s="1"/>
  <c r="AP1390" i="14" s="1"/>
  <c r="AP1391" i="14" s="1"/>
  <c r="AP1392" i="14" s="1"/>
  <c r="AP1393" i="14" s="1"/>
  <c r="AP1394" i="14" s="1"/>
  <c r="AP1395" i="14" s="1"/>
  <c r="AP1396" i="14" s="1"/>
  <c r="AP1397" i="14" s="1"/>
  <c r="AP1398" i="14" s="1"/>
  <c r="AP1399" i="14" s="1"/>
  <c r="AP1400" i="14" s="1"/>
  <c r="AP1401" i="14" s="1"/>
  <c r="AP1402" i="14" s="1"/>
  <c r="AP1403" i="14" s="1"/>
  <c r="AP1404" i="14" s="1"/>
  <c r="AP1405" i="14" s="1"/>
  <c r="AP1406" i="14" s="1"/>
  <c r="AP1407" i="14" s="1"/>
  <c r="AP1408" i="14" s="1"/>
  <c r="AP1409" i="14" s="1"/>
  <c r="AP1410" i="14" s="1"/>
  <c r="AP1411" i="14" s="1"/>
  <c r="AP1412" i="14" s="1"/>
  <c r="AP1413" i="14" s="1"/>
  <c r="AP1414" i="14" s="1"/>
  <c r="AP1415" i="14" s="1"/>
  <c r="AP1416" i="14" s="1"/>
  <c r="AP1417" i="14" s="1"/>
  <c r="AP1418" i="14" s="1"/>
  <c r="AP1419" i="14" s="1"/>
  <c r="AP1420" i="14" s="1"/>
  <c r="AP1421" i="14" s="1"/>
  <c r="AP1422" i="14" s="1"/>
  <c r="AP1423" i="14" s="1"/>
  <c r="AP1424" i="14" s="1"/>
  <c r="AP1425" i="14" s="1"/>
  <c r="AP1426" i="14" s="1"/>
  <c r="AP1427" i="14" s="1"/>
  <c r="AP1428" i="14" s="1"/>
  <c r="AP1429" i="14" s="1"/>
  <c r="AP1430" i="14" s="1"/>
  <c r="AP1431" i="14" s="1"/>
  <c r="AP1432" i="14" s="1"/>
  <c r="AP1433" i="14" s="1"/>
  <c r="AP1434" i="14" s="1"/>
  <c r="AP1435" i="14" s="1"/>
  <c r="AP1436" i="14" s="1"/>
  <c r="AP1437" i="14" s="1"/>
  <c r="AP1438" i="14" s="1"/>
  <c r="AP1439" i="14" s="1"/>
  <c r="AP1440" i="14" s="1"/>
  <c r="AP1441" i="14" s="1"/>
  <c r="AP1442" i="14" s="1"/>
  <c r="AP1443" i="14" s="1"/>
  <c r="AP1444" i="14" s="1"/>
  <c r="AP1445" i="14" s="1"/>
  <c r="AP1446" i="14" s="1"/>
  <c r="AP1447" i="14" s="1"/>
  <c r="AP1448" i="14" s="1"/>
  <c r="AP1449" i="14" s="1"/>
  <c r="AP1450" i="14" s="1"/>
  <c r="AP1451" i="14" s="1"/>
  <c r="AP1452" i="14" s="1"/>
  <c r="AP1453" i="14" s="1"/>
  <c r="AP1454" i="14" s="1"/>
  <c r="AP1455" i="14" s="1"/>
  <c r="AP1456" i="14" s="1"/>
  <c r="AP1457" i="14" s="1"/>
  <c r="AP1458" i="14" s="1"/>
  <c r="AP1459" i="14" s="1"/>
  <c r="AP1460" i="14" s="1"/>
  <c r="AP1461" i="14" s="1"/>
  <c r="AP1462" i="14" s="1"/>
  <c r="AP1463" i="14" s="1"/>
  <c r="AP1464" i="14" s="1"/>
  <c r="AP1465" i="14" s="1"/>
  <c r="AP1466" i="14" s="1"/>
  <c r="AP1467" i="14" s="1"/>
  <c r="AP1468" i="14" s="1"/>
  <c r="AP1469" i="14" s="1"/>
  <c r="AP1470" i="14" s="1"/>
  <c r="AP1471" i="14" s="1"/>
  <c r="AP1472" i="14" s="1"/>
  <c r="AP1473" i="14" s="1"/>
  <c r="AP1474" i="14" s="1"/>
  <c r="AP1475" i="14" s="1"/>
  <c r="AP1476" i="14" s="1"/>
  <c r="AP1477" i="14" s="1"/>
  <c r="AP1478" i="14" s="1"/>
  <c r="AP1479" i="14" s="1"/>
  <c r="AP1480" i="14" s="1"/>
  <c r="AP1481" i="14" s="1"/>
  <c r="AP1482" i="14" s="1"/>
  <c r="AP1483" i="14" s="1"/>
  <c r="AP1484" i="14" s="1"/>
  <c r="AP1485" i="14" s="1"/>
  <c r="AP1486" i="14" s="1"/>
  <c r="AP1487" i="14" s="1"/>
  <c r="AP1488" i="14" s="1"/>
  <c r="AP1489" i="14" s="1"/>
  <c r="AP1490" i="14" s="1"/>
  <c r="AP1491" i="14" s="1"/>
  <c r="AP1492" i="14" s="1"/>
  <c r="AP1493" i="14" s="1"/>
  <c r="AP1494" i="14" s="1"/>
  <c r="AP1495" i="14" s="1"/>
  <c r="AP1496" i="14" s="1"/>
  <c r="AP1497" i="14" s="1"/>
  <c r="AP1498" i="14" s="1"/>
  <c r="AP1499" i="14" s="1"/>
  <c r="AP1500" i="14" s="1"/>
  <c r="AP1501" i="14" s="1"/>
  <c r="AP1502" i="14" s="1"/>
  <c r="AP1503" i="14" s="1"/>
  <c r="AP1504" i="14" s="1"/>
  <c r="AP1505" i="14" s="1"/>
  <c r="AP1506" i="14" s="1"/>
  <c r="AP1507" i="14" s="1"/>
  <c r="AP1508" i="14" s="1"/>
  <c r="AP1509" i="14" s="1"/>
  <c r="AP1510" i="14" s="1"/>
  <c r="AP1511" i="14" s="1"/>
  <c r="AP1512" i="14" s="1"/>
  <c r="AP1513" i="14" s="1"/>
  <c r="AP1514" i="14" s="1"/>
  <c r="AP1515" i="14" s="1"/>
  <c r="AP1516" i="14" s="1"/>
  <c r="AP1517" i="14" s="1"/>
  <c r="AP1518" i="14" s="1"/>
  <c r="AP1519" i="14" s="1"/>
  <c r="AP1520" i="14" s="1"/>
  <c r="AP1521" i="14" s="1"/>
  <c r="AP1522" i="14" s="1"/>
  <c r="AP1523" i="14" s="1"/>
  <c r="AP1524" i="14" s="1"/>
  <c r="AP1525" i="14" s="1"/>
  <c r="AP1526" i="14" s="1"/>
  <c r="AP1527" i="14" s="1"/>
  <c r="AP1528" i="14" s="1"/>
  <c r="AP1529" i="14" s="1"/>
  <c r="AP1530" i="14" s="1"/>
  <c r="AP1531" i="14" s="1"/>
  <c r="AP1532" i="14" s="1"/>
  <c r="AP1533" i="14" s="1"/>
  <c r="AP1534" i="14" s="1"/>
  <c r="AP1535" i="14" s="1"/>
  <c r="AP1536" i="14" s="1"/>
  <c r="AP1537" i="14" s="1"/>
  <c r="AP1538" i="14" s="1"/>
  <c r="AP1539" i="14" s="1"/>
  <c r="AP1540" i="14" s="1"/>
  <c r="AP1541" i="14" s="1"/>
  <c r="AP1542" i="14" s="1"/>
  <c r="AP1543" i="14" s="1"/>
  <c r="AP1544" i="14" s="1"/>
  <c r="AP1545" i="14" s="1"/>
  <c r="AP1546" i="14" s="1"/>
  <c r="AP1547" i="14" s="1"/>
  <c r="AP1548" i="14" s="1"/>
  <c r="AP1549" i="14" s="1"/>
  <c r="AP1550" i="14" s="1"/>
  <c r="AP1551" i="14" s="1"/>
  <c r="AP1552" i="14" s="1"/>
  <c r="AP1553" i="14" s="1"/>
  <c r="AP1554" i="14" s="1"/>
  <c r="AP1555" i="14" s="1"/>
  <c r="AP1556" i="14" s="1"/>
  <c r="AP1557" i="14" s="1"/>
  <c r="AP1558" i="14" s="1"/>
  <c r="AP1559" i="14" s="1"/>
  <c r="AP1560" i="14" s="1"/>
  <c r="AP1561" i="14" s="1"/>
  <c r="AP1562" i="14" s="1"/>
  <c r="AP1563" i="14" s="1"/>
  <c r="AP1564" i="14" s="1"/>
  <c r="AP1565" i="14" s="1"/>
  <c r="AP1566" i="14" s="1"/>
  <c r="AP1567" i="14" s="1"/>
  <c r="AP1568" i="14" s="1"/>
  <c r="AP1569" i="14" s="1"/>
  <c r="AP1570" i="14" s="1"/>
  <c r="AP1571" i="14" s="1"/>
  <c r="AP1572" i="14" s="1"/>
  <c r="AP1573" i="14" s="1"/>
  <c r="AP1574" i="14" s="1"/>
  <c r="AP1575" i="14" s="1"/>
  <c r="AP1576" i="14" s="1"/>
  <c r="AP1577" i="14" s="1"/>
  <c r="AP1578" i="14" s="1"/>
  <c r="AP1579" i="14" s="1"/>
  <c r="AP1580" i="14" s="1"/>
  <c r="AP1581" i="14" s="1"/>
  <c r="AP1582" i="14" s="1"/>
  <c r="AP1583" i="14" s="1"/>
  <c r="AP1584" i="14" s="1"/>
  <c r="AP1585" i="14" s="1"/>
  <c r="AP1586" i="14" s="1"/>
  <c r="AP1587" i="14" s="1"/>
  <c r="AP1588" i="14" s="1"/>
  <c r="AP1589" i="14" s="1"/>
  <c r="AP1590" i="14" s="1"/>
  <c r="AP1591" i="14" s="1"/>
  <c r="AP1592" i="14" s="1"/>
  <c r="AP1593" i="14" s="1"/>
  <c r="AP1594" i="14" s="1"/>
  <c r="AP1595" i="14" s="1"/>
  <c r="AP1596" i="14" s="1"/>
  <c r="AP1597" i="14" s="1"/>
  <c r="AP1598" i="14" s="1"/>
  <c r="AP1599" i="14" s="1"/>
  <c r="AP1600" i="14" s="1"/>
  <c r="AP1601" i="14" s="1"/>
  <c r="AP1602" i="14" s="1"/>
  <c r="AP1603" i="14" s="1"/>
  <c r="AP1604" i="14" s="1"/>
  <c r="AP1605" i="14" s="1"/>
  <c r="AP1606" i="14" s="1"/>
  <c r="AP1607" i="14" s="1"/>
  <c r="AP1608" i="14" s="1"/>
  <c r="AP1609" i="14" s="1"/>
  <c r="AP1610" i="14" s="1"/>
  <c r="AP1611" i="14" s="1"/>
  <c r="AP1612" i="14" s="1"/>
  <c r="AP1613" i="14" s="1"/>
  <c r="AP1614" i="14" s="1"/>
  <c r="AP1615" i="14" s="1"/>
  <c r="AP1616" i="14" s="1"/>
  <c r="AP1617" i="14" s="1"/>
  <c r="AP1618" i="14" s="1"/>
  <c r="AP1619" i="14" s="1"/>
  <c r="AP1620" i="14" s="1"/>
  <c r="AP1621" i="14" s="1"/>
  <c r="AP1622" i="14" s="1"/>
  <c r="AP1623" i="14" s="1"/>
  <c r="AP1624" i="14" s="1"/>
  <c r="AP1625" i="14" s="1"/>
  <c r="AP1626" i="14" s="1"/>
  <c r="AP1627" i="14" s="1"/>
  <c r="AP1628" i="14" l="1"/>
  <c r="C2" i="14"/>
  <c r="A2" i="14"/>
  <c r="B2" i="14"/>
  <c r="D2" i="14"/>
  <c r="AL1271" i="14"/>
  <c r="AL1272" i="14" l="1"/>
  <c r="AP1629" i="14"/>
  <c r="AP1630" i="14" l="1"/>
  <c r="AL1273" i="14"/>
  <c r="AL1274" i="14" l="1"/>
  <c r="C3" i="14"/>
  <c r="B3" i="14"/>
  <c r="D3" i="14"/>
  <c r="AP1631" i="14"/>
  <c r="AP1632" i="14" l="1"/>
  <c r="AL1275" i="14"/>
  <c r="B4" i="14"/>
  <c r="AL1276" i="14" l="1"/>
  <c r="C4" i="14"/>
  <c r="B5" i="14"/>
  <c r="D4" i="14"/>
  <c r="C5" i="14"/>
  <c r="D5" i="14"/>
  <c r="AP1633" i="14"/>
  <c r="AP1634" i="14" l="1"/>
  <c r="AL1277" i="14"/>
  <c r="B6" i="14"/>
  <c r="AL1278" i="14" l="1"/>
  <c r="C6" i="14"/>
  <c r="B7" i="14"/>
  <c r="D6" i="14"/>
  <c r="D7" i="14"/>
  <c r="C7" i="14"/>
  <c r="A3" i="14"/>
  <c r="AP1635" i="14"/>
  <c r="AP1636" i="14" l="1"/>
  <c r="AL1279" i="14"/>
  <c r="C8" i="14"/>
  <c r="D8" i="14"/>
  <c r="A4" i="14"/>
  <c r="AL1280" i="14" l="1"/>
  <c r="B9" i="14"/>
  <c r="A5" i="14"/>
  <c r="B8" i="14"/>
  <c r="D9" i="14"/>
  <c r="C9" i="14"/>
  <c r="AP1637" i="14"/>
  <c r="AP1638" i="14" l="1"/>
  <c r="AL1281" i="14"/>
  <c r="A6" i="14"/>
  <c r="B10" i="14"/>
  <c r="D10" i="14"/>
  <c r="AL1282" i="14" l="1"/>
  <c r="C10" i="14"/>
  <c r="B11" i="14"/>
  <c r="A7" i="14"/>
  <c r="D11" i="14"/>
  <c r="C11" i="14"/>
  <c r="AP1639" i="14"/>
  <c r="AP1640" i="14" l="1"/>
  <c r="AL1283" i="14"/>
  <c r="C12" i="14"/>
  <c r="AL1284" i="14" l="1"/>
  <c r="A9" i="14"/>
  <c r="B12" i="14"/>
  <c r="B13" i="14"/>
  <c r="C13" i="14"/>
  <c r="D12" i="14"/>
  <c r="D13" i="14"/>
  <c r="AP1641" i="14"/>
  <c r="AP1642" i="14" l="1"/>
  <c r="AL1285" i="14"/>
  <c r="D14" i="14"/>
  <c r="C14" i="14"/>
  <c r="B14" i="14"/>
  <c r="AL1286" i="14" l="1"/>
  <c r="C15" i="14"/>
  <c r="A10" i="14"/>
  <c r="B15" i="14"/>
  <c r="A11" i="14"/>
  <c r="D15" i="14"/>
  <c r="AP1643" i="14"/>
  <c r="AP1644" i="14" l="1"/>
  <c r="AL1287" i="14"/>
  <c r="C16" i="14"/>
  <c r="AL1288" i="14" l="1"/>
  <c r="D17" i="14"/>
  <c r="A12" i="14"/>
  <c r="D16" i="14"/>
  <c r="C17" i="14"/>
  <c r="A13" i="14"/>
  <c r="B17" i="14"/>
  <c r="AP1645" i="14"/>
  <c r="AP1646" i="14" l="1"/>
  <c r="AL1289" i="14"/>
  <c r="A14" i="14"/>
  <c r="B18" i="14"/>
  <c r="C18" i="14"/>
  <c r="AL1290" i="14" l="1"/>
  <c r="D19" i="14"/>
  <c r="C19" i="14"/>
  <c r="A15" i="14"/>
  <c r="D18" i="14"/>
  <c r="B19" i="14"/>
  <c r="AP1647" i="14"/>
  <c r="AL1291" i="14" l="1"/>
  <c r="B20" i="14"/>
  <c r="AP1648" i="14"/>
  <c r="AP1649" i="14" l="1"/>
  <c r="AL1292" i="14"/>
  <c r="A17" i="14"/>
  <c r="C20" i="14"/>
  <c r="D21" i="14"/>
  <c r="B21" i="14"/>
  <c r="A16" i="14"/>
  <c r="C21" i="14"/>
  <c r="AL1293" i="14" l="1"/>
  <c r="AP1650" i="14"/>
  <c r="AL1294" i="14" l="1"/>
  <c r="C23" i="14"/>
  <c r="D22" i="14"/>
  <c r="D23" i="14"/>
  <c r="B23" i="14"/>
  <c r="A19" i="14"/>
  <c r="C22" i="14"/>
  <c r="B22" i="14"/>
  <c r="AP1651" i="14"/>
  <c r="AP1652" i="14" l="1"/>
  <c r="AL1295" i="14"/>
  <c r="AL1296" i="14" l="1"/>
  <c r="B25" i="14"/>
  <c r="C24" i="14"/>
  <c r="A20" i="14"/>
  <c r="D24" i="14"/>
  <c r="C25" i="14"/>
  <c r="D25" i="14"/>
  <c r="A21" i="14"/>
  <c r="AP1653" i="14"/>
  <c r="AP1654" i="14" l="1"/>
  <c r="AL1297" i="14"/>
  <c r="D26" i="14"/>
  <c r="A22" i="14"/>
  <c r="C26" i="14"/>
  <c r="B26" i="14"/>
  <c r="AL1298" i="14" l="1"/>
  <c r="AP1655" i="14"/>
  <c r="AP1656" i="14" l="1"/>
  <c r="AL1299" i="14"/>
  <c r="A24" i="14"/>
  <c r="B28" i="14"/>
  <c r="D28" i="14"/>
  <c r="D27" i="14"/>
  <c r="C27" i="14"/>
  <c r="B27" i="14"/>
  <c r="C28" i="14"/>
  <c r="AL1300" i="14" l="1"/>
  <c r="A25" i="14"/>
  <c r="D29" i="14"/>
  <c r="B29" i="14"/>
  <c r="C29" i="14"/>
  <c r="AP1657" i="14"/>
  <c r="AL1301" i="14" l="1"/>
  <c r="A26" i="14"/>
  <c r="B30" i="14"/>
  <c r="AP1658" i="14"/>
  <c r="AP1659" i="14" l="1"/>
  <c r="AL1302" i="14"/>
  <c r="D31" i="14"/>
  <c r="C31" i="14"/>
  <c r="B31" i="14"/>
  <c r="D30" i="14"/>
  <c r="A27" i="14"/>
  <c r="AL1303" i="14" l="1"/>
  <c r="B32" i="14"/>
  <c r="A28" i="14"/>
  <c r="AP1660" i="14"/>
  <c r="AP1661" i="14" l="1"/>
  <c r="AL1304" i="14"/>
  <c r="C32" i="14"/>
  <c r="A29" i="14"/>
  <c r="B33" i="14"/>
  <c r="D32" i="14"/>
  <c r="C33" i="14"/>
  <c r="D33" i="14"/>
  <c r="AL1305" i="14" l="1"/>
  <c r="AP1662" i="14"/>
  <c r="AL1306" i="14" l="1"/>
  <c r="D35" i="14"/>
  <c r="C35" i="14"/>
  <c r="D34" i="14"/>
  <c r="A31" i="14"/>
  <c r="A30" i="14"/>
  <c r="C34" i="14"/>
  <c r="B35" i="14"/>
  <c r="AP1663" i="14"/>
  <c r="AP1664" i="14" l="1"/>
  <c r="AL1307" i="14"/>
  <c r="A32" i="14"/>
  <c r="C36" i="14"/>
  <c r="D36" i="14"/>
  <c r="B36" i="14"/>
  <c r="AL1308" i="14" l="1"/>
  <c r="AP1665" i="14"/>
  <c r="AL1309" i="14" l="1"/>
  <c r="D38" i="14"/>
  <c r="A34" i="14"/>
  <c r="B37" i="14"/>
  <c r="C38" i="14"/>
  <c r="B38" i="14"/>
  <c r="C37" i="14"/>
  <c r="A33" i="14"/>
  <c r="AP1666" i="14"/>
  <c r="AP1667" i="14" l="1"/>
  <c r="AL1310" i="14"/>
  <c r="AL1311" i="14" l="1"/>
  <c r="A35" i="14"/>
  <c r="D39" i="14"/>
  <c r="A36" i="14"/>
  <c r="D40" i="14"/>
  <c r="C40" i="14"/>
  <c r="B40" i="14"/>
  <c r="C39" i="14"/>
  <c r="AP1668" i="14"/>
  <c r="AP1669" i="14" l="1"/>
  <c r="AL1312" i="14"/>
  <c r="D41" i="14"/>
  <c r="B41" i="14"/>
  <c r="A37" i="14"/>
  <c r="C41" i="14"/>
  <c r="AL1313" i="14" l="1"/>
  <c r="AP1670" i="14"/>
  <c r="AL1314" i="14" l="1"/>
  <c r="A38" i="14"/>
  <c r="A39" i="14"/>
  <c r="B42" i="14"/>
  <c r="C42" i="14"/>
  <c r="D43" i="14"/>
  <c r="B43" i="14"/>
  <c r="C43" i="14"/>
  <c r="AP1671" i="14"/>
  <c r="AP1672" i="14" l="1"/>
  <c r="AL1315" i="14"/>
  <c r="A40" i="14"/>
  <c r="B44" i="14"/>
  <c r="C44" i="14"/>
  <c r="D44" i="14"/>
  <c r="AL1316" i="14" l="1"/>
  <c r="AP1673" i="14"/>
  <c r="AL1317" i="14" l="1"/>
  <c r="B46" i="14"/>
  <c r="D46" i="14"/>
  <c r="C45" i="14"/>
  <c r="D45" i="14"/>
  <c r="A42" i="14"/>
  <c r="B45" i="14"/>
  <c r="C46" i="14"/>
  <c r="AP1674" i="14"/>
  <c r="AP1675" i="14" l="1"/>
  <c r="AL1318" i="14"/>
  <c r="AL1319" i="14" l="1"/>
  <c r="C47" i="14"/>
  <c r="B47" i="14"/>
  <c r="D48" i="14"/>
  <c r="C48" i="14"/>
  <c r="A44" i="14"/>
  <c r="B48" i="14"/>
  <c r="D47" i="14"/>
  <c r="AP1676" i="14"/>
  <c r="AP1677" i="14" l="1"/>
  <c r="AL1320" i="14"/>
  <c r="B49" i="14"/>
  <c r="D49" i="14"/>
  <c r="C49" i="14"/>
  <c r="A45" i="14"/>
  <c r="AL1321" i="14" l="1"/>
  <c r="AP1678" i="14"/>
  <c r="AP1679" i="14" l="1"/>
  <c r="AL1322" i="14"/>
  <c r="D50" i="14"/>
  <c r="D51" i="14"/>
  <c r="B50" i="14"/>
  <c r="C50" i="14"/>
  <c r="C51" i="14"/>
  <c r="B51" i="14"/>
  <c r="A47" i="14"/>
  <c r="AL1323" i="14" l="1"/>
  <c r="D52" i="14"/>
  <c r="B52" i="14"/>
  <c r="C52" i="14"/>
  <c r="A48" i="14"/>
  <c r="AP1680" i="14"/>
  <c r="AP1681" i="14" l="1"/>
  <c r="AL1324" i="14"/>
  <c r="A49" i="14"/>
  <c r="B53" i="14"/>
  <c r="D59" i="14" l="1"/>
  <c r="C59" i="14"/>
  <c r="AL1325" i="14"/>
  <c r="AL1326" i="14" s="1"/>
  <c r="AL1327" i="14" s="1"/>
  <c r="AL1328" i="14" s="1"/>
  <c r="AL1329" i="14" s="1"/>
  <c r="AL1330" i="14" s="1"/>
  <c r="AL1331" i="14" s="1"/>
  <c r="AL1332" i="14" s="1"/>
  <c r="AL1333" i="14" s="1"/>
  <c r="AL1334" i="14" s="1"/>
  <c r="AL1335" i="14" s="1"/>
  <c r="AL1336" i="14" s="1"/>
  <c r="AL1337" i="14" s="1"/>
  <c r="AL1338" i="14" s="1"/>
  <c r="AL1339" i="14" s="1"/>
  <c r="AL1340" i="14" s="1"/>
  <c r="AL1341" i="14" s="1"/>
  <c r="AL1342" i="14" s="1"/>
  <c r="AL1343" i="14" s="1"/>
  <c r="AL1344" i="14" s="1"/>
  <c r="AL1345" i="14" s="1"/>
  <c r="AL1346" i="14" s="1"/>
  <c r="AL1347" i="14" s="1"/>
  <c r="AL1348" i="14" s="1"/>
  <c r="AL1349" i="14" s="1"/>
  <c r="AL1350" i="14" s="1"/>
  <c r="AL1351" i="14" s="1"/>
  <c r="AL1352" i="14" s="1"/>
  <c r="AL1353" i="14" s="1"/>
  <c r="AL1354" i="14" s="1"/>
  <c r="AL1355" i="14" s="1"/>
  <c r="AL1356" i="14" s="1"/>
  <c r="AL1357" i="14" s="1"/>
  <c r="AL1358" i="14" s="1"/>
  <c r="AL1359" i="14" s="1"/>
  <c r="AL1360" i="14" s="1"/>
  <c r="AL1361" i="14" s="1"/>
  <c r="AL1362" i="14" s="1"/>
  <c r="AL1363" i="14" s="1"/>
  <c r="AL1364" i="14" s="1"/>
  <c r="AL1365" i="14" s="1"/>
  <c r="AL1366" i="14" s="1"/>
  <c r="AL1367" i="14" s="1"/>
  <c r="AL1368" i="14" s="1"/>
  <c r="AL1369" i="14" s="1"/>
  <c r="AL1370" i="14" s="1"/>
  <c r="AL1371" i="14" s="1"/>
  <c r="AL1372" i="14" s="1"/>
  <c r="AL1373" i="14" s="1"/>
  <c r="AL1374" i="14" s="1"/>
  <c r="AL1375" i="14" s="1"/>
  <c r="AL1376" i="14" s="1"/>
  <c r="AL1377" i="14" s="1"/>
  <c r="AL1378" i="14" s="1"/>
  <c r="AL1379" i="14" s="1"/>
  <c r="AL1380" i="14" s="1"/>
  <c r="AL1381" i="14" s="1"/>
  <c r="AL1382" i="14" s="1"/>
  <c r="AL1383" i="14" s="1"/>
  <c r="AL1384" i="14" s="1"/>
  <c r="AL1385" i="14" s="1"/>
  <c r="AL1386" i="14" s="1"/>
  <c r="AL1387" i="14" s="1"/>
  <c r="AL1388" i="14" s="1"/>
  <c r="AL1389" i="14" s="1"/>
  <c r="AL1390" i="14" s="1"/>
  <c r="AL1391" i="14" s="1"/>
  <c r="AL1392" i="14" s="1"/>
  <c r="AL1393" i="14" s="1"/>
  <c r="AL1394" i="14" s="1"/>
  <c r="AL1395" i="14" s="1"/>
  <c r="AL1396" i="14" s="1"/>
  <c r="AL1397" i="14" s="1"/>
  <c r="AL1398" i="14" s="1"/>
  <c r="AL1399" i="14" s="1"/>
  <c r="AL1400" i="14" s="1"/>
  <c r="AL1401" i="14" s="1"/>
  <c r="AL1402" i="14" s="1"/>
  <c r="AL1403" i="14" s="1"/>
  <c r="AL1404" i="14" s="1"/>
  <c r="AL1405" i="14" s="1"/>
  <c r="AL1406" i="14" s="1"/>
  <c r="AL1407" i="14" s="1"/>
  <c r="AL1408" i="14" s="1"/>
  <c r="AL1409" i="14" s="1"/>
  <c r="AL1410" i="14" s="1"/>
  <c r="AL1411" i="14" s="1"/>
  <c r="AL1412" i="14" s="1"/>
  <c r="AL1413" i="14" s="1"/>
  <c r="AL1414" i="14" s="1"/>
  <c r="AL1415" i="14" s="1"/>
  <c r="AL1416" i="14" s="1"/>
  <c r="AL1417" i="14" s="1"/>
  <c r="AL1418" i="14" s="1"/>
  <c r="AL1419" i="14" s="1"/>
  <c r="AL1420" i="14" s="1"/>
  <c r="AL1421" i="14" s="1"/>
  <c r="AL1422" i="14" s="1"/>
  <c r="AL1423" i="14" s="1"/>
  <c r="AL1424" i="14" s="1"/>
  <c r="AL1425" i="14" s="1"/>
  <c r="AL1426" i="14" s="1"/>
  <c r="AL1427" i="14" s="1"/>
  <c r="AL1428" i="14" s="1"/>
  <c r="AL1429" i="14" s="1"/>
  <c r="AL1430" i="14" s="1"/>
  <c r="AL1431" i="14" s="1"/>
  <c r="AL1432" i="14" s="1"/>
  <c r="AL1433" i="14" s="1"/>
  <c r="AL1434" i="14" s="1"/>
  <c r="AL1435" i="14" s="1"/>
  <c r="AL1436" i="14" s="1"/>
  <c r="AL1437" i="14" s="1"/>
  <c r="AL1438" i="14" s="1"/>
  <c r="AL1439" i="14" s="1"/>
  <c r="AL1440" i="14" s="1"/>
  <c r="AL1441" i="14" s="1"/>
  <c r="AL1442" i="14" s="1"/>
  <c r="AL1443" i="14" s="1"/>
  <c r="AL1444" i="14" s="1"/>
  <c r="AL1445" i="14" s="1"/>
  <c r="AL1446" i="14" s="1"/>
  <c r="AL1447" i="14" s="1"/>
  <c r="AL1448" i="14" s="1"/>
  <c r="AL1449" i="14" s="1"/>
  <c r="AL1450" i="14" s="1"/>
  <c r="AL1451" i="14" s="1"/>
  <c r="AL1452" i="14" s="1"/>
  <c r="AL1453" i="14" s="1"/>
  <c r="AL1454" i="14" s="1"/>
  <c r="AL1455" i="14" s="1"/>
  <c r="AL1456" i="14" s="1"/>
  <c r="AL1457" i="14" s="1"/>
  <c r="AL1458" i="14" s="1"/>
  <c r="AL1459" i="14" s="1"/>
  <c r="AL1460" i="14" s="1"/>
  <c r="AL1461" i="14" s="1"/>
  <c r="AL1462" i="14" s="1"/>
  <c r="AL1463" i="14" s="1"/>
  <c r="AL1464" i="14" s="1"/>
  <c r="AL1465" i="14" s="1"/>
  <c r="AL1466" i="14" s="1"/>
  <c r="AL1467" i="14" s="1"/>
  <c r="AL1468" i="14" s="1"/>
  <c r="AL1469" i="14" s="1"/>
  <c r="AL1470" i="14" s="1"/>
  <c r="AL1471" i="14" s="1"/>
  <c r="AL1472" i="14" s="1"/>
  <c r="AL1473" i="14" s="1"/>
  <c r="AL1474" i="14" s="1"/>
  <c r="AL1475" i="14" s="1"/>
  <c r="AL1476" i="14" s="1"/>
  <c r="AL1477" i="14" s="1"/>
  <c r="AL1478" i="14" s="1"/>
  <c r="AL1479" i="14" s="1"/>
  <c r="AL1480" i="14" s="1"/>
  <c r="AL1481" i="14" s="1"/>
  <c r="AL1482" i="14" s="1"/>
  <c r="AL1483" i="14" s="1"/>
  <c r="AL1484" i="14" s="1"/>
  <c r="AL1485" i="14" s="1"/>
  <c r="AL1486" i="14" s="1"/>
  <c r="AL1487" i="14" s="1"/>
  <c r="AL1488" i="14" s="1"/>
  <c r="AL1489" i="14" s="1"/>
  <c r="AL1490" i="14" s="1"/>
  <c r="AL1491" i="14" s="1"/>
  <c r="AL1492" i="14" s="1"/>
  <c r="AL1493" i="14" s="1"/>
  <c r="AL1494" i="14" s="1"/>
  <c r="AL1495" i="14" s="1"/>
  <c r="AL1496" i="14" s="1"/>
  <c r="AL1497" i="14" s="1"/>
  <c r="AL1498" i="14" s="1"/>
  <c r="AL1499" i="14" s="1"/>
  <c r="AL1500" i="14" s="1"/>
  <c r="AL1501" i="14" s="1"/>
  <c r="AL1502" i="14" s="1"/>
  <c r="AL1503" i="14" s="1"/>
  <c r="AL1504" i="14" s="1"/>
  <c r="AL1505" i="14" s="1"/>
  <c r="AL1506" i="14" s="1"/>
  <c r="AL1507" i="14" s="1"/>
  <c r="AL1508" i="14" s="1"/>
  <c r="AL1509" i="14" s="1"/>
  <c r="AL1510" i="14" s="1"/>
  <c r="AL1511" i="14" s="1"/>
  <c r="AL1512" i="14" s="1"/>
  <c r="AL1513" i="14" s="1"/>
  <c r="AL1514" i="14" s="1"/>
  <c r="AL1515" i="14" s="1"/>
  <c r="AL1516" i="14" s="1"/>
  <c r="AL1517" i="14" s="1"/>
  <c r="AL1518" i="14" s="1"/>
  <c r="AL1519" i="14" s="1"/>
  <c r="AL1520" i="14" s="1"/>
  <c r="AL1521" i="14" s="1"/>
  <c r="AL1522" i="14" s="1"/>
  <c r="AL1523" i="14" s="1"/>
  <c r="AL1524" i="14" s="1"/>
  <c r="AL1525" i="14" s="1"/>
  <c r="AL1526" i="14" s="1"/>
  <c r="AL1527" i="14" s="1"/>
  <c r="AL1528" i="14" s="1"/>
  <c r="AL1529" i="14" s="1"/>
  <c r="AL1530" i="14" s="1"/>
  <c r="AL1531" i="14" s="1"/>
  <c r="AL1532" i="14" s="1"/>
  <c r="AL1533" i="14" s="1"/>
  <c r="AL1534" i="14" s="1"/>
  <c r="AL1535" i="14" s="1"/>
  <c r="AL1536" i="14" s="1"/>
  <c r="AL1537" i="14" s="1"/>
  <c r="AL1538" i="14" s="1"/>
  <c r="AL1539" i="14" s="1"/>
  <c r="AL1540" i="14" s="1"/>
  <c r="AL1541" i="14" s="1"/>
  <c r="AL1542" i="14" s="1"/>
  <c r="AL1543" i="14" s="1"/>
  <c r="AL1544" i="14" s="1"/>
  <c r="AL1545" i="14" s="1"/>
  <c r="AL1546" i="14" s="1"/>
  <c r="AL1547" i="14" s="1"/>
  <c r="AL1548" i="14" s="1"/>
  <c r="AL1549" i="14" s="1"/>
  <c r="AL1550" i="14" s="1"/>
  <c r="AL1551" i="14" s="1"/>
  <c r="AL1552" i="14" s="1"/>
  <c r="AL1553" i="14" s="1"/>
  <c r="AL1554" i="14" s="1"/>
  <c r="AL1555" i="14" s="1"/>
  <c r="AL1556" i="14" s="1"/>
  <c r="AL1557" i="14" s="1"/>
  <c r="AL1558" i="14" s="1"/>
  <c r="AL1559" i="14" s="1"/>
  <c r="AL1560" i="14" s="1"/>
  <c r="AL1561" i="14" s="1"/>
  <c r="AL1562" i="14" s="1"/>
  <c r="AL1563" i="14" s="1"/>
  <c r="AL1564" i="14" s="1"/>
  <c r="AL1565" i="14" s="1"/>
  <c r="AL1566" i="14" s="1"/>
  <c r="AL1567" i="14" s="1"/>
  <c r="AL1568" i="14" s="1"/>
  <c r="AL1569" i="14" s="1"/>
  <c r="AL1570" i="14" s="1"/>
  <c r="AL1571" i="14" s="1"/>
  <c r="AL1572" i="14" s="1"/>
  <c r="AL1573" i="14" s="1"/>
  <c r="AL1574" i="14" s="1"/>
  <c r="AL1575" i="14" s="1"/>
  <c r="AL1576" i="14" s="1"/>
  <c r="AL1577" i="14" s="1"/>
  <c r="AL1578" i="14" s="1"/>
  <c r="AL1579" i="14" s="1"/>
  <c r="AL1580" i="14" s="1"/>
  <c r="AL1581" i="14" s="1"/>
  <c r="AL1582" i="14" s="1"/>
  <c r="AL1583" i="14" s="1"/>
  <c r="AL1584" i="14" s="1"/>
  <c r="AL1585" i="14" s="1"/>
  <c r="AL1586" i="14" s="1"/>
  <c r="AL1587" i="14" s="1"/>
  <c r="AL1588" i="14" s="1"/>
  <c r="AL1589" i="14" s="1"/>
  <c r="AL1590" i="14" s="1"/>
  <c r="AL1591" i="14" s="1"/>
  <c r="AL1592" i="14" s="1"/>
  <c r="AL1593" i="14" s="1"/>
  <c r="AL1594" i="14" s="1"/>
  <c r="AL1595" i="14" s="1"/>
  <c r="AL1596" i="14" s="1"/>
  <c r="AL1597" i="14" s="1"/>
  <c r="AL1598" i="14" s="1"/>
  <c r="AL1599" i="14" s="1"/>
  <c r="AL1600" i="14" s="1"/>
  <c r="AL1601" i="14" s="1"/>
  <c r="AL1602" i="14" s="1"/>
  <c r="AL1603" i="14" s="1"/>
  <c r="AL1604" i="14" s="1"/>
  <c r="AL1605" i="14" s="1"/>
  <c r="AL1606" i="14" s="1"/>
  <c r="AL1607" i="14" s="1"/>
  <c r="AL1608" i="14" s="1"/>
  <c r="AL1609" i="14" s="1"/>
  <c r="AL1610" i="14" s="1"/>
  <c r="AL1611" i="14" s="1"/>
  <c r="AL1612" i="14" s="1"/>
  <c r="AL1613" i="14" s="1"/>
  <c r="AL1614" i="14" s="1"/>
  <c r="AL1615" i="14" s="1"/>
  <c r="AL1616" i="14" s="1"/>
  <c r="AL1617" i="14" s="1"/>
  <c r="AL1618" i="14" s="1"/>
  <c r="AL1619" i="14" s="1"/>
  <c r="AL1620" i="14" s="1"/>
  <c r="AL1621" i="14" s="1"/>
  <c r="AL1622" i="14" s="1"/>
  <c r="AL1623" i="14" s="1"/>
  <c r="AL1624" i="14" s="1"/>
  <c r="AL1625" i="14" s="1"/>
  <c r="AL1626" i="14" s="1"/>
  <c r="AL1627" i="14" s="1"/>
  <c r="AL1628" i="14" s="1"/>
  <c r="AL1629" i="14" s="1"/>
  <c r="AL1630" i="14" s="1"/>
  <c r="AL1631" i="14" s="1"/>
  <c r="AL1632" i="14" s="1"/>
  <c r="AL1633" i="14" s="1"/>
  <c r="D57" i="14"/>
  <c r="D53" i="14"/>
  <c r="A51" i="14"/>
  <c r="A52" i="14"/>
  <c r="C56" i="14"/>
  <c r="B56" i="14"/>
  <c r="C58" i="14"/>
  <c r="B57" i="14"/>
  <c r="D54" i="14"/>
  <c r="B54" i="14"/>
  <c r="C57" i="14"/>
  <c r="B58" i="14"/>
  <c r="A50" i="14"/>
  <c r="C54" i="14"/>
  <c r="C53" i="14"/>
  <c r="A53" i="14"/>
  <c r="A54" i="14"/>
  <c r="B55" i="14"/>
  <c r="D56" i="14"/>
  <c r="C55" i="14"/>
  <c r="D55" i="14"/>
  <c r="D58" i="14"/>
  <c r="A55" i="14"/>
  <c r="B59" i="14"/>
  <c r="AP1682" i="14"/>
  <c r="C60" i="14"/>
  <c r="B60" i="14"/>
  <c r="A56" i="14"/>
  <c r="D60" i="14"/>
  <c r="AP1683" i="14" l="1"/>
  <c r="D61" i="14"/>
  <c r="C61" i="14"/>
  <c r="B61" i="14"/>
  <c r="A57" i="14"/>
  <c r="AL1634" i="14"/>
  <c r="AL1635" i="14" s="1"/>
  <c r="AL1636" i="14" s="1"/>
  <c r="AL1637" i="14" s="1"/>
  <c r="A8" i="14"/>
  <c r="AL1638" i="14" l="1"/>
  <c r="AL1639" i="14" s="1"/>
  <c r="AL1640" i="14" s="1"/>
  <c r="AL1641" i="14" s="1"/>
  <c r="B16" i="14"/>
  <c r="AP1684" i="14"/>
  <c r="B62" i="14"/>
  <c r="A58" i="14"/>
  <c r="C62" i="14"/>
  <c r="D62" i="14"/>
  <c r="AP1685" i="14" l="1"/>
  <c r="D63" i="14"/>
  <c r="B63" i="14"/>
  <c r="C63" i="14"/>
  <c r="A59" i="14"/>
  <c r="AL1642" i="14"/>
  <c r="AL1643" i="14" s="1"/>
  <c r="D20" i="14"/>
  <c r="AL1644" i="14" l="1"/>
  <c r="AL1645" i="14" s="1"/>
  <c r="A18" i="14"/>
  <c r="AP1686" i="14"/>
  <c r="B64" i="14"/>
  <c r="C64" i="14"/>
  <c r="D64" i="14"/>
  <c r="A60" i="14"/>
  <c r="AP1687" i="14" l="1"/>
  <c r="A61" i="14"/>
  <c r="D65" i="14"/>
  <c r="B65" i="14"/>
  <c r="C65" i="14"/>
  <c r="AL1646" i="14"/>
  <c r="AL1647" i="14" s="1"/>
  <c r="AL1648" i="14" s="1"/>
  <c r="B24" i="14"/>
  <c r="AL1649" i="14" l="1"/>
  <c r="AL1650" i="14" s="1"/>
  <c r="AL1651" i="14" s="1"/>
  <c r="A23" i="14"/>
  <c r="AP1688" i="14"/>
  <c r="C66" i="14"/>
  <c r="A62" i="14"/>
  <c r="B66" i="14"/>
  <c r="D66" i="14"/>
  <c r="AP1689" i="14" l="1"/>
  <c r="B67" i="14"/>
  <c r="D67" i="14"/>
  <c r="C67" i="14"/>
  <c r="A63" i="14"/>
  <c r="AL1652" i="14"/>
  <c r="AL1653" i="14" s="1"/>
  <c r="AL1654" i="14" s="1"/>
  <c r="AL1655" i="14" s="1"/>
  <c r="C30" i="14"/>
  <c r="AL1656" i="14" l="1"/>
  <c r="AL1657" i="14" s="1"/>
  <c r="AL1658" i="14" s="1"/>
  <c r="B34" i="14"/>
  <c r="AP1690" i="14"/>
  <c r="B68" i="14"/>
  <c r="A64" i="14"/>
  <c r="C68" i="14"/>
  <c r="D68" i="14"/>
  <c r="AP1691" i="14" l="1"/>
  <c r="C69" i="14"/>
  <c r="A65" i="14"/>
  <c r="B69" i="14"/>
  <c r="D69" i="14"/>
  <c r="AL1659" i="14"/>
  <c r="AL1660" i="14" s="1"/>
  <c r="D37" i="14"/>
  <c r="AL1661" i="14" l="1"/>
  <c r="AL1662" i="14" s="1"/>
  <c r="AL1663" i="14" s="1"/>
  <c r="B39" i="14"/>
  <c r="AP1692" i="14"/>
  <c r="B70" i="14"/>
  <c r="A66" i="14"/>
  <c r="C70" i="14"/>
  <c r="D70" i="14"/>
  <c r="AP1693" i="14" l="1"/>
  <c r="D71" i="14"/>
  <c r="A67" i="14"/>
  <c r="C71" i="14"/>
  <c r="B71" i="14"/>
  <c r="AL1664" i="14"/>
  <c r="AL1665" i="14" s="1"/>
  <c r="AL1666" i="14" s="1"/>
  <c r="D42" i="14"/>
  <c r="AL1667" i="14" l="1"/>
  <c r="AL1668" i="14" s="1"/>
  <c r="A41" i="14"/>
  <c r="AP1694" i="14"/>
  <c r="B72" i="14"/>
  <c r="D72" i="14"/>
  <c r="A68" i="14"/>
  <c r="C72" i="14"/>
  <c r="AP1695" i="14" l="1"/>
  <c r="D73" i="14"/>
  <c r="C73" i="14"/>
  <c r="A69" i="14"/>
  <c r="B73" i="14"/>
  <c r="AL1669" i="14"/>
  <c r="AL1670" i="14" s="1"/>
  <c r="AL1671" i="14" s="1"/>
  <c r="A43" i="14"/>
  <c r="AL1672" i="14" l="1"/>
  <c r="AL1673" i="14" s="1"/>
  <c r="AL1674" i="14" s="1"/>
  <c r="AL1675" i="14" s="1"/>
  <c r="AL1676" i="14" s="1"/>
  <c r="AL1677" i="14" s="1"/>
  <c r="AL1678" i="14" s="1"/>
  <c r="AL1679" i="14" s="1"/>
  <c r="AL1680" i="14" s="1"/>
  <c r="AL1681" i="14" s="1"/>
  <c r="AL1682" i="14" s="1"/>
  <c r="AL1683" i="14" s="1"/>
  <c r="AL1684" i="14" s="1"/>
  <c r="AL1685" i="14" s="1"/>
  <c r="AL1686" i="14" s="1"/>
  <c r="AL1687" i="14" s="1"/>
  <c r="AL1688" i="14" s="1"/>
  <c r="AL1689" i="14" s="1"/>
  <c r="AL1690" i="14" s="1"/>
  <c r="AL1691" i="14" s="1"/>
  <c r="AL1692" i="14" s="1"/>
  <c r="AL1693" i="14" s="1"/>
  <c r="AL1694" i="14" s="1"/>
  <c r="AL1695" i="14" s="1"/>
  <c r="AL1696" i="14" s="1"/>
  <c r="AL1697" i="14" s="1"/>
  <c r="AL1698" i="14" s="1"/>
  <c r="AL1699" i="14" s="1"/>
  <c r="AL1700" i="14" s="1"/>
  <c r="AL1701" i="14" s="1"/>
  <c r="AL1702" i="14" s="1"/>
  <c r="AL1703" i="14" s="1"/>
  <c r="AL1704" i="14" s="1"/>
  <c r="AL1705" i="14" s="1"/>
  <c r="AL1706" i="14" s="1"/>
  <c r="AL1707" i="14" s="1"/>
  <c r="AL1708" i="14" s="1"/>
  <c r="AL1709" i="14" s="1"/>
  <c r="AL1710" i="14" s="1"/>
  <c r="AL1711" i="14" s="1"/>
  <c r="AL1712" i="14" s="1"/>
  <c r="AL1713" i="14" s="1"/>
  <c r="AL1714" i="14" s="1"/>
  <c r="AL1715" i="14" s="1"/>
  <c r="AL1716" i="14" s="1"/>
  <c r="AL1717" i="14" s="1"/>
  <c r="AL1718" i="14" s="1"/>
  <c r="AL1719" i="14" s="1"/>
  <c r="AL1720" i="14" s="1"/>
  <c r="AL1721" i="14" s="1"/>
  <c r="AL1722" i="14" s="1"/>
  <c r="AL1723" i="14" s="1"/>
  <c r="AL1724" i="14" s="1"/>
  <c r="AL1725" i="14" s="1"/>
  <c r="AL1726" i="14" s="1"/>
  <c r="AL1727" i="14" s="1"/>
  <c r="AL1728" i="14" s="1"/>
  <c r="AL1729" i="14" s="1"/>
  <c r="AL1730" i="14" s="1"/>
  <c r="AL1731" i="14" s="1"/>
  <c r="AL1732" i="14" s="1"/>
  <c r="AL1733" i="14" s="1"/>
  <c r="AL1734" i="14" s="1"/>
  <c r="AL1735" i="14" s="1"/>
  <c r="AL1736" i="14" s="1"/>
  <c r="AL1737" i="14" s="1"/>
  <c r="AL1738" i="14" s="1"/>
  <c r="AL1739" i="14" s="1"/>
  <c r="AL1740" i="14" s="1"/>
  <c r="AL1741" i="14" s="1"/>
  <c r="AL1742" i="14" s="1"/>
  <c r="AL1743" i="14" s="1"/>
  <c r="AL1744" i="14" s="1"/>
  <c r="AL1745" i="14" s="1"/>
  <c r="AL1746" i="14" s="1"/>
  <c r="AL1747" i="14" s="1"/>
  <c r="AL1748" i="14" s="1"/>
  <c r="AL1749" i="14" s="1"/>
  <c r="AL1750" i="14" s="1"/>
  <c r="AL1751" i="14" s="1"/>
  <c r="AL1752" i="14" s="1"/>
  <c r="AL1753" i="14" s="1"/>
  <c r="AL1754" i="14" s="1"/>
  <c r="AL1755" i="14" s="1"/>
  <c r="AL1756" i="14" s="1"/>
  <c r="AL1757" i="14" s="1"/>
  <c r="AL1758" i="14" s="1"/>
  <c r="AL1759" i="14" s="1"/>
  <c r="AL1760" i="14" s="1"/>
  <c r="AL1761" i="14" s="1"/>
  <c r="AL1762" i="14" s="1"/>
  <c r="AL1763" i="14" s="1"/>
  <c r="AL1764" i="14" s="1"/>
  <c r="AL1765" i="14" s="1"/>
  <c r="AL1766" i="14" s="1"/>
  <c r="AL1767" i="14" s="1"/>
  <c r="AL1768" i="14" s="1"/>
  <c r="AL1769" i="14" s="1"/>
  <c r="AL1770" i="14" s="1"/>
  <c r="AL1771" i="14" s="1"/>
  <c r="AL1772" i="14" s="1"/>
  <c r="AL1773" i="14" s="1"/>
  <c r="AL1774" i="14" s="1"/>
  <c r="AL1775" i="14" s="1"/>
  <c r="AL1776" i="14" s="1"/>
  <c r="AL1777" i="14" s="1"/>
  <c r="AL1778" i="14" s="1"/>
  <c r="AL1779" i="14" s="1"/>
  <c r="AL1780" i="14" s="1"/>
  <c r="AL1781" i="14" s="1"/>
  <c r="AL1782" i="14" s="1"/>
  <c r="AL1783" i="14" s="1"/>
  <c r="AL1784" i="14" s="1"/>
  <c r="AL1785" i="14" s="1"/>
  <c r="AL1786" i="14" s="1"/>
  <c r="AL1787" i="14" s="1"/>
  <c r="AL1788" i="14" s="1"/>
  <c r="AL1789" i="14" s="1"/>
  <c r="AL1790" i="14" s="1"/>
  <c r="AL1791" i="14" s="1"/>
  <c r="AL1792" i="14" s="1"/>
  <c r="AL1793" i="14" s="1"/>
  <c r="AL1794" i="14" s="1"/>
  <c r="AL1795" i="14" s="1"/>
  <c r="AL1796" i="14" s="1"/>
  <c r="AL1797" i="14" s="1"/>
  <c r="AL1798" i="14" s="1"/>
  <c r="AL1799" i="14" s="1"/>
  <c r="AL1800" i="14" s="1"/>
  <c r="AL1801" i="14" s="1"/>
  <c r="AL1802" i="14" s="1"/>
  <c r="AL1803" i="14" s="1"/>
  <c r="AL1804" i="14" s="1"/>
  <c r="AL1805" i="14" s="1"/>
  <c r="AL1806" i="14" s="1"/>
  <c r="AL1807" i="14" s="1"/>
  <c r="AL1808" i="14" s="1"/>
  <c r="AL1809" i="14" s="1"/>
  <c r="AL1810" i="14" s="1"/>
  <c r="AL1811" i="14" s="1"/>
  <c r="AL1812" i="14" s="1"/>
  <c r="AL1813" i="14" s="1"/>
  <c r="AL1814" i="14" s="1"/>
  <c r="AL1815" i="14" s="1"/>
  <c r="AL1816" i="14" s="1"/>
  <c r="AL1817" i="14" s="1"/>
  <c r="AL1818" i="14" s="1"/>
  <c r="AL1819" i="14" s="1"/>
  <c r="AL1820" i="14" s="1"/>
  <c r="AL1821" i="14" s="1"/>
  <c r="AL1822" i="14" s="1"/>
  <c r="AL1823" i="14" s="1"/>
  <c r="AL1824" i="14" s="1"/>
  <c r="AL1825" i="14" s="1"/>
  <c r="AL1826" i="14" s="1"/>
  <c r="AL1827" i="14" s="1"/>
  <c r="AL1828" i="14" s="1"/>
  <c r="AL1829" i="14" s="1"/>
  <c r="AL1830" i="14" s="1"/>
  <c r="AL1831" i="14" s="1"/>
  <c r="AL1832" i="14" s="1"/>
  <c r="AL1833" i="14" s="1"/>
  <c r="AL1834" i="14" s="1"/>
  <c r="AL1835" i="14" s="1"/>
  <c r="AL1836" i="14" s="1"/>
  <c r="AL1837" i="14" s="1"/>
  <c r="AL1838" i="14" s="1"/>
  <c r="AL1839" i="14" s="1"/>
  <c r="AL1840" i="14" s="1"/>
  <c r="AL1841" i="14" s="1"/>
  <c r="AL1842" i="14" s="1"/>
  <c r="AL1843" i="14" s="1"/>
  <c r="AL1844" i="14" s="1"/>
  <c r="AL1845" i="14" s="1"/>
  <c r="AL1846" i="14" s="1"/>
  <c r="AL1847" i="14" s="1"/>
  <c r="AL1848" i="14" s="1"/>
  <c r="AL1849" i="14" s="1"/>
  <c r="AL1850" i="14" s="1"/>
  <c r="AL1851" i="14" s="1"/>
  <c r="AL1852" i="14" s="1"/>
  <c r="AL1853" i="14" s="1"/>
  <c r="AL1854" i="14" s="1"/>
  <c r="AL1855" i="14" s="1"/>
  <c r="AL1856" i="14" s="1"/>
  <c r="AL1857" i="14" s="1"/>
  <c r="AL1858" i="14" s="1"/>
  <c r="AL1859" i="14" s="1"/>
  <c r="AL1860" i="14" s="1"/>
  <c r="AL1861" i="14" s="1"/>
  <c r="AL1862" i="14" s="1"/>
  <c r="AL1863" i="14" s="1"/>
  <c r="AL1864" i="14" s="1"/>
  <c r="AL1865" i="14" s="1"/>
  <c r="AL1866" i="14" s="1"/>
  <c r="AL1867" i="14" s="1"/>
  <c r="AL1868" i="14" s="1"/>
  <c r="AL1869" i="14" s="1"/>
  <c r="AL1870" i="14" s="1"/>
  <c r="AL1871" i="14" s="1"/>
  <c r="AL1872" i="14" s="1"/>
  <c r="AL1873" i="14" s="1"/>
  <c r="AL1874" i="14" s="1"/>
  <c r="AL1875" i="14" s="1"/>
  <c r="AL1876" i="14" s="1"/>
  <c r="AL1877" i="14" s="1"/>
  <c r="AL1878" i="14" s="1"/>
  <c r="AL1879" i="14" s="1"/>
  <c r="AL1880" i="14" s="1"/>
  <c r="AL1881" i="14" s="1"/>
  <c r="AL1882" i="14" s="1"/>
  <c r="AL1883" i="14" s="1"/>
  <c r="AL1884" i="14" s="1"/>
  <c r="AL1885" i="14" s="1"/>
  <c r="AL1886" i="14" s="1"/>
  <c r="AL1887" i="14" s="1"/>
  <c r="AL1888" i="14" s="1"/>
  <c r="AL1889" i="14" s="1"/>
  <c r="AL1890" i="14" s="1"/>
  <c r="AL1891" i="14" s="1"/>
  <c r="AL1892" i="14" s="1"/>
  <c r="AL1893" i="14" s="1"/>
  <c r="AL1894" i="14" s="1"/>
  <c r="AL1895" i="14" s="1"/>
  <c r="AL1896" i="14" s="1"/>
  <c r="AL1897" i="14" s="1"/>
  <c r="AL1898" i="14" s="1"/>
  <c r="AL1899" i="14" s="1"/>
  <c r="AL1900" i="14" s="1"/>
  <c r="AL1901" i="14" s="1"/>
  <c r="AL1902" i="14" s="1"/>
  <c r="AL1903" i="14" s="1"/>
  <c r="AL1904" i="14" s="1"/>
  <c r="AL1905" i="14" s="1"/>
  <c r="AL1906" i="14" s="1"/>
  <c r="AL1907" i="14" s="1"/>
  <c r="AL1908" i="14" s="1"/>
  <c r="AL1909" i="14" s="1"/>
  <c r="AL1910" i="14" s="1"/>
  <c r="AL1911" i="14" s="1"/>
  <c r="AL1912" i="14" s="1"/>
  <c r="AL1913" i="14" s="1"/>
  <c r="AL1914" i="14" s="1"/>
  <c r="AL1915" i="14" s="1"/>
  <c r="AL1916" i="14" s="1"/>
  <c r="AL1917" i="14" s="1"/>
  <c r="AL1918" i="14" s="1"/>
  <c r="AL1919" i="14" s="1"/>
  <c r="AL1920" i="14" s="1"/>
  <c r="AL1921" i="14" s="1"/>
  <c r="AL1922" i="14" s="1"/>
  <c r="AL1923" i="14" s="1"/>
  <c r="AL1924" i="14" s="1"/>
  <c r="AL1925" i="14" s="1"/>
  <c r="AL1926" i="14" s="1"/>
  <c r="AL1927" i="14" s="1"/>
  <c r="AL1928" i="14" s="1"/>
  <c r="AL1929" i="14" s="1"/>
  <c r="AL1930" i="14" s="1"/>
  <c r="AL1931" i="14" s="1"/>
  <c r="AL1932" i="14" s="1"/>
  <c r="AL1933" i="14" s="1"/>
  <c r="AL1934" i="14" s="1"/>
  <c r="AL1935" i="14" s="1"/>
  <c r="AL1936" i="14" s="1"/>
  <c r="AL1937" i="14" s="1"/>
  <c r="AL1938" i="14" s="1"/>
  <c r="AL1939" i="14" s="1"/>
  <c r="AL1940" i="14" s="1"/>
  <c r="AL1941" i="14" s="1"/>
  <c r="AL1942" i="14" s="1"/>
  <c r="AL1943" i="14" s="1"/>
  <c r="AL1944" i="14" s="1"/>
  <c r="AL1945" i="14" s="1"/>
  <c r="AL1946" i="14" s="1"/>
  <c r="AL1947" i="14" s="1"/>
  <c r="AL1948" i="14" s="1"/>
  <c r="AL1949" i="14" s="1"/>
  <c r="AL1950" i="14" s="1"/>
  <c r="AL1951" i="14" s="1"/>
  <c r="AL1952" i="14" s="1"/>
  <c r="AL1953" i="14" s="1"/>
  <c r="AL1954" i="14" s="1"/>
  <c r="AL1955" i="14" s="1"/>
  <c r="AL1956" i="14" s="1"/>
  <c r="AL1957" i="14" s="1"/>
  <c r="AL1958" i="14" s="1"/>
  <c r="AL1959" i="14" s="1"/>
  <c r="AL1960" i="14" s="1"/>
  <c r="AL1961" i="14" s="1"/>
  <c r="AL1962" i="14" s="1"/>
  <c r="AL1963" i="14" s="1"/>
  <c r="AL1964" i="14" s="1"/>
  <c r="AL1965" i="14" s="1"/>
  <c r="AL1966" i="14" s="1"/>
  <c r="AL1967" i="14" s="1"/>
  <c r="AL1968" i="14" s="1"/>
  <c r="AL1969" i="14" s="1"/>
  <c r="AL1970" i="14" s="1"/>
  <c r="AL1971" i="14" s="1"/>
  <c r="AL1972" i="14" s="1"/>
  <c r="AL1973" i="14" s="1"/>
  <c r="AL1974" i="14" s="1"/>
  <c r="AL1975" i="14" s="1"/>
  <c r="AL1976" i="14" s="1"/>
  <c r="AL1977" i="14" s="1"/>
  <c r="AL1978" i="14" s="1"/>
  <c r="AL1979" i="14" s="1"/>
  <c r="AL1980" i="14" s="1"/>
  <c r="AL1981" i="14" s="1"/>
  <c r="AL1982" i="14" s="1"/>
  <c r="AL1983" i="14" s="1"/>
  <c r="AL1984" i="14" s="1"/>
  <c r="AL1985" i="14" s="1"/>
  <c r="AL1986" i="14" s="1"/>
  <c r="AL1987" i="14" s="1"/>
  <c r="AL1988" i="14" s="1"/>
  <c r="AL1989" i="14" s="1"/>
  <c r="AL1990" i="14" s="1"/>
  <c r="AL1991" i="14" s="1"/>
  <c r="AL1992" i="14" s="1"/>
  <c r="AL1993" i="14" s="1"/>
  <c r="AL1994" i="14" s="1"/>
  <c r="AL1995" i="14" s="1"/>
  <c r="AL1996" i="14" s="1"/>
  <c r="AL1997" i="14" s="1"/>
  <c r="AL1998" i="14" s="1"/>
  <c r="AL1999" i="14" s="1"/>
  <c r="AL2000" i="14" s="1"/>
  <c r="AL2001" i="14" s="1"/>
  <c r="AL2002" i="14" s="1"/>
  <c r="AL2003" i="14" s="1"/>
  <c r="AL2004" i="14" s="1"/>
  <c r="AL2005" i="14" s="1"/>
  <c r="AL2006" i="14" s="1"/>
  <c r="AL2007" i="14" s="1"/>
  <c r="AL2008" i="14" s="1"/>
  <c r="AL2009" i="14" s="1"/>
  <c r="AL2010" i="14" s="1"/>
  <c r="AL2011" i="14" s="1"/>
  <c r="AL2012" i="14" s="1"/>
  <c r="AL2013" i="14" s="1"/>
  <c r="AL2014" i="14" s="1"/>
  <c r="AL2015" i="14" s="1"/>
  <c r="AL2016" i="14" s="1"/>
  <c r="AL2017" i="14" s="1"/>
  <c r="AL2018" i="14" s="1"/>
  <c r="AL2019" i="14" s="1"/>
  <c r="AL2020" i="14" s="1"/>
  <c r="AL2021" i="14" s="1"/>
  <c r="AL2022" i="14" s="1"/>
  <c r="AL2023" i="14" s="1"/>
  <c r="AL2024" i="14" s="1"/>
  <c r="AL2025" i="14" s="1"/>
  <c r="AL2026" i="14" s="1"/>
  <c r="AL2027" i="14" s="1"/>
  <c r="AL2028" i="14" s="1"/>
  <c r="AL2029" i="14" s="1"/>
  <c r="AL2030" i="14" s="1"/>
  <c r="AL2031" i="14" s="1"/>
  <c r="AL2032" i="14" s="1"/>
  <c r="AL2033" i="14" s="1"/>
  <c r="AL2034" i="14" s="1"/>
  <c r="AL2035" i="14" s="1"/>
  <c r="AL2036" i="14" s="1"/>
  <c r="AL2037" i="14" s="1"/>
  <c r="AL2038" i="14" s="1"/>
  <c r="AL2039" i="14" s="1"/>
  <c r="AL2040" i="14" s="1"/>
  <c r="AL2041" i="14" s="1"/>
  <c r="AL2042" i="14" s="1"/>
  <c r="AL2043" i="14" s="1"/>
  <c r="AL2044" i="14" s="1"/>
  <c r="AL2045" i="14" s="1"/>
  <c r="AL2046" i="14" s="1"/>
  <c r="AL2047" i="14" s="1"/>
  <c r="AL2048" i="14" s="1"/>
  <c r="AL2049" i="14" s="1"/>
  <c r="AL2050" i="14" s="1"/>
  <c r="AL2051" i="14" s="1"/>
  <c r="AL2052" i="14" s="1"/>
  <c r="AL2053" i="14" s="1"/>
  <c r="AL2054" i="14" s="1"/>
  <c r="AL2055" i="14" s="1"/>
  <c r="AL2056" i="14" s="1"/>
  <c r="AL2057" i="14" s="1"/>
  <c r="AL2058" i="14" s="1"/>
  <c r="AL2059" i="14" s="1"/>
  <c r="AL2060" i="14" s="1"/>
  <c r="AL2061" i="14" s="1"/>
  <c r="AL2062" i="14" s="1"/>
  <c r="AL2063" i="14" s="1"/>
  <c r="AL2064" i="14" s="1"/>
  <c r="AL2065" i="14" s="1"/>
  <c r="AL2066" i="14" s="1"/>
  <c r="AL2067" i="14" s="1"/>
  <c r="AL2068" i="14" s="1"/>
  <c r="AL2069" i="14" s="1"/>
  <c r="AL2070" i="14" s="1"/>
  <c r="AL2071" i="14" s="1"/>
  <c r="AL2072" i="14" s="1"/>
  <c r="AL2073" i="14" s="1"/>
  <c r="AL2074" i="14" s="1"/>
  <c r="AL2075" i="14" s="1"/>
  <c r="AL2076" i="14" s="1"/>
  <c r="AL2077" i="14" s="1"/>
  <c r="AL2078" i="14" s="1"/>
  <c r="AL2079" i="14" s="1"/>
  <c r="AL2080" i="14" s="1"/>
  <c r="AL2081" i="14" s="1"/>
  <c r="AL2082" i="14" s="1"/>
  <c r="AL2083" i="14" s="1"/>
  <c r="AL2084" i="14" s="1"/>
  <c r="AL2085" i="14" s="1"/>
  <c r="AL2086" i="14" s="1"/>
  <c r="AL2087" i="14" s="1"/>
  <c r="AL2088" i="14" s="1"/>
  <c r="AL2089" i="14" s="1"/>
  <c r="AL2090" i="14" s="1"/>
  <c r="AL2091" i="14" s="1"/>
  <c r="AL2092" i="14" s="1"/>
  <c r="AL2093" i="14" s="1"/>
  <c r="AL2094" i="14" s="1"/>
  <c r="AL2095" i="14" s="1"/>
  <c r="AL2096" i="14" s="1"/>
  <c r="AL2097" i="14" s="1"/>
  <c r="AL2098" i="14" s="1"/>
  <c r="AL2099" i="14" s="1"/>
  <c r="AL2100" i="14" s="1"/>
  <c r="AL2101" i="14" s="1"/>
  <c r="AL2102" i="14" s="1"/>
  <c r="AL2103" i="14" s="1"/>
  <c r="AL2104" i="14" s="1"/>
  <c r="AL2105" i="14" s="1"/>
  <c r="AL2106" i="14" s="1"/>
  <c r="AL2107" i="14" s="1"/>
  <c r="AL2108" i="14" s="1"/>
  <c r="AL2109" i="14" s="1"/>
  <c r="AL2110" i="14" s="1"/>
  <c r="AL2111" i="14" s="1"/>
  <c r="AL2112" i="14" s="1"/>
  <c r="AL2113" i="14" s="1"/>
  <c r="AL2114" i="14" s="1"/>
  <c r="AL2115" i="14" s="1"/>
  <c r="AL2116" i="14" s="1"/>
  <c r="AL2117" i="14" s="1"/>
  <c r="AL2118" i="14" s="1"/>
  <c r="AL2119" i="14" s="1"/>
  <c r="AL2120" i="14" s="1"/>
  <c r="AL2121" i="14" s="1"/>
  <c r="AL2122" i="14" s="1"/>
  <c r="AL2123" i="14" s="1"/>
  <c r="AL2124" i="14" s="1"/>
  <c r="AL2125" i="14" s="1"/>
  <c r="AL2126" i="14" s="1"/>
  <c r="AL2127" i="14" s="1"/>
  <c r="AL2128" i="14" s="1"/>
  <c r="AL2129" i="14" s="1"/>
  <c r="AL2130" i="14" s="1"/>
  <c r="AL2131" i="14" s="1"/>
  <c r="AL2132" i="14" s="1"/>
  <c r="AL2133" i="14" s="1"/>
  <c r="AL2134" i="14" s="1"/>
  <c r="AL2135" i="14" s="1"/>
  <c r="AL2136" i="14" s="1"/>
  <c r="AL2137" i="14" s="1"/>
  <c r="AL2138" i="14" s="1"/>
  <c r="AL2139" i="14" s="1"/>
  <c r="AL2140" i="14" s="1"/>
  <c r="AL2141" i="14" s="1"/>
  <c r="AL2142" i="14" s="1"/>
  <c r="AL2143" i="14" s="1"/>
  <c r="AL2144" i="14" s="1"/>
  <c r="AL2145" i="14" s="1"/>
  <c r="AL2146" i="14" s="1"/>
  <c r="AL2147" i="14" s="1"/>
  <c r="AL2148" i="14" s="1"/>
  <c r="AL2149" i="14" s="1"/>
  <c r="AL2150" i="14" s="1"/>
  <c r="AL2151" i="14" s="1"/>
  <c r="AL2152" i="14" s="1"/>
  <c r="AL2153" i="14" s="1"/>
  <c r="AL2154" i="14" s="1"/>
  <c r="AL2155" i="14" s="1"/>
  <c r="AL2156" i="14" s="1"/>
  <c r="AL2157" i="14" s="1"/>
  <c r="AL2158" i="14" s="1"/>
  <c r="AL2159" i="14" s="1"/>
  <c r="AL2160" i="14" s="1"/>
  <c r="AL2161" i="14" s="1"/>
  <c r="AL2162" i="14" s="1"/>
  <c r="AL2163" i="14" s="1"/>
  <c r="AL2164" i="14" s="1"/>
  <c r="AL2165" i="14" s="1"/>
  <c r="AL2166" i="14" s="1"/>
  <c r="AL2167" i="14" s="1"/>
  <c r="AL2168" i="14" s="1"/>
  <c r="AL2169" i="14" s="1"/>
  <c r="AL2170" i="14" s="1"/>
  <c r="AL2171" i="14" s="1"/>
  <c r="AL2172" i="14" s="1"/>
  <c r="AL2173" i="14" s="1"/>
  <c r="AL2174" i="14" s="1"/>
  <c r="AL2175" i="14" s="1"/>
  <c r="AL2176" i="14" s="1"/>
  <c r="AL2177" i="14" s="1"/>
  <c r="AL2178" i="14" s="1"/>
  <c r="AL2179" i="14" s="1"/>
  <c r="AL2180" i="14" s="1"/>
  <c r="AL2181" i="14" s="1"/>
  <c r="AL2182" i="14" s="1"/>
  <c r="AL2183" i="14" s="1"/>
  <c r="AL2184" i="14" s="1"/>
  <c r="AL2185" i="14" s="1"/>
  <c r="AL2186" i="14" s="1"/>
  <c r="AL2187" i="14" s="1"/>
  <c r="AL2188" i="14" s="1"/>
  <c r="AL2189" i="14" s="1"/>
  <c r="AL2190" i="14" s="1"/>
  <c r="AL2191" i="14" s="1"/>
  <c r="AL2192" i="14" s="1"/>
  <c r="AL2193" i="14" s="1"/>
  <c r="AL2194" i="14" s="1"/>
  <c r="AL2195" i="14" s="1"/>
  <c r="AL2196" i="14" s="1"/>
  <c r="AL2197" i="14" s="1"/>
  <c r="AL2198" i="14" s="1"/>
  <c r="AL2199" i="14" s="1"/>
  <c r="AL2200" i="14" s="1"/>
  <c r="AL2201" i="14" s="1"/>
  <c r="AL2202" i="14" s="1"/>
  <c r="AL2203" i="14" s="1"/>
  <c r="AL2204" i="14" s="1"/>
  <c r="AL2205" i="14" s="1"/>
  <c r="AL2206" i="14" s="1"/>
  <c r="AL2207" i="14" s="1"/>
  <c r="AL2208" i="14" s="1"/>
  <c r="AL2209" i="14" s="1"/>
  <c r="AL2210" i="14" s="1"/>
  <c r="AL2211" i="14" s="1"/>
  <c r="AL2212" i="14" s="1"/>
  <c r="AL2213" i="14" s="1"/>
  <c r="AL2214" i="14" s="1"/>
  <c r="AL2215" i="14" s="1"/>
  <c r="AL2216" i="14" s="1"/>
  <c r="AL2217" i="14" s="1"/>
  <c r="AL2218" i="14" s="1"/>
  <c r="AL2219" i="14" s="1"/>
  <c r="AL2220" i="14" s="1"/>
  <c r="AL2221" i="14" s="1"/>
  <c r="AL2222" i="14" s="1"/>
  <c r="AL2223" i="14" s="1"/>
  <c r="AL2224" i="14" s="1"/>
  <c r="AL2225" i="14" s="1"/>
  <c r="AL2226" i="14" s="1"/>
  <c r="AL2227" i="14" s="1"/>
  <c r="AL2228" i="14" s="1"/>
  <c r="AL2229" i="14" s="1"/>
  <c r="AL2230" i="14" s="1"/>
  <c r="AL2231" i="14" s="1"/>
  <c r="AL2232" i="14" s="1"/>
  <c r="AL2233" i="14" s="1"/>
  <c r="AL2234" i="14" s="1"/>
  <c r="AL2235" i="14" s="1"/>
  <c r="AL2236" i="14" s="1"/>
  <c r="AL2237" i="14" s="1"/>
  <c r="AL2238" i="14" s="1"/>
  <c r="AL2239" i="14" s="1"/>
  <c r="AL2240" i="14" s="1"/>
  <c r="AL2241" i="14" s="1"/>
  <c r="AL2242" i="14" s="1"/>
  <c r="AL2243" i="14" s="1"/>
  <c r="AL2244" i="14" s="1"/>
  <c r="AL2245" i="14" s="1"/>
  <c r="AL2246" i="14" s="1"/>
  <c r="AL2247" i="14" s="1"/>
  <c r="AL2248" i="14" s="1"/>
  <c r="AL2249" i="14" s="1"/>
  <c r="AL2250" i="14" s="1"/>
  <c r="AL2251" i="14" s="1"/>
  <c r="AL2252" i="14" s="1"/>
  <c r="AL2253" i="14" s="1"/>
  <c r="AL2254" i="14" s="1"/>
  <c r="AL2255" i="14" s="1"/>
  <c r="AL2256" i="14" s="1"/>
  <c r="AL2257" i="14" s="1"/>
  <c r="AL2258" i="14" s="1"/>
  <c r="AL2259" i="14" s="1"/>
  <c r="AL2260" i="14" s="1"/>
  <c r="AL2261" i="14" s="1"/>
  <c r="AL2262" i="14" s="1"/>
  <c r="AL2263" i="14" s="1"/>
  <c r="AL2264" i="14" s="1"/>
  <c r="AL2265" i="14" s="1"/>
  <c r="AL2266" i="14" s="1"/>
  <c r="AL2267" i="14" s="1"/>
  <c r="AL2268" i="14" s="1"/>
  <c r="AL2269" i="14" s="1"/>
  <c r="AL2270" i="14" s="1"/>
  <c r="AL2271" i="14" s="1"/>
  <c r="AL2272" i="14" s="1"/>
  <c r="AL2273" i="14" s="1"/>
  <c r="AL2274" i="14" s="1"/>
  <c r="AL2275" i="14" s="1"/>
  <c r="AL2276" i="14" s="1"/>
  <c r="AL2277" i="14" s="1"/>
  <c r="AL2278" i="14" s="1"/>
  <c r="AL2279" i="14" s="1"/>
  <c r="AL2280" i="14" s="1"/>
  <c r="AL2281" i="14" s="1"/>
  <c r="AL2282" i="14" s="1"/>
  <c r="AL2283" i="14" s="1"/>
  <c r="AL2284" i="14" s="1"/>
  <c r="AL2285" i="14" s="1"/>
  <c r="AL2286" i="14" s="1"/>
  <c r="AL2287" i="14" s="1"/>
  <c r="AL2288" i="14" s="1"/>
  <c r="AL2289" i="14" s="1"/>
  <c r="AL2290" i="14" s="1"/>
  <c r="AL2291" i="14" s="1"/>
  <c r="AL2292" i="14" s="1"/>
  <c r="AL2293" i="14" s="1"/>
  <c r="AL2294" i="14" s="1"/>
  <c r="AL2295" i="14" s="1"/>
  <c r="AL2296" i="14" s="1"/>
  <c r="AL2297" i="14" s="1"/>
  <c r="AL2298" i="14" s="1"/>
  <c r="AL2299" i="14" s="1"/>
  <c r="AL2300" i="14" s="1"/>
  <c r="AL2301" i="14" s="1"/>
  <c r="AL2302" i="14" s="1"/>
  <c r="AL2303" i="14" s="1"/>
  <c r="AL2304" i="14" s="1"/>
  <c r="AL2305" i="14" s="1"/>
  <c r="AL2306" i="14" s="1"/>
  <c r="AL2307" i="14" s="1"/>
  <c r="AL2308" i="14" s="1"/>
  <c r="AL2309" i="14" s="1"/>
  <c r="AL2310" i="14" s="1"/>
  <c r="AL2311" i="14" s="1"/>
  <c r="AL2312" i="14" s="1"/>
  <c r="AL2313" i="14" s="1"/>
  <c r="AL2314" i="14" s="1"/>
  <c r="AL2315" i="14" s="1"/>
  <c r="AL2316" i="14" s="1"/>
  <c r="AL2317" i="14" s="1"/>
  <c r="AL2318" i="14" s="1"/>
  <c r="AL2319" i="14" s="1"/>
  <c r="AL2320" i="14" s="1"/>
  <c r="AL2321" i="14" s="1"/>
  <c r="AL2322" i="14" s="1"/>
  <c r="AL2323" i="14" s="1"/>
  <c r="AL2324" i="14" s="1"/>
  <c r="AL2325" i="14" s="1"/>
  <c r="AL2326" i="14" s="1"/>
  <c r="AL2327" i="14" s="1"/>
  <c r="AL2328" i="14" s="1"/>
  <c r="AL2329" i="14" s="1"/>
  <c r="AL2330" i="14" s="1"/>
  <c r="AL2331" i="14" s="1"/>
  <c r="AL2332" i="14" s="1"/>
  <c r="AL2333" i="14" s="1"/>
  <c r="AL2334" i="14" s="1"/>
  <c r="AL2335" i="14" s="1"/>
  <c r="AL2336" i="14" s="1"/>
  <c r="AL2337" i="14" s="1"/>
  <c r="AL2338" i="14" s="1"/>
  <c r="AL2339" i="14" s="1"/>
  <c r="AL2340" i="14" s="1"/>
  <c r="AL2341" i="14" s="1"/>
  <c r="AL2342" i="14" s="1"/>
  <c r="AL2343" i="14" s="1"/>
  <c r="AL2344" i="14" s="1"/>
  <c r="AL2345" i="14" s="1"/>
  <c r="AL2346" i="14" s="1"/>
  <c r="AL2347" i="14" s="1"/>
  <c r="AL2348" i="14" s="1"/>
  <c r="AL2349" i="14" s="1"/>
  <c r="AL2350" i="14" s="1"/>
  <c r="AL2351" i="14" s="1"/>
  <c r="AL2352" i="14" s="1"/>
  <c r="AL2353" i="14" s="1"/>
  <c r="AL2354" i="14" s="1"/>
  <c r="AL2355" i="14" s="1"/>
  <c r="AL2356" i="14" s="1"/>
  <c r="AL2357" i="14" s="1"/>
  <c r="AL2358" i="14" s="1"/>
  <c r="AL2359" i="14" s="1"/>
  <c r="AL2360" i="14" s="1"/>
  <c r="AL2361" i="14" s="1"/>
  <c r="AL2362" i="14" s="1"/>
  <c r="AL2363" i="14" s="1"/>
  <c r="AL2364" i="14" s="1"/>
  <c r="AL2365" i="14" s="1"/>
  <c r="AL2366" i="14" s="1"/>
  <c r="AL2367" i="14" s="1"/>
  <c r="AL2368" i="14" s="1"/>
  <c r="AL2369" i="14" s="1"/>
  <c r="AL2370" i="14" s="1"/>
  <c r="AL2371" i="14" s="1"/>
  <c r="AL2372" i="14" s="1"/>
  <c r="AL2373" i="14" s="1"/>
  <c r="AL2374" i="14" s="1"/>
  <c r="AL2375" i="14" s="1"/>
  <c r="AL2376" i="14" s="1"/>
  <c r="AL2377" i="14" s="1"/>
  <c r="AL2378" i="14" s="1"/>
  <c r="AL2379" i="14" s="1"/>
  <c r="AL2380" i="14" s="1"/>
  <c r="AL2381" i="14" s="1"/>
  <c r="AL2382" i="14" s="1"/>
  <c r="AL2383" i="14" s="1"/>
  <c r="AL2384" i="14" s="1"/>
  <c r="AL2385" i="14" s="1"/>
  <c r="AL2386" i="14" s="1"/>
  <c r="AL2387" i="14" s="1"/>
  <c r="AL2388" i="14" s="1"/>
  <c r="AL2389" i="14" s="1"/>
  <c r="AL2390" i="14" s="1"/>
  <c r="AL2391" i="14" s="1"/>
  <c r="AL2392" i="14" s="1"/>
  <c r="AL2393" i="14" s="1"/>
  <c r="AL2394" i="14" s="1"/>
  <c r="AL2395" i="14" s="1"/>
  <c r="AL2396" i="14" s="1"/>
  <c r="AL2397" i="14" s="1"/>
  <c r="AL2398" i="14" s="1"/>
  <c r="AL2399" i="14" s="1"/>
  <c r="AL2400" i="14" s="1"/>
  <c r="AL2401" i="14" s="1"/>
  <c r="AL2402" i="14" s="1"/>
  <c r="AL2403" i="14" s="1"/>
  <c r="AL2404" i="14" s="1"/>
  <c r="AL2405" i="14" s="1"/>
  <c r="AL2406" i="14" s="1"/>
  <c r="AL2407" i="14" s="1"/>
  <c r="AL2408" i="14" s="1"/>
  <c r="AL2409" i="14" s="1"/>
  <c r="AL2410" i="14" s="1"/>
  <c r="AL2411" i="14" s="1"/>
  <c r="AL2412" i="14" s="1"/>
  <c r="AL2413" i="14" s="1"/>
  <c r="AL2414" i="14" s="1"/>
  <c r="AL2415" i="14" s="1"/>
  <c r="AL2416" i="14" s="1"/>
  <c r="AL2417" i="14" s="1"/>
  <c r="AL2418" i="14" s="1"/>
  <c r="AL2419" i="14" s="1"/>
  <c r="AL2420" i="14" s="1"/>
  <c r="AL2421" i="14" s="1"/>
  <c r="AL2422" i="14" s="1"/>
  <c r="AL2423" i="14" s="1"/>
  <c r="AL2424" i="14" s="1"/>
  <c r="AL2425" i="14" s="1"/>
  <c r="AL2426" i="14" s="1"/>
  <c r="AL2427" i="14" s="1"/>
  <c r="AL2428" i="14" s="1"/>
  <c r="AL2429" i="14" s="1"/>
  <c r="AL2430" i="14" s="1"/>
  <c r="AL2431" i="14" s="1"/>
  <c r="AL2432" i="14" s="1"/>
  <c r="AL2433" i="14" s="1"/>
  <c r="AL2434" i="14" s="1"/>
  <c r="AL2435" i="14" s="1"/>
  <c r="AL2436" i="14" s="1"/>
  <c r="AL2437" i="14" s="1"/>
  <c r="AL2438" i="14" s="1"/>
  <c r="AL2439" i="14" s="1"/>
  <c r="AL2440" i="14" s="1"/>
  <c r="AL2441" i="14" s="1"/>
  <c r="AL2442" i="14" s="1"/>
  <c r="AL2443" i="14" s="1"/>
  <c r="AL2444" i="14" s="1"/>
  <c r="AL2445" i="14" s="1"/>
  <c r="AL2446" i="14" s="1"/>
  <c r="AL2447" i="14" s="1"/>
  <c r="AL2448" i="14" s="1"/>
  <c r="AL2449" i="14" s="1"/>
  <c r="AL2450" i="14" s="1"/>
  <c r="AL2451" i="14" s="1"/>
  <c r="AL2452" i="14" s="1"/>
  <c r="AL2453" i="14" s="1"/>
  <c r="AL2454" i="14" s="1"/>
  <c r="AL2455" i="14" s="1"/>
  <c r="AL2456" i="14" s="1"/>
  <c r="AL2457" i="14" s="1"/>
  <c r="AL2458" i="14" s="1"/>
  <c r="AL2459" i="14" s="1"/>
  <c r="AL2460" i="14" s="1"/>
  <c r="AL2461" i="14" s="1"/>
  <c r="AL2462" i="14" s="1"/>
  <c r="AL2463" i="14" s="1"/>
  <c r="AL2464" i="14" s="1"/>
  <c r="AL2465" i="14" s="1"/>
  <c r="AL2466" i="14" s="1"/>
  <c r="AL2467" i="14" s="1"/>
  <c r="AL2468" i="14" s="1"/>
  <c r="AL2469" i="14" s="1"/>
  <c r="AL2470" i="14" s="1"/>
  <c r="AL2471" i="14" s="1"/>
  <c r="AL2472" i="14" s="1"/>
  <c r="AL2473" i="14" s="1"/>
  <c r="AL2474" i="14" s="1"/>
  <c r="AL2475" i="14" s="1"/>
  <c r="AL2476" i="14" s="1"/>
  <c r="AL2477" i="14" s="1"/>
  <c r="AL2478" i="14" s="1"/>
  <c r="AL2479" i="14" s="1"/>
  <c r="AL2480" i="14" s="1"/>
  <c r="AL2481" i="14" s="1"/>
  <c r="AL2482" i="14" s="1"/>
  <c r="AL2483" i="14" s="1"/>
  <c r="AL2484" i="14" s="1"/>
  <c r="AL2485" i="14" s="1"/>
  <c r="AL2486" i="14" s="1"/>
  <c r="AL2487" i="14" s="1"/>
  <c r="AL2488" i="14" s="1"/>
  <c r="AL2489" i="14" s="1"/>
  <c r="AL2490" i="14" s="1"/>
  <c r="AL2491" i="14" s="1"/>
  <c r="AL2492" i="14" s="1"/>
  <c r="AL2493" i="14" s="1"/>
  <c r="AL2494" i="14" s="1"/>
  <c r="AL2495" i="14" s="1"/>
  <c r="AL2496" i="14" s="1"/>
  <c r="AL2497" i="14" s="1"/>
  <c r="AL2498" i="14" s="1"/>
  <c r="AL2499" i="14" s="1"/>
  <c r="AL2500" i="14" s="1"/>
  <c r="AL2501" i="14" s="1"/>
  <c r="AL2502" i="14" s="1"/>
  <c r="AL2503" i="14" s="1"/>
  <c r="AL2504" i="14" s="1"/>
  <c r="AL2505" i="14" s="1"/>
  <c r="AL2506" i="14" s="1"/>
  <c r="AL2507" i="14" s="1"/>
  <c r="AL2508" i="14" s="1"/>
  <c r="AL2509" i="14" s="1"/>
  <c r="AL2510" i="14" s="1"/>
  <c r="AL2511" i="14" s="1"/>
  <c r="AL2512" i="14" s="1"/>
  <c r="AL2513" i="14" s="1"/>
  <c r="AL2514" i="14" s="1"/>
  <c r="AL2515" i="14" s="1"/>
  <c r="AL2516" i="14" s="1"/>
  <c r="AL2517" i="14" s="1"/>
  <c r="AL2518" i="14" s="1"/>
  <c r="AL2519" i="14" s="1"/>
  <c r="AL2520" i="14" s="1"/>
  <c r="AL2521" i="14" s="1"/>
  <c r="AL2522" i="14" s="1"/>
  <c r="AL2523" i="14" s="1"/>
  <c r="AL2524" i="14" s="1"/>
  <c r="AL2525" i="14" s="1"/>
  <c r="AL2526" i="14" s="1"/>
  <c r="AL2527" i="14" s="1"/>
  <c r="AL2528" i="14" s="1"/>
  <c r="AL2529" i="14" s="1"/>
  <c r="AL2530" i="14" s="1"/>
  <c r="AL2531" i="14" s="1"/>
  <c r="AL2532" i="14" s="1"/>
  <c r="AL2533" i="14" s="1"/>
  <c r="AL2534" i="14" s="1"/>
  <c r="AL2535" i="14" s="1"/>
  <c r="AL2536" i="14" s="1"/>
  <c r="AL2537" i="14" s="1"/>
  <c r="AL2538" i="14" s="1"/>
  <c r="AL2539" i="14" s="1"/>
  <c r="AL2540" i="14" s="1"/>
  <c r="AL2541" i="14" s="1"/>
  <c r="AL2542" i="14" s="1"/>
  <c r="AL2543" i="14" s="1"/>
  <c r="AL2544" i="14" s="1"/>
  <c r="AL2545" i="14" s="1"/>
  <c r="AL2546" i="14" s="1"/>
  <c r="AL2547" i="14" s="1"/>
  <c r="AL2548" i="14" s="1"/>
  <c r="AL2549" i="14" s="1"/>
  <c r="AL2550" i="14" s="1"/>
  <c r="AL2551" i="14" s="1"/>
  <c r="AL2552" i="14" s="1"/>
  <c r="AL2553" i="14" s="1"/>
  <c r="AL2554" i="14" s="1"/>
  <c r="AL2555" i="14" s="1"/>
  <c r="AL2556" i="14" s="1"/>
  <c r="AL2557" i="14" s="1"/>
  <c r="AL2558" i="14" s="1"/>
  <c r="AL2559" i="14" s="1"/>
  <c r="AL2560" i="14" s="1"/>
  <c r="AL2561" i="14" s="1"/>
  <c r="AL2562" i="14" s="1"/>
  <c r="AL2563" i="14" s="1"/>
  <c r="AL2564" i="14" s="1"/>
  <c r="AL2565" i="14" s="1"/>
  <c r="AL2566" i="14" s="1"/>
  <c r="AL2567" i="14" s="1"/>
  <c r="AL2568" i="14" s="1"/>
  <c r="AL2569" i="14" s="1"/>
  <c r="AL2570" i="14" s="1"/>
  <c r="AL2571" i="14" s="1"/>
  <c r="AL2572" i="14" s="1"/>
  <c r="AL2573" i="14" s="1"/>
  <c r="AL2574" i="14" s="1"/>
  <c r="AL2575" i="14" s="1"/>
  <c r="AL2576" i="14" s="1"/>
  <c r="AL2577" i="14" s="1"/>
  <c r="AL2578" i="14" s="1"/>
  <c r="AL2579" i="14" s="1"/>
  <c r="AL2580" i="14" s="1"/>
  <c r="AL2581" i="14" s="1"/>
  <c r="AL2582" i="14" s="1"/>
  <c r="AL2583" i="14" s="1"/>
  <c r="AL2584" i="14" s="1"/>
  <c r="AL2585" i="14" s="1"/>
  <c r="AL2586" i="14" s="1"/>
  <c r="AL2587" i="14" s="1"/>
  <c r="AL2588" i="14" s="1"/>
  <c r="AL2589" i="14" s="1"/>
  <c r="AL2590" i="14" s="1"/>
  <c r="AL2591" i="14" s="1"/>
  <c r="AL2592" i="14" s="1"/>
  <c r="AL2593" i="14" s="1"/>
  <c r="AL2594" i="14" s="1"/>
  <c r="AL2595" i="14" s="1"/>
  <c r="AL2596" i="14" s="1"/>
  <c r="AL2597" i="14" s="1"/>
  <c r="AL2598" i="14" s="1"/>
  <c r="AL2599" i="14" s="1"/>
  <c r="AL2600" i="14" s="1"/>
  <c r="AL2601" i="14" s="1"/>
  <c r="AL2602" i="14" s="1"/>
  <c r="AL2603" i="14" s="1"/>
  <c r="AL2604" i="14" s="1"/>
  <c r="AL2605" i="14" s="1"/>
  <c r="AL2606" i="14" s="1"/>
  <c r="AL2607" i="14" s="1"/>
  <c r="AL2608" i="14" s="1"/>
  <c r="AL2609" i="14" s="1"/>
  <c r="AL2610" i="14" s="1"/>
  <c r="AL2611" i="14" s="1"/>
  <c r="AL2612" i="14" s="1"/>
  <c r="AL2613" i="14" s="1"/>
  <c r="AL2614" i="14" s="1"/>
  <c r="AL2615" i="14" s="1"/>
  <c r="AL2616" i="14" s="1"/>
  <c r="AL2617" i="14" s="1"/>
  <c r="AL2618" i="14" s="1"/>
  <c r="AL2619" i="14" s="1"/>
  <c r="AL2620" i="14" s="1"/>
  <c r="AL2621" i="14" s="1"/>
  <c r="AL2622" i="14" s="1"/>
  <c r="AL2623" i="14" s="1"/>
  <c r="AL2624" i="14" s="1"/>
  <c r="AL2625" i="14" s="1"/>
  <c r="AL2626" i="14" s="1"/>
  <c r="AL2627" i="14" s="1"/>
  <c r="AL2628" i="14" s="1"/>
  <c r="AL2629" i="14" s="1"/>
  <c r="AL2630" i="14" s="1"/>
  <c r="AL2631" i="14" s="1"/>
  <c r="AL2632" i="14" s="1"/>
  <c r="AL2633" i="14" s="1"/>
  <c r="AL2634" i="14" s="1"/>
  <c r="AL2635" i="14" s="1"/>
  <c r="AL2636" i="14" s="1"/>
  <c r="AL2637" i="14" s="1"/>
  <c r="AL2638" i="14" s="1"/>
  <c r="AL2639" i="14" s="1"/>
  <c r="AL2640" i="14" s="1"/>
  <c r="AL2641" i="14" s="1"/>
  <c r="AL2642" i="14" s="1"/>
  <c r="AL2643" i="14" s="1"/>
  <c r="AL2644" i="14" s="1"/>
  <c r="AL2645" i="14" s="1"/>
  <c r="AL2646" i="14" s="1"/>
  <c r="AL2647" i="14" s="1"/>
  <c r="AL2648" i="14" s="1"/>
  <c r="AL2649" i="14" s="1"/>
  <c r="AL2650" i="14" s="1"/>
  <c r="AL2651" i="14" s="1"/>
  <c r="AL2652" i="14" s="1"/>
  <c r="AL2653" i="14" s="1"/>
  <c r="AL2654" i="14" s="1"/>
  <c r="AL2655" i="14" s="1"/>
  <c r="AL2656" i="14" s="1"/>
  <c r="AL2657" i="14" s="1"/>
  <c r="AL2658" i="14" s="1"/>
  <c r="AL2659" i="14" s="1"/>
  <c r="AL2660" i="14" s="1"/>
  <c r="AL2661" i="14" s="1"/>
  <c r="AL2662" i="14" s="1"/>
  <c r="AL2663" i="14" s="1"/>
  <c r="AL2664" i="14" s="1"/>
  <c r="AL2665" i="14" s="1"/>
  <c r="AL2666" i="14" s="1"/>
  <c r="AL2667" i="14" s="1"/>
  <c r="AL2668" i="14" s="1"/>
  <c r="AL2669" i="14" s="1"/>
  <c r="AL2670" i="14" s="1"/>
  <c r="AL2671" i="14" s="1"/>
  <c r="AL2672" i="14" s="1"/>
  <c r="AL2673" i="14" s="1"/>
  <c r="AL2674" i="14" s="1"/>
  <c r="AL2675" i="14" s="1"/>
  <c r="AL2676" i="14" s="1"/>
  <c r="AL2677" i="14" s="1"/>
  <c r="AL2678" i="14" s="1"/>
  <c r="AL2679" i="14" s="1"/>
  <c r="AL2680" i="14" s="1"/>
  <c r="AL2681" i="14" s="1"/>
  <c r="AL2682" i="14" s="1"/>
  <c r="AL2683" i="14" s="1"/>
  <c r="AL2684" i="14" s="1"/>
  <c r="AL2685" i="14" s="1"/>
  <c r="AL2686" i="14" s="1"/>
  <c r="AL2687" i="14" s="1"/>
  <c r="AL2688" i="14" s="1"/>
  <c r="AL2689" i="14" s="1"/>
  <c r="AL2690" i="14" s="1"/>
  <c r="AL2691" i="14" s="1"/>
  <c r="AL2692" i="14" s="1"/>
  <c r="AL2693" i="14" s="1"/>
  <c r="AL2694" i="14" s="1"/>
  <c r="AL2695" i="14" s="1"/>
  <c r="AL2696" i="14" s="1"/>
  <c r="AL2697" i="14" s="1"/>
  <c r="AL2698" i="14" s="1"/>
  <c r="AL2699" i="14" s="1"/>
  <c r="AL2700" i="14" s="1"/>
  <c r="AL2701" i="14" s="1"/>
  <c r="AL2702" i="14" s="1"/>
  <c r="AL2703" i="14" s="1"/>
  <c r="AL2704" i="14" s="1"/>
  <c r="AL2705" i="14" s="1"/>
  <c r="AL2706" i="14" s="1"/>
  <c r="AL2707" i="14" s="1"/>
  <c r="AL2708" i="14" s="1"/>
  <c r="AL2709" i="14" s="1"/>
  <c r="AL2710" i="14" s="1"/>
  <c r="AL2711" i="14" s="1"/>
  <c r="AL2712" i="14" s="1"/>
  <c r="AL2713" i="14" s="1"/>
  <c r="AL2714" i="14" s="1"/>
  <c r="AL2715" i="14" s="1"/>
  <c r="AL2716" i="14" s="1"/>
  <c r="AL2717" i="14" s="1"/>
  <c r="AL2718" i="14" s="1"/>
  <c r="AL2719" i="14" s="1"/>
  <c r="AL2720" i="14" s="1"/>
  <c r="AL2721" i="14" s="1"/>
  <c r="AL2722" i="14" s="1"/>
  <c r="AL2723" i="14" s="1"/>
  <c r="AL2724" i="14" s="1"/>
  <c r="AL2725" i="14" s="1"/>
  <c r="AL2726" i="14" s="1"/>
  <c r="AL2727" i="14" s="1"/>
  <c r="AL2728" i="14" s="1"/>
  <c r="AL2729" i="14" s="1"/>
  <c r="AL2730" i="14" s="1"/>
  <c r="AL2731" i="14" s="1"/>
  <c r="AL2732" i="14" s="1"/>
  <c r="AL2733" i="14" s="1"/>
  <c r="AL2734" i="14" s="1"/>
  <c r="AL2735" i="14" s="1"/>
  <c r="AL2736" i="14" s="1"/>
  <c r="AL2737" i="14" s="1"/>
  <c r="AL2738" i="14" s="1"/>
  <c r="AL2739" i="14" s="1"/>
  <c r="AL2740" i="14" s="1"/>
  <c r="AL2741" i="14" s="1"/>
  <c r="AL2742" i="14" s="1"/>
  <c r="AL2743" i="14" s="1"/>
  <c r="AL2744" i="14" s="1"/>
  <c r="AL2745" i="14" s="1"/>
  <c r="AL2746" i="14" s="1"/>
  <c r="AL2747" i="14" s="1"/>
  <c r="AL2748" i="14" s="1"/>
  <c r="AL2749" i="14" s="1"/>
  <c r="AL2750" i="14" s="1"/>
  <c r="AL2751" i="14" s="1"/>
  <c r="AL2752" i="14" s="1"/>
  <c r="AL2753" i="14" s="1"/>
  <c r="AL2754" i="14" s="1"/>
  <c r="AL2755" i="14" s="1"/>
  <c r="AL2756" i="14" s="1"/>
  <c r="AL2757" i="14" s="1"/>
  <c r="AL2758" i="14" s="1"/>
  <c r="AL2759" i="14" s="1"/>
  <c r="AL2760" i="14" s="1"/>
  <c r="AL2761" i="14" s="1"/>
  <c r="AL2762" i="14" s="1"/>
  <c r="AL2763" i="14" s="1"/>
  <c r="AL2764" i="14" s="1"/>
  <c r="AL2765" i="14" s="1"/>
  <c r="AL2766" i="14" s="1"/>
  <c r="AL2767" i="14" s="1"/>
  <c r="AL2768" i="14" s="1"/>
  <c r="AL2769" i="14" s="1"/>
  <c r="AL2770" i="14" s="1"/>
  <c r="AL2771" i="14" s="1"/>
  <c r="AL2772" i="14" s="1"/>
  <c r="AL2773" i="14" s="1"/>
  <c r="AL2774" i="14" s="1"/>
  <c r="AL2775" i="14" s="1"/>
  <c r="AL2776" i="14" s="1"/>
  <c r="AL2777" i="14" s="1"/>
  <c r="AL2778" i="14" s="1"/>
  <c r="AL2779" i="14" s="1"/>
  <c r="AL2780" i="14" s="1"/>
  <c r="AL2781" i="14" s="1"/>
  <c r="AL2782" i="14" s="1"/>
  <c r="AL2783" i="14" s="1"/>
  <c r="AL2784" i="14" s="1"/>
  <c r="AL2785" i="14" s="1"/>
  <c r="AL2786" i="14" s="1"/>
  <c r="AL2787" i="14" s="1"/>
  <c r="AL2788" i="14" s="1"/>
  <c r="AL2789" i="14" s="1"/>
  <c r="AL2790" i="14" s="1"/>
  <c r="AL2791" i="14" s="1"/>
  <c r="AL2792" i="14" s="1"/>
  <c r="AL2793" i="14" s="1"/>
  <c r="AL2794" i="14" s="1"/>
  <c r="AL2795" i="14" s="1"/>
  <c r="AL2796" i="14" s="1"/>
  <c r="AL2797" i="14" s="1"/>
  <c r="AL2798" i="14" s="1"/>
  <c r="AL2799" i="14" s="1"/>
  <c r="AL2800" i="14" s="1"/>
  <c r="AL2801" i="14" s="1"/>
  <c r="AL2802" i="14" s="1"/>
  <c r="AL2803" i="14" s="1"/>
  <c r="AL2804" i="14" s="1"/>
  <c r="AL2805" i="14" s="1"/>
  <c r="AL2806" i="14" s="1"/>
  <c r="AL2807" i="14" s="1"/>
  <c r="AL2808" i="14" s="1"/>
  <c r="AL2809" i="14" s="1"/>
  <c r="AL2810" i="14" s="1"/>
  <c r="AL2811" i="14" s="1"/>
  <c r="AL2812" i="14" s="1"/>
  <c r="AL2813" i="14" s="1"/>
  <c r="AL2814" i="14" s="1"/>
  <c r="AL2815" i="14" s="1"/>
  <c r="AL2816" i="14" s="1"/>
  <c r="AL2817" i="14" s="1"/>
  <c r="AL2818" i="14" s="1"/>
  <c r="AL2819" i="14" s="1"/>
  <c r="AL2820" i="14" s="1"/>
  <c r="AL2821" i="14" s="1"/>
  <c r="AL2822" i="14" s="1"/>
  <c r="AL2823" i="14" s="1"/>
  <c r="AL2824" i="14" s="1"/>
  <c r="AL2825" i="14" s="1"/>
  <c r="AL2826" i="14" s="1"/>
  <c r="AL2827" i="14" s="1"/>
  <c r="AL2828" i="14" s="1"/>
  <c r="AL2829" i="14" s="1"/>
  <c r="AL2830" i="14" s="1"/>
  <c r="AL2831" i="14" s="1"/>
  <c r="AL2832" i="14" s="1"/>
  <c r="AL2833" i="14" s="1"/>
  <c r="AL2834" i="14" s="1"/>
  <c r="AL2835" i="14" s="1"/>
  <c r="AL2836" i="14" s="1"/>
  <c r="AL2837" i="14" s="1"/>
  <c r="AL2838" i="14" s="1"/>
  <c r="AL2839" i="14" s="1"/>
  <c r="AL2840" i="14" s="1"/>
  <c r="AL2841" i="14" s="1"/>
  <c r="AL2842" i="14" s="1"/>
  <c r="AL2843" i="14" s="1"/>
  <c r="AL2844" i="14" s="1"/>
  <c r="AL2845" i="14" s="1"/>
  <c r="AL2846" i="14" s="1"/>
  <c r="AL2847" i="14" s="1"/>
  <c r="AL2848" i="14" s="1"/>
  <c r="AL2849" i="14" s="1"/>
  <c r="AL2850" i="14" s="1"/>
  <c r="AL2851" i="14" s="1"/>
  <c r="AL2852" i="14" s="1"/>
  <c r="AL2853" i="14" s="1"/>
  <c r="AL2854" i="14" s="1"/>
  <c r="AL2855" i="14" s="1"/>
  <c r="AL2856" i="14" s="1"/>
  <c r="AL2857" i="14" s="1"/>
  <c r="AL2858" i="14" s="1"/>
  <c r="AL2859" i="14" s="1"/>
  <c r="AL2860" i="14" s="1"/>
  <c r="AL2861" i="14" s="1"/>
  <c r="AL2862" i="14" s="1"/>
  <c r="AL2863" i="14" s="1"/>
  <c r="AL2864" i="14" s="1"/>
  <c r="AL2865" i="14" s="1"/>
  <c r="AL2866" i="14" s="1"/>
  <c r="AL2867" i="14" s="1"/>
  <c r="AL2868" i="14" s="1"/>
  <c r="AL2869" i="14" s="1"/>
  <c r="AL2870" i="14" s="1"/>
  <c r="AL2871" i="14" s="1"/>
  <c r="AL2872" i="14" s="1"/>
  <c r="AL2873" i="14" s="1"/>
  <c r="AL2874" i="14" s="1"/>
  <c r="AL2875" i="14" s="1"/>
  <c r="AL2876" i="14" s="1"/>
  <c r="A46" i="14"/>
  <c r="AP1696" i="14"/>
  <c r="B74" i="14"/>
  <c r="A70" i="14"/>
  <c r="D74" i="14"/>
  <c r="C74" i="14"/>
  <c r="AP1697" i="14" l="1"/>
  <c r="D75" i="14"/>
  <c r="A71" i="14"/>
  <c r="B75" i="14"/>
  <c r="C75" i="14"/>
  <c r="AP1698" i="14" l="1"/>
  <c r="C76" i="14"/>
  <c r="A72" i="14"/>
  <c r="B76" i="14"/>
  <c r="D76" i="14"/>
  <c r="AP1699" i="14" l="1"/>
  <c r="D77" i="14"/>
  <c r="C77" i="14"/>
  <c r="A73" i="14"/>
  <c r="B77" i="14"/>
  <c r="AP1700" i="14" l="1"/>
  <c r="C78" i="14"/>
  <c r="B78" i="14"/>
  <c r="A74" i="14"/>
  <c r="D78" i="14"/>
  <c r="AP1701" i="14" l="1"/>
  <c r="B79" i="14"/>
  <c r="A75" i="14"/>
  <c r="D79" i="14"/>
  <c r="C79" i="14"/>
  <c r="AP1702" i="14" l="1"/>
  <c r="C80" i="14"/>
  <c r="A76" i="14"/>
  <c r="D80" i="14"/>
  <c r="B80" i="14"/>
  <c r="AP1703" i="14" l="1"/>
  <c r="B81" i="14"/>
  <c r="D81" i="14"/>
  <c r="A77" i="14"/>
  <c r="C81" i="14"/>
  <c r="AP1704" i="14" l="1"/>
  <c r="B82" i="14"/>
  <c r="D82" i="14"/>
  <c r="C82" i="14"/>
  <c r="A78" i="14"/>
  <c r="AP1705" i="14" l="1"/>
  <c r="A79" i="14"/>
  <c r="B83" i="14"/>
  <c r="C83" i="14"/>
  <c r="D83" i="14"/>
  <c r="AP1706" i="14" l="1"/>
  <c r="D84" i="14"/>
  <c r="A80" i="14"/>
  <c r="B84" i="14"/>
  <c r="C84" i="14"/>
  <c r="AP1707" i="14" l="1"/>
  <c r="C85" i="14"/>
  <c r="A81" i="14"/>
  <c r="D85" i="14"/>
  <c r="B85" i="14"/>
  <c r="AP1708" i="14" l="1"/>
  <c r="C86" i="14"/>
  <c r="D86" i="14"/>
  <c r="A82" i="14"/>
  <c r="B86" i="14"/>
  <c r="AP1709" i="14" l="1"/>
  <c r="A83" i="14"/>
  <c r="C87" i="14"/>
  <c r="D87" i="14"/>
  <c r="B87" i="14"/>
  <c r="AP1710" i="14" l="1"/>
  <c r="C88" i="14"/>
  <c r="A84" i="14"/>
  <c r="B88" i="14"/>
  <c r="D88" i="14"/>
  <c r="AP1711" i="14" l="1"/>
  <c r="A85" i="14"/>
  <c r="C89" i="14"/>
  <c r="B89" i="14"/>
  <c r="D89" i="14"/>
  <c r="AP1712" i="14" l="1"/>
  <c r="B90" i="14"/>
  <c r="C90" i="14"/>
  <c r="D90" i="14"/>
  <c r="A86" i="14"/>
  <c r="AP1713" i="14" l="1"/>
  <c r="A87" i="14"/>
  <c r="C91" i="14"/>
  <c r="D91" i="14"/>
  <c r="B91" i="14"/>
  <c r="AP1714" i="14" l="1"/>
  <c r="C92" i="14"/>
  <c r="A88" i="14"/>
  <c r="D92" i="14"/>
  <c r="B92" i="14"/>
  <c r="AP1715" i="14" l="1"/>
  <c r="B93" i="14"/>
  <c r="C93" i="14"/>
  <c r="D93" i="14"/>
  <c r="A89" i="14"/>
  <c r="AP1716" i="14" l="1"/>
  <c r="D94" i="14"/>
  <c r="A90" i="14"/>
  <c r="B94" i="14"/>
  <c r="C94" i="14"/>
  <c r="AP1717" i="14" l="1"/>
  <c r="A91" i="14"/>
  <c r="C95" i="14"/>
  <c r="D95" i="14"/>
  <c r="B95" i="14"/>
  <c r="AP1718" i="14" l="1"/>
  <c r="C96" i="14"/>
  <c r="A92" i="14"/>
  <c r="B96" i="14"/>
  <c r="D96" i="14"/>
  <c r="AP1719" i="14" l="1"/>
  <c r="A93" i="14"/>
  <c r="D97" i="14"/>
  <c r="C97" i="14"/>
  <c r="B97" i="14"/>
  <c r="AP1720" i="14" l="1"/>
  <c r="D98" i="14"/>
  <c r="B98" i="14"/>
  <c r="C98" i="14"/>
  <c r="A94" i="14"/>
  <c r="AP1721" i="14" l="1"/>
  <c r="B99" i="14"/>
  <c r="D99" i="14"/>
  <c r="C99" i="14"/>
  <c r="A95" i="14"/>
  <c r="AP1722" i="14" l="1"/>
  <c r="B100" i="14"/>
  <c r="D100" i="14"/>
  <c r="C100" i="14"/>
  <c r="A96" i="14"/>
  <c r="AP1723" i="14" l="1"/>
  <c r="B101" i="14"/>
  <c r="D101" i="14"/>
  <c r="C101" i="14"/>
  <c r="A97" i="14"/>
  <c r="AP1724" i="14" l="1"/>
  <c r="C102" i="14"/>
  <c r="B102" i="14"/>
  <c r="D102" i="14"/>
  <c r="A98" i="14"/>
  <c r="AP1725" i="14" l="1"/>
  <c r="B103" i="14"/>
  <c r="C103" i="14"/>
  <c r="D103" i="14"/>
  <c r="A99" i="14"/>
  <c r="AP1726" i="14" l="1"/>
  <c r="D104" i="14"/>
  <c r="B104" i="14"/>
  <c r="C104" i="14"/>
  <c r="A100" i="14"/>
  <c r="AP1727" i="14" l="1"/>
  <c r="D105" i="14"/>
  <c r="B105" i="14"/>
  <c r="C105" i="14"/>
  <c r="A101" i="14"/>
  <c r="AP1728" i="14" l="1"/>
  <c r="D106" i="14"/>
  <c r="B106" i="14"/>
  <c r="C106" i="14"/>
  <c r="A102" i="14"/>
  <c r="AP1729" i="14" l="1"/>
  <c r="C107" i="14"/>
  <c r="D107" i="14"/>
  <c r="B107" i="14"/>
  <c r="A103" i="14"/>
  <c r="AP1730" i="14" l="1"/>
  <c r="B108" i="14"/>
  <c r="D108" i="14"/>
  <c r="C108" i="14"/>
  <c r="A104" i="14"/>
  <c r="AP1731" i="14" l="1"/>
  <c r="C109" i="14"/>
  <c r="B109" i="14"/>
  <c r="D109" i="14"/>
  <c r="A105" i="14"/>
  <c r="AP1732" i="14" l="1"/>
  <c r="C110" i="14"/>
  <c r="B110" i="14"/>
  <c r="D110" i="14"/>
  <c r="A106" i="14"/>
  <c r="AP1733" i="14" l="1"/>
  <c r="D111" i="14"/>
  <c r="C111" i="14"/>
  <c r="B111" i="14"/>
  <c r="A107" i="14"/>
  <c r="AP1734" i="14" l="1"/>
  <c r="C112" i="14"/>
  <c r="D112" i="14"/>
  <c r="B112" i="14"/>
  <c r="A108" i="14"/>
  <c r="AP1735" i="14" l="1"/>
  <c r="C113" i="14"/>
  <c r="B113" i="14"/>
  <c r="D113" i="14"/>
  <c r="A109" i="14"/>
  <c r="AP1736" i="14" l="1"/>
  <c r="B114" i="14"/>
  <c r="C114" i="14"/>
  <c r="D114" i="14"/>
  <c r="A110" i="14"/>
  <c r="AP1737" i="14" l="1"/>
  <c r="B115" i="14"/>
  <c r="C115" i="14"/>
  <c r="D115" i="14"/>
  <c r="A111" i="14"/>
  <c r="AP1738" i="14" l="1"/>
  <c r="C116" i="14"/>
  <c r="D116" i="14"/>
  <c r="B116" i="14"/>
  <c r="A112" i="14"/>
  <c r="AP1739" i="14" l="1"/>
  <c r="C117" i="14"/>
  <c r="B117" i="14"/>
  <c r="D117" i="14"/>
  <c r="A113" i="14"/>
  <c r="AP1740" i="14" l="1"/>
  <c r="C118" i="14"/>
  <c r="D118" i="14"/>
  <c r="B118" i="14"/>
  <c r="A114" i="14"/>
  <c r="AP1741" i="14" l="1"/>
  <c r="C119" i="14"/>
  <c r="D119" i="14"/>
  <c r="B119" i="14"/>
  <c r="A115" i="14"/>
  <c r="AP1742" i="14" l="1"/>
  <c r="C120" i="14"/>
  <c r="B120" i="14"/>
  <c r="D120" i="14"/>
  <c r="A116" i="14"/>
  <c r="AP1743" i="14" l="1"/>
  <c r="C121" i="14"/>
  <c r="B121" i="14"/>
  <c r="D121" i="14"/>
  <c r="A117" i="14"/>
  <c r="AP1744" i="14" l="1"/>
  <c r="D122" i="14"/>
  <c r="B122" i="14"/>
  <c r="C122" i="14"/>
  <c r="A118" i="14"/>
  <c r="AP1745" i="14" l="1"/>
  <c r="B123" i="14"/>
  <c r="D123" i="14"/>
  <c r="C123" i="14"/>
  <c r="A119" i="14"/>
  <c r="AP1746" i="14" l="1"/>
  <c r="D124" i="14"/>
  <c r="B124" i="14"/>
  <c r="C124" i="14"/>
  <c r="A120" i="14"/>
  <c r="AP1747" i="14" l="1"/>
  <c r="B125" i="14"/>
  <c r="D125" i="14"/>
  <c r="C125" i="14"/>
  <c r="A121" i="14"/>
  <c r="AP1748" i="14" l="1"/>
  <c r="C126" i="14"/>
  <c r="D126" i="14"/>
  <c r="B126" i="14"/>
  <c r="A122" i="14"/>
  <c r="AP1749" i="14" l="1"/>
  <c r="D127" i="14"/>
  <c r="C127" i="14"/>
  <c r="B127" i="14"/>
  <c r="A123" i="14"/>
  <c r="AP1750" i="14" l="1"/>
  <c r="D128" i="14"/>
  <c r="C128" i="14"/>
  <c r="B128" i="14"/>
  <c r="A124" i="14"/>
  <c r="AP1751" i="14" l="1"/>
  <c r="B129" i="14"/>
  <c r="C129" i="14"/>
  <c r="D129" i="14"/>
  <c r="A125" i="14"/>
  <c r="AP1752" i="14" l="1"/>
  <c r="C130" i="14"/>
  <c r="D130" i="14"/>
  <c r="B130" i="14"/>
  <c r="A126" i="14"/>
  <c r="AP1753" i="14" l="1"/>
  <c r="D131" i="14"/>
  <c r="C131" i="14"/>
  <c r="B131" i="14"/>
  <c r="A127" i="14"/>
  <c r="AP1754" i="14" l="1"/>
  <c r="B132" i="14"/>
  <c r="C132" i="14"/>
  <c r="D132" i="14"/>
  <c r="A128" i="14"/>
  <c r="AP1755" i="14" l="1"/>
  <c r="C133" i="14"/>
  <c r="D133" i="14"/>
  <c r="B133" i="14"/>
  <c r="A129" i="14"/>
  <c r="AP1756" i="14" l="1"/>
  <c r="B134" i="14"/>
  <c r="C134" i="14"/>
  <c r="D134" i="14"/>
  <c r="A130" i="14"/>
  <c r="AP1757" i="14" l="1"/>
  <c r="B135" i="14"/>
  <c r="D135" i="14"/>
  <c r="C135" i="14"/>
  <c r="A131" i="14"/>
  <c r="AP1758" i="14" l="1"/>
  <c r="B136" i="14"/>
  <c r="C136" i="14"/>
  <c r="D136" i="14"/>
  <c r="A132" i="14"/>
  <c r="AP1759" i="14" l="1"/>
  <c r="C137" i="14"/>
  <c r="D137" i="14"/>
  <c r="B137" i="14"/>
  <c r="A133" i="14"/>
  <c r="AP1760" i="14" l="1"/>
  <c r="D138" i="14"/>
  <c r="C138" i="14"/>
  <c r="B138" i="14"/>
  <c r="A134" i="14"/>
  <c r="AP1761" i="14" l="1"/>
  <c r="D139" i="14"/>
  <c r="B139" i="14"/>
  <c r="C139" i="14"/>
  <c r="A135" i="14"/>
  <c r="AP1762" i="14" l="1"/>
  <c r="C140" i="14"/>
  <c r="B140" i="14"/>
  <c r="D140" i="14"/>
  <c r="A136" i="14"/>
  <c r="AP1763" i="14" l="1"/>
  <c r="C141" i="14"/>
  <c r="B141" i="14"/>
  <c r="D141" i="14"/>
  <c r="A137" i="14"/>
  <c r="AP1764" i="14" l="1"/>
  <c r="C142" i="14"/>
  <c r="D142" i="14"/>
  <c r="B142" i="14"/>
  <c r="A138" i="14"/>
  <c r="AP1765" i="14" l="1"/>
  <c r="C143" i="14"/>
  <c r="B143" i="14"/>
  <c r="D143" i="14"/>
  <c r="A139" i="14"/>
  <c r="AP1766" i="14" l="1"/>
  <c r="D144" i="14"/>
  <c r="B144" i="14"/>
  <c r="C144" i="14"/>
  <c r="A140" i="14"/>
  <c r="AP1767" i="14" l="1"/>
  <c r="C145" i="14"/>
  <c r="D145" i="14"/>
  <c r="B145" i="14"/>
  <c r="A141" i="14"/>
  <c r="AP1768" i="14" l="1"/>
  <c r="C146" i="14"/>
  <c r="D146" i="14"/>
  <c r="B146" i="14"/>
  <c r="A142" i="14"/>
  <c r="AP1769" i="14" l="1"/>
  <c r="C147" i="14"/>
  <c r="D147" i="14"/>
  <c r="B147" i="14"/>
  <c r="A143" i="14"/>
  <c r="AP1770" i="14" l="1"/>
  <c r="D148" i="14"/>
  <c r="B148" i="14"/>
  <c r="C148" i="14"/>
  <c r="A144" i="14"/>
  <c r="AP1771" i="14" l="1"/>
  <c r="D149" i="14"/>
  <c r="B149" i="14"/>
  <c r="C149" i="14"/>
  <c r="A145" i="14"/>
  <c r="AP1772" i="14" l="1"/>
  <c r="B150" i="14"/>
  <c r="C150" i="14"/>
  <c r="D150" i="14"/>
  <c r="A146" i="14"/>
  <c r="AP1773" i="14" l="1"/>
  <c r="C151" i="14"/>
  <c r="B151" i="14"/>
  <c r="D151" i="14"/>
  <c r="A147" i="14"/>
  <c r="AP1774" i="14" l="1"/>
  <c r="D152" i="14"/>
  <c r="C152" i="14"/>
  <c r="B152" i="14"/>
  <c r="A148" i="14"/>
  <c r="AP1775" i="14" l="1"/>
  <c r="C153" i="14"/>
  <c r="D153" i="14"/>
  <c r="B153" i="14"/>
  <c r="A149" i="14"/>
  <c r="AP1776" i="14" l="1"/>
  <c r="D154" i="14"/>
  <c r="C154" i="14"/>
  <c r="B154" i="14"/>
  <c r="A150" i="14"/>
  <c r="AP1777" i="14" l="1"/>
  <c r="D155" i="14"/>
  <c r="C155" i="14"/>
  <c r="B155" i="14"/>
  <c r="A151" i="14"/>
  <c r="AP1778" i="14" l="1"/>
  <c r="C156" i="14"/>
  <c r="B156" i="14"/>
  <c r="D156" i="14"/>
  <c r="A152" i="14"/>
  <c r="AP1779" i="14" l="1"/>
  <c r="D157" i="14"/>
  <c r="C157" i="14"/>
  <c r="B157" i="14"/>
  <c r="A153" i="14"/>
  <c r="AP1780" i="14" l="1"/>
  <c r="B158" i="14"/>
  <c r="C158" i="14"/>
  <c r="D158" i="14"/>
  <c r="A154" i="14"/>
  <c r="AP1781" i="14" l="1"/>
  <c r="D159" i="14"/>
  <c r="C159" i="14"/>
  <c r="B159" i="14"/>
  <c r="A155" i="14"/>
  <c r="AP1782" i="14" l="1"/>
  <c r="C160" i="14"/>
  <c r="B160" i="14"/>
  <c r="D160" i="14"/>
  <c r="A156" i="14"/>
  <c r="A157" i="14"/>
  <c r="A158" i="14"/>
  <c r="A160" i="14"/>
  <c r="A159" i="14"/>
  <c r="A161" i="14"/>
  <c r="A162" i="14"/>
  <c r="A163" i="14"/>
  <c r="A164" i="14"/>
  <c r="A165" i="14"/>
  <c r="A166" i="14"/>
  <c r="A168" i="14"/>
  <c r="A167" i="14"/>
  <c r="A169" i="14"/>
  <c r="A170" i="14"/>
  <c r="A171" i="14"/>
  <c r="A172" i="14"/>
  <c r="A173" i="14"/>
  <c r="A174" i="14"/>
  <c r="A175" i="14"/>
  <c r="A176" i="14"/>
  <c r="A177" i="14"/>
  <c r="A178" i="14"/>
  <c r="A179" i="14"/>
  <c r="A180" i="14"/>
  <c r="A183" i="14"/>
  <c r="A181" i="14"/>
  <c r="A182"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7" i="14"/>
  <c r="A216"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247" i="14"/>
  <c r="A248" i="14"/>
  <c r="A249" i="14"/>
  <c r="A250" i="14"/>
  <c r="A251" i="14"/>
  <c r="A252" i="14"/>
  <c r="A253" i="14"/>
  <c r="A254" i="14"/>
  <c r="A255" i="14"/>
  <c r="A256" i="14"/>
  <c r="A257" i="14"/>
  <c r="A258" i="14"/>
  <c r="A260" i="14"/>
  <c r="A259" i="14"/>
  <c r="A261" i="14"/>
  <c r="A262" i="14"/>
  <c r="A263" i="14"/>
  <c r="A264" i="14"/>
  <c r="A265" i="14"/>
  <c r="A266" i="14"/>
  <c r="A267" i="14"/>
  <c r="A268" i="14"/>
  <c r="A269" i="14"/>
  <c r="A270" i="14"/>
  <c r="A271" i="14"/>
  <c r="A272" i="14"/>
  <c r="A273" i="14"/>
  <c r="A274" i="14"/>
  <c r="A275" i="14"/>
  <c r="A276" i="14"/>
  <c r="A277" i="14"/>
  <c r="A278" i="14"/>
  <c r="A279" i="14"/>
  <c r="A282" i="14"/>
  <c r="A280" i="14"/>
  <c r="A283" i="14"/>
  <c r="A281" i="14"/>
  <c r="A284" i="14"/>
  <c r="A285" i="14"/>
  <c r="A286" i="14"/>
  <c r="A287" i="14"/>
  <c r="A288" i="14"/>
  <c r="A289" i="14"/>
  <c r="A290" i="14"/>
  <c r="A291" i="14"/>
  <c r="A292" i="14"/>
  <c r="A293" i="14"/>
  <c r="A294" i="14"/>
  <c r="A295" i="14"/>
  <c r="A296" i="14"/>
  <c r="A297" i="14"/>
  <c r="A298" i="14"/>
  <c r="A299" i="14"/>
  <c r="A300" i="14"/>
  <c r="A301" i="14"/>
  <c r="A302" i="14"/>
  <c r="A303" i="14"/>
  <c r="A304" i="14"/>
  <c r="A305" i="14"/>
  <c r="A306" i="14"/>
  <c r="A307" i="14"/>
  <c r="A308" i="14"/>
  <c r="A309" i="14"/>
  <c r="A310" i="14"/>
  <c r="A311" i="14"/>
  <c r="A312" i="14"/>
  <c r="A313" i="14"/>
  <c r="A314" i="14"/>
  <c r="A315" i="14"/>
  <c r="A316" i="14"/>
  <c r="A317" i="14"/>
  <c r="A318" i="14"/>
  <c r="A319" i="14"/>
  <c r="A320" i="14"/>
  <c r="A321" i="14"/>
  <c r="A322" i="14"/>
  <c r="A323" i="14"/>
  <c r="A324" i="14"/>
  <c r="A325" i="14"/>
  <c r="A326" i="14"/>
  <c r="A327" i="14"/>
  <c r="A328" i="14"/>
  <c r="A329" i="14"/>
  <c r="A330" i="14"/>
  <c r="A331" i="14"/>
  <c r="A332" i="14"/>
  <c r="A333" i="14"/>
  <c r="A334" i="14"/>
  <c r="A335" i="14"/>
  <c r="A336" i="14"/>
  <c r="A337" i="14"/>
  <c r="A338" i="14"/>
  <c r="A339" i="14"/>
  <c r="A340" i="14"/>
  <c r="A341" i="14"/>
  <c r="A342" i="14"/>
  <c r="A343" i="14"/>
  <c r="A344" i="14"/>
  <c r="A345" i="14"/>
  <c r="A346" i="14"/>
  <c r="A347" i="14"/>
  <c r="A348" i="14"/>
  <c r="A349" i="14"/>
  <c r="A350" i="14"/>
  <c r="A351" i="14"/>
  <c r="A352" i="14"/>
  <c r="A353" i="14"/>
  <c r="A354" i="14"/>
  <c r="A355" i="14"/>
  <c r="A356" i="14"/>
  <c r="A357" i="14"/>
  <c r="A358" i="14"/>
  <c r="A359" i="14"/>
  <c r="A360" i="14"/>
  <c r="A361" i="14"/>
  <c r="A362" i="14"/>
  <c r="A363" i="14"/>
  <c r="A364" i="14"/>
  <c r="A365" i="14"/>
  <c r="A366" i="14"/>
  <c r="A367" i="14"/>
  <c r="A368" i="14"/>
  <c r="A369" i="14"/>
  <c r="A370" i="14"/>
  <c r="A371" i="14"/>
  <c r="A372" i="14"/>
  <c r="A373" i="14"/>
  <c r="A374" i="14"/>
  <c r="A375" i="14"/>
  <c r="A376" i="14"/>
  <c r="A377" i="14"/>
  <c r="A378" i="14"/>
  <c r="A379" i="14"/>
  <c r="A380" i="14"/>
  <c r="A381" i="14"/>
  <c r="A382" i="14"/>
  <c r="A383" i="14"/>
  <c r="A384" i="14"/>
  <c r="A385" i="14"/>
  <c r="A386" i="14"/>
  <c r="A387" i="14"/>
  <c r="A388" i="14"/>
  <c r="A389" i="14"/>
  <c r="A390" i="14"/>
  <c r="A391" i="14"/>
  <c r="A392" i="14"/>
  <c r="A393" i="14"/>
  <c r="A394" i="14"/>
  <c r="A395" i="14"/>
  <c r="A396" i="14"/>
  <c r="A397" i="14"/>
  <c r="A398" i="14"/>
  <c r="A399" i="14"/>
  <c r="A400" i="14"/>
  <c r="A401" i="14"/>
  <c r="A402" i="14"/>
  <c r="A403" i="14"/>
  <c r="A404" i="14"/>
  <c r="A405" i="14"/>
  <c r="A406" i="14"/>
  <c r="A407" i="14"/>
  <c r="A408" i="14"/>
  <c r="A409" i="14"/>
  <c r="A410" i="14"/>
  <c r="A411" i="14"/>
  <c r="A412" i="14"/>
  <c r="A413" i="14"/>
  <c r="A414" i="14"/>
  <c r="A415" i="14"/>
  <c r="A416" i="14"/>
  <c r="A417" i="14"/>
  <c r="A418" i="14"/>
  <c r="A419" i="14"/>
  <c r="A420" i="14"/>
  <c r="A421" i="14"/>
  <c r="A423" i="14"/>
  <c r="A422" i="14"/>
  <c r="A424" i="14"/>
  <c r="A425" i="14"/>
  <c r="A426" i="14"/>
  <c r="A427" i="14"/>
  <c r="A428" i="14"/>
  <c r="A429" i="14"/>
  <c r="A430" i="14"/>
  <c r="A431" i="14"/>
  <c r="A432" i="14"/>
  <c r="A433" i="14"/>
  <c r="A434" i="14"/>
  <c r="A435" i="14"/>
  <c r="A436" i="14"/>
  <c r="A437" i="14"/>
  <c r="A438" i="14"/>
  <c r="A439" i="14"/>
  <c r="A440" i="14"/>
  <c r="A441" i="14"/>
  <c r="A442" i="14"/>
  <c r="A443" i="14"/>
  <c r="A444" i="14"/>
  <c r="A445" i="14"/>
  <c r="A446" i="14"/>
  <c r="A447" i="14"/>
  <c r="A448" i="14"/>
  <c r="A449" i="14"/>
  <c r="A450" i="14"/>
  <c r="A451" i="14"/>
  <c r="A452" i="14"/>
  <c r="A453" i="14"/>
  <c r="A454" i="14"/>
  <c r="A455" i="14"/>
  <c r="A456" i="14"/>
  <c r="A457" i="14"/>
  <c r="A458" i="14"/>
  <c r="A459" i="14"/>
  <c r="A460" i="14"/>
  <c r="A461" i="14"/>
  <c r="A462" i="14"/>
  <c r="A463" i="14"/>
  <c r="A464" i="14"/>
  <c r="A465" i="14"/>
  <c r="A466" i="14"/>
  <c r="A467" i="14"/>
  <c r="A468" i="14"/>
  <c r="A469" i="14"/>
  <c r="A470" i="14"/>
  <c r="A471" i="14"/>
  <c r="A472" i="14"/>
  <c r="A473" i="14"/>
  <c r="A474" i="14"/>
  <c r="A475" i="14"/>
  <c r="A476" i="14"/>
  <c r="A477" i="14"/>
  <c r="A478" i="14"/>
  <c r="A479" i="14"/>
  <c r="A480" i="14"/>
  <c r="A481" i="14"/>
  <c r="A482" i="14"/>
  <c r="A483" i="14"/>
  <c r="A484" i="14"/>
  <c r="A485" i="14"/>
  <c r="A486" i="14"/>
  <c r="A487" i="14"/>
  <c r="A488" i="14"/>
  <c r="A489" i="14"/>
  <c r="A490" i="14"/>
  <c r="A491" i="14"/>
  <c r="A492" i="14"/>
  <c r="A493" i="14"/>
  <c r="A494" i="14"/>
  <c r="A495" i="14"/>
  <c r="A496" i="14"/>
  <c r="A497" i="14"/>
  <c r="A498" i="14"/>
  <c r="A499" i="14"/>
  <c r="A500" i="14"/>
  <c r="A501" i="14"/>
  <c r="A502" i="14"/>
  <c r="A503" i="14"/>
  <c r="A504" i="14"/>
  <c r="A505" i="14"/>
  <c r="A506" i="14"/>
  <c r="A507" i="14"/>
  <c r="A508" i="14"/>
  <c r="A509" i="14"/>
  <c r="A510" i="14"/>
  <c r="A511" i="14"/>
  <c r="A512" i="14"/>
  <c r="A513" i="14"/>
  <c r="A514" i="14"/>
  <c r="A515" i="14"/>
  <c r="A516" i="14"/>
  <c r="A517" i="14"/>
  <c r="A518" i="14"/>
  <c r="A555" i="14"/>
  <c r="A520" i="14"/>
  <c r="A521" i="14"/>
  <c r="A522" i="14"/>
  <c r="A523" i="14"/>
  <c r="A524" i="14"/>
  <c r="A525" i="14"/>
  <c r="A526" i="14"/>
  <c r="A527" i="14"/>
  <c r="A528" i="14"/>
  <c r="A529" i="14"/>
  <c r="A530" i="14"/>
  <c r="A531" i="14"/>
  <c r="A532" i="14"/>
  <c r="A533" i="14"/>
  <c r="A534" i="14"/>
  <c r="A535" i="14"/>
  <c r="A536" i="14"/>
  <c r="A537" i="14"/>
  <c r="A538" i="14"/>
  <c r="A539" i="14"/>
  <c r="A540" i="14"/>
  <c r="A541" i="14"/>
  <c r="A542" i="14"/>
  <c r="A543" i="14"/>
  <c r="A544" i="14"/>
  <c r="A545" i="14"/>
  <c r="A546" i="14"/>
  <c r="A547" i="14"/>
  <c r="A548" i="14"/>
  <c r="A549" i="14"/>
  <c r="A550" i="14"/>
  <c r="A551" i="14"/>
  <c r="A552" i="14"/>
  <c r="A553" i="14"/>
  <c r="A554" i="14"/>
  <c r="A556" i="14"/>
  <c r="A557" i="14"/>
  <c r="A558" i="14"/>
  <c r="A559" i="14"/>
  <c r="A560" i="14"/>
  <c r="A561" i="14"/>
  <c r="A562" i="14"/>
  <c r="A563" i="14"/>
  <c r="A564" i="14"/>
  <c r="A565" i="14"/>
  <c r="A566" i="14"/>
  <c r="A567" i="14"/>
  <c r="A568" i="14"/>
  <c r="A569" i="14"/>
  <c r="A570" i="14"/>
  <c r="A571" i="14"/>
  <c r="A572" i="14"/>
  <c r="A573" i="14"/>
  <c r="A574" i="14"/>
  <c r="A575" i="14"/>
  <c r="A576" i="14"/>
  <c r="A577" i="14"/>
  <c r="A578" i="14"/>
  <c r="A579" i="14"/>
  <c r="A583" i="14"/>
  <c r="A581" i="14"/>
  <c r="A580" i="14"/>
  <c r="A582" i="14"/>
  <c r="A584" i="14"/>
  <c r="A585" i="14"/>
  <c r="A586" i="14"/>
  <c r="A587" i="14"/>
  <c r="A588" i="14"/>
  <c r="A589" i="14"/>
  <c r="A590" i="14"/>
  <c r="A591" i="14"/>
  <c r="A592" i="14"/>
  <c r="A593" i="14"/>
  <c r="A594" i="14"/>
  <c r="A595" i="14"/>
  <c r="A596" i="14"/>
  <c r="A597" i="14"/>
  <c r="A598" i="14"/>
  <c r="A599" i="14"/>
  <c r="A600" i="14"/>
  <c r="A601" i="14"/>
  <c r="A602" i="14"/>
  <c r="A603" i="14"/>
  <c r="A604" i="14"/>
  <c r="A605" i="14"/>
  <c r="A606" i="14"/>
  <c r="A607" i="14"/>
  <c r="AP1783" i="14" l="1"/>
  <c r="B161" i="14"/>
  <c r="D161" i="14"/>
  <c r="C161" i="14"/>
  <c r="AP1784" i="14" l="1"/>
  <c r="B162" i="14"/>
  <c r="C162" i="14"/>
  <c r="D162" i="14"/>
  <c r="AP1785" i="14" l="1"/>
  <c r="B163" i="14"/>
  <c r="D163" i="14"/>
  <c r="C163" i="14"/>
  <c r="AP1786" i="14" l="1"/>
  <c r="B164" i="14"/>
  <c r="C164" i="14"/>
  <c r="D164" i="14"/>
  <c r="AP1787" i="14" l="1"/>
  <c r="D165" i="14"/>
  <c r="B165" i="14"/>
  <c r="C165" i="14"/>
  <c r="AP1788" i="14" l="1"/>
  <c r="B166" i="14"/>
  <c r="D166" i="14"/>
  <c r="C166" i="14"/>
  <c r="AP1789" i="14" l="1"/>
  <c r="C167" i="14"/>
  <c r="D167" i="14"/>
  <c r="B167" i="14"/>
  <c r="AP1790" i="14" l="1"/>
  <c r="B168" i="14"/>
  <c r="C168" i="14"/>
  <c r="D168" i="14"/>
  <c r="AP1791" i="14" l="1"/>
  <c r="B169" i="14"/>
  <c r="D169" i="14"/>
  <c r="C169" i="14"/>
  <c r="AP1792" i="14" l="1"/>
  <c r="B170" i="14"/>
  <c r="C170" i="14"/>
  <c r="D170" i="14"/>
  <c r="AP1793" i="14" l="1"/>
  <c r="C171" i="14"/>
  <c r="B171" i="14"/>
  <c r="D171" i="14"/>
  <c r="AP1794" i="14" l="1"/>
  <c r="B172" i="14"/>
  <c r="C172" i="14"/>
  <c r="D172" i="14"/>
  <c r="AP1795" i="14" l="1"/>
  <c r="D173" i="14"/>
  <c r="C173" i="14"/>
  <c r="B173" i="14"/>
  <c r="AP1796" i="14" l="1"/>
  <c r="D174" i="14"/>
  <c r="C174" i="14"/>
  <c r="B174" i="14"/>
  <c r="AP1797" i="14" l="1"/>
  <c r="B175" i="14"/>
  <c r="D175" i="14"/>
  <c r="C175" i="14"/>
  <c r="AP1798" i="14" l="1"/>
  <c r="B176" i="14"/>
  <c r="C176" i="14"/>
  <c r="D176" i="14"/>
  <c r="AP1799" i="14" l="1"/>
  <c r="B177" i="14"/>
  <c r="D177" i="14"/>
  <c r="C177" i="14"/>
  <c r="AP1800" i="14" l="1"/>
  <c r="D178" i="14"/>
  <c r="B178" i="14"/>
  <c r="C178" i="14"/>
  <c r="AP1801" i="14" l="1"/>
  <c r="C179" i="14"/>
  <c r="D179" i="14"/>
  <c r="B179" i="14"/>
  <c r="AP1802" i="14" l="1"/>
  <c r="B180" i="14"/>
  <c r="C180" i="14"/>
  <c r="D180" i="14"/>
  <c r="AP1803" i="14" l="1"/>
  <c r="D181" i="14"/>
  <c r="C181" i="14"/>
  <c r="B181" i="14"/>
  <c r="AP1804" i="14" l="1"/>
  <c r="B182" i="14"/>
  <c r="D182" i="14"/>
  <c r="C182" i="14"/>
  <c r="AP1805" i="14" l="1"/>
  <c r="D183" i="14"/>
  <c r="B183" i="14"/>
  <c r="C183" i="14"/>
  <c r="AP1806" i="14" l="1"/>
  <c r="B184" i="14"/>
  <c r="C184" i="14"/>
  <c r="D184" i="14"/>
  <c r="AP1807" i="14" l="1"/>
  <c r="C185" i="14"/>
  <c r="D185" i="14"/>
  <c r="B185" i="14"/>
  <c r="AP1808" i="14" l="1"/>
  <c r="D186" i="14"/>
  <c r="C186" i="14"/>
  <c r="B186" i="14"/>
  <c r="AP1809" i="14" l="1"/>
  <c r="C187" i="14"/>
  <c r="D187" i="14"/>
  <c r="B187" i="14"/>
  <c r="AP1810" i="14" l="1"/>
  <c r="C188" i="14"/>
  <c r="D188" i="14"/>
  <c r="B188" i="14"/>
  <c r="AP1811" i="14" l="1"/>
  <c r="D189" i="14"/>
  <c r="B189" i="14"/>
  <c r="C189" i="14"/>
  <c r="AP1812" i="14" l="1"/>
  <c r="C190" i="14"/>
  <c r="D190" i="14"/>
  <c r="B190" i="14"/>
  <c r="AP1813" i="14" l="1"/>
  <c r="D191" i="14"/>
  <c r="B191" i="14"/>
  <c r="C191" i="14"/>
  <c r="AP1814" i="14" l="1"/>
  <c r="B192" i="14"/>
  <c r="D192" i="14"/>
  <c r="C192" i="14"/>
  <c r="AP1815" i="14" l="1"/>
  <c r="B193" i="14"/>
  <c r="C193" i="14"/>
  <c r="D193" i="14"/>
  <c r="AP1816" i="14" l="1"/>
  <c r="D194" i="14"/>
  <c r="B194" i="14"/>
  <c r="C194" i="14"/>
  <c r="AP1817" i="14" l="1"/>
  <c r="D195" i="14"/>
  <c r="C195" i="14"/>
  <c r="B195" i="14"/>
  <c r="AP1818" i="14" l="1"/>
  <c r="C196" i="14"/>
  <c r="B196" i="14"/>
  <c r="D196" i="14"/>
  <c r="AP1819" i="14" l="1"/>
  <c r="C197" i="14"/>
  <c r="D197" i="14"/>
  <c r="B197" i="14"/>
  <c r="AP1820" i="14" l="1"/>
  <c r="B198" i="14"/>
  <c r="C198" i="14"/>
  <c r="D198" i="14"/>
  <c r="AP1821" i="14" l="1"/>
  <c r="C199" i="14"/>
  <c r="B199" i="14"/>
  <c r="D199" i="14"/>
  <c r="AP1822" i="14" l="1"/>
  <c r="B200" i="14"/>
  <c r="D200" i="14"/>
  <c r="C200" i="14"/>
  <c r="AP1823" i="14" l="1"/>
  <c r="C201" i="14"/>
  <c r="B201" i="14"/>
  <c r="D201" i="14"/>
  <c r="AP1824" i="14" l="1"/>
  <c r="C202" i="14"/>
  <c r="D202" i="14"/>
  <c r="B202" i="14"/>
  <c r="AP1825" i="14" l="1"/>
  <c r="C203" i="14"/>
  <c r="B203" i="14"/>
  <c r="D203" i="14"/>
  <c r="AP1826" i="14" l="1"/>
  <c r="B204" i="14"/>
  <c r="C204" i="14"/>
  <c r="D204" i="14"/>
  <c r="AP1827" i="14" l="1"/>
  <c r="C205" i="14"/>
  <c r="D205" i="14"/>
  <c r="B205" i="14"/>
  <c r="AP1828" i="14" l="1"/>
  <c r="D206" i="14"/>
  <c r="B206" i="14"/>
  <c r="C206" i="14"/>
  <c r="AP1829" i="14" l="1"/>
  <c r="B207" i="14"/>
  <c r="C207" i="14"/>
  <c r="D207" i="14"/>
  <c r="AP1830" i="14" l="1"/>
  <c r="C208" i="14"/>
  <c r="D208" i="14"/>
  <c r="B208" i="14"/>
  <c r="AP1831" i="14" l="1"/>
  <c r="D209" i="14"/>
  <c r="B209" i="14"/>
  <c r="C209" i="14"/>
  <c r="AP1832" i="14" l="1"/>
  <c r="D210" i="14"/>
  <c r="B210" i="14"/>
  <c r="C210" i="14"/>
  <c r="AP1833" i="14" l="1"/>
  <c r="C211" i="14"/>
  <c r="D211" i="14"/>
  <c r="B211" i="14"/>
  <c r="AP1834" i="14" l="1"/>
  <c r="C212" i="14"/>
  <c r="B212" i="14"/>
  <c r="D212" i="14"/>
  <c r="AP1835" i="14" l="1"/>
  <c r="D213" i="14"/>
  <c r="C213" i="14"/>
  <c r="B213" i="14"/>
  <c r="AP1836" i="14" l="1"/>
  <c r="D214" i="14"/>
  <c r="B214" i="14"/>
  <c r="C214" i="14"/>
  <c r="AP1837" i="14" l="1"/>
  <c r="B215" i="14"/>
  <c r="C215" i="14"/>
  <c r="D215" i="14"/>
  <c r="AP1838" i="14" l="1"/>
  <c r="B216" i="14"/>
  <c r="D216" i="14"/>
  <c r="C216" i="14"/>
  <c r="AP1839" i="14" l="1"/>
  <c r="B217" i="14"/>
  <c r="D217" i="14"/>
  <c r="C217" i="14"/>
  <c r="AP1840" i="14" l="1"/>
  <c r="C218" i="14"/>
  <c r="D218" i="14"/>
  <c r="B218" i="14"/>
  <c r="AP1841" i="14" l="1"/>
  <c r="C219" i="14"/>
  <c r="D219" i="14"/>
  <c r="B219" i="14"/>
  <c r="AP1842" i="14" l="1"/>
  <c r="D220" i="14"/>
  <c r="C220" i="14"/>
  <c r="B220" i="14"/>
  <c r="AP1843" i="14" l="1"/>
  <c r="D221" i="14"/>
  <c r="B221" i="14"/>
  <c r="C221" i="14"/>
  <c r="AP1844" i="14" l="1"/>
  <c r="D222" i="14"/>
  <c r="C222" i="14"/>
  <c r="B222" i="14"/>
  <c r="AP1845" i="14" l="1"/>
  <c r="D223" i="14"/>
  <c r="B223" i="14"/>
  <c r="C223" i="14"/>
  <c r="AP1846" i="14" l="1"/>
  <c r="C224" i="14"/>
  <c r="D224" i="14"/>
  <c r="B224" i="14"/>
  <c r="AP1847" i="14" l="1"/>
  <c r="C225" i="14"/>
  <c r="D225" i="14"/>
  <c r="B225" i="14"/>
  <c r="AP1848" i="14" l="1"/>
  <c r="B226" i="14"/>
  <c r="D226" i="14"/>
  <c r="C226" i="14"/>
  <c r="AP1849" i="14" l="1"/>
  <c r="B227" i="14"/>
  <c r="D227" i="14"/>
  <c r="C227" i="14"/>
  <c r="AP1850" i="14" l="1"/>
  <c r="D228" i="14"/>
  <c r="C228" i="14"/>
  <c r="B228" i="14"/>
  <c r="AP1851" i="14" l="1"/>
  <c r="C229" i="14"/>
  <c r="B229" i="14"/>
  <c r="D229" i="14"/>
  <c r="AP1852" i="14" l="1"/>
  <c r="B230" i="14"/>
  <c r="D230" i="14"/>
  <c r="C230" i="14"/>
  <c r="AP1853" i="14" l="1"/>
  <c r="C231" i="14"/>
  <c r="D231" i="14"/>
  <c r="B231" i="14"/>
  <c r="AP1854" i="14" l="1"/>
  <c r="B232" i="14"/>
  <c r="C232" i="14"/>
  <c r="D232" i="14"/>
  <c r="AP1855" i="14" l="1"/>
  <c r="C233" i="14"/>
  <c r="D233" i="14"/>
  <c r="B233" i="14"/>
  <c r="AP1856" i="14" l="1"/>
  <c r="D234" i="14"/>
  <c r="C234" i="14"/>
  <c r="B234" i="14"/>
  <c r="AP1857" i="14" l="1"/>
  <c r="C235" i="14"/>
  <c r="D235" i="14"/>
  <c r="B235" i="14"/>
  <c r="AP1858" i="14" l="1"/>
  <c r="D236" i="14"/>
  <c r="B236" i="14"/>
  <c r="C236" i="14"/>
  <c r="AP1859" i="14" l="1"/>
  <c r="C237" i="14"/>
  <c r="D237" i="14"/>
  <c r="B237" i="14"/>
  <c r="AP1860" i="14" l="1"/>
  <c r="B238" i="14"/>
  <c r="D238" i="14"/>
  <c r="C238" i="14"/>
  <c r="AP1861" i="14" l="1"/>
  <c r="C239" i="14"/>
  <c r="B239" i="14"/>
  <c r="D239" i="14"/>
  <c r="AP1862" i="14" l="1"/>
  <c r="C240" i="14"/>
  <c r="D240" i="14"/>
  <c r="B240" i="14"/>
  <c r="AP1863" i="14" l="1"/>
  <c r="C241" i="14"/>
  <c r="B241" i="14"/>
  <c r="D241" i="14"/>
  <c r="AP1864" i="14" l="1"/>
  <c r="B242" i="14"/>
  <c r="C242" i="14"/>
  <c r="D242" i="14"/>
  <c r="AP1865" i="14" l="1"/>
  <c r="C243" i="14"/>
  <c r="D243" i="14"/>
  <c r="B243" i="14"/>
  <c r="AP1866" i="14" l="1"/>
  <c r="B244" i="14"/>
  <c r="D244" i="14"/>
  <c r="C244" i="14"/>
  <c r="AP1867" i="14" l="1"/>
  <c r="C245" i="14"/>
  <c r="B245" i="14"/>
  <c r="D245" i="14"/>
  <c r="AP1868" i="14" l="1"/>
  <c r="D246" i="14"/>
  <c r="C246" i="14"/>
  <c r="B246" i="14"/>
  <c r="AP1869" i="14" l="1"/>
  <c r="C247" i="14"/>
  <c r="B247" i="14"/>
  <c r="D247" i="14"/>
  <c r="AP1870" i="14" l="1"/>
  <c r="C248" i="14"/>
  <c r="B248" i="14"/>
  <c r="D248" i="14"/>
  <c r="AP1871" i="14" l="1"/>
  <c r="D249" i="14"/>
  <c r="B249" i="14"/>
  <c r="C249" i="14"/>
  <c r="AP1872" i="14" l="1"/>
  <c r="C250" i="14"/>
  <c r="B250" i="14"/>
  <c r="D250" i="14"/>
  <c r="AP1873" i="14" l="1"/>
  <c r="D251" i="14"/>
  <c r="C251" i="14"/>
  <c r="B251" i="14"/>
  <c r="AP1874" i="14" l="1"/>
  <c r="C252" i="14"/>
  <c r="B252" i="14"/>
  <c r="D252" i="14"/>
  <c r="AP1875" i="14" l="1"/>
  <c r="D253" i="14"/>
  <c r="C253" i="14"/>
  <c r="B253" i="14"/>
  <c r="AP1876" i="14" l="1"/>
  <c r="B254" i="14"/>
  <c r="D254" i="14"/>
  <c r="C254" i="14"/>
  <c r="AP1877" i="14" l="1"/>
  <c r="C255" i="14"/>
  <c r="D255" i="14"/>
  <c r="B255" i="14"/>
  <c r="AP1878" i="14" l="1"/>
  <c r="B256" i="14"/>
  <c r="C256" i="14"/>
  <c r="D256" i="14"/>
  <c r="AP1879" i="14" l="1"/>
  <c r="B257" i="14"/>
  <c r="D257" i="14"/>
  <c r="C257" i="14"/>
  <c r="AP1880" i="14" l="1"/>
  <c r="C258" i="14"/>
  <c r="D258" i="14"/>
  <c r="B258" i="14"/>
  <c r="AP1881" i="14" l="1"/>
  <c r="B259" i="14"/>
  <c r="D259" i="14"/>
  <c r="C259" i="14"/>
  <c r="AP1882" i="14" l="1"/>
  <c r="D260" i="14"/>
  <c r="C260" i="14"/>
  <c r="B260" i="14"/>
  <c r="AP1883" i="14" l="1"/>
  <c r="B261" i="14"/>
  <c r="C261" i="14"/>
  <c r="D261" i="14"/>
  <c r="AP1884" i="14" l="1"/>
  <c r="D262" i="14"/>
  <c r="B262" i="14"/>
  <c r="C262" i="14"/>
  <c r="AP1885" i="14" l="1"/>
  <c r="D263" i="14"/>
  <c r="B263" i="14"/>
  <c r="C263" i="14"/>
  <c r="AP1886" i="14" l="1"/>
  <c r="D264" i="14"/>
  <c r="B264" i="14"/>
  <c r="C264" i="14"/>
  <c r="AP1887" i="14" l="1"/>
  <c r="D265" i="14"/>
  <c r="C265" i="14"/>
  <c r="B265" i="14"/>
  <c r="AP1888" i="14" l="1"/>
  <c r="B266" i="14"/>
  <c r="D266" i="14"/>
  <c r="C266" i="14"/>
  <c r="AP1889" i="14" l="1"/>
  <c r="D267" i="14"/>
  <c r="C267" i="14"/>
  <c r="B267" i="14"/>
  <c r="AP1890" i="14" l="1"/>
  <c r="C268" i="14"/>
  <c r="D268" i="14"/>
  <c r="B268" i="14"/>
  <c r="AP1891" i="14" l="1"/>
  <c r="C269" i="14"/>
  <c r="B269" i="14"/>
  <c r="D269" i="14"/>
  <c r="AP1892" i="14" l="1"/>
  <c r="D270" i="14"/>
  <c r="C270" i="14"/>
  <c r="B270" i="14"/>
  <c r="AP1893" i="14" l="1"/>
  <c r="B271" i="14"/>
  <c r="D271" i="14"/>
  <c r="C271" i="14"/>
  <c r="AP1894" i="14" l="1"/>
  <c r="B272" i="14"/>
  <c r="D272" i="14"/>
  <c r="C272" i="14"/>
  <c r="AP1895" i="14" l="1"/>
  <c r="B273" i="14"/>
  <c r="D273" i="14"/>
  <c r="C273" i="14"/>
  <c r="AP1896" i="14" l="1"/>
  <c r="D274" i="14"/>
  <c r="B274" i="14"/>
  <c r="C274" i="14"/>
  <c r="AP1897" i="14" l="1"/>
  <c r="C275" i="14"/>
  <c r="D275" i="14"/>
  <c r="B275" i="14"/>
  <c r="AP1898" i="14" l="1"/>
  <c r="C276" i="14"/>
  <c r="D276" i="14"/>
  <c r="B276" i="14"/>
  <c r="AP1899" i="14" l="1"/>
  <c r="B277" i="14"/>
  <c r="D277" i="14"/>
  <c r="C277" i="14"/>
  <c r="AP1900" i="14" l="1"/>
  <c r="D278" i="14"/>
  <c r="B278" i="14"/>
  <c r="C278" i="14"/>
  <c r="AP1901" i="14" l="1"/>
  <c r="D279" i="14"/>
  <c r="B279" i="14"/>
  <c r="C279" i="14"/>
  <c r="AP1902" i="14" l="1"/>
  <c r="C280" i="14"/>
  <c r="B280" i="14"/>
  <c r="D280" i="14"/>
  <c r="AP1903" i="14" l="1"/>
  <c r="C281" i="14"/>
  <c r="D281" i="14"/>
  <c r="B281" i="14"/>
  <c r="AP1904" i="14" l="1"/>
  <c r="B282" i="14"/>
  <c r="D282" i="14"/>
  <c r="C282" i="14"/>
  <c r="AP1905" i="14" l="1"/>
  <c r="B283" i="14"/>
  <c r="D283" i="14"/>
  <c r="C283" i="14"/>
  <c r="AP1906" i="14" l="1"/>
  <c r="B284" i="14"/>
  <c r="C284" i="14"/>
  <c r="D284" i="14"/>
  <c r="AP1907" i="14" l="1"/>
  <c r="D285" i="14"/>
  <c r="C285" i="14"/>
  <c r="B285" i="14"/>
  <c r="AP1908" i="14" l="1"/>
  <c r="B286" i="14"/>
  <c r="D286" i="14"/>
  <c r="C286" i="14"/>
  <c r="AP1909" i="14" l="1"/>
  <c r="D287" i="14"/>
  <c r="B287" i="14"/>
  <c r="C287" i="14"/>
  <c r="AP1910" i="14" l="1"/>
  <c r="D288" i="14"/>
  <c r="B288" i="14"/>
  <c r="C288" i="14"/>
  <c r="AP1911" i="14" l="1"/>
  <c r="C289" i="14"/>
  <c r="D289" i="14"/>
  <c r="B289" i="14"/>
  <c r="AP1912" i="14" l="1"/>
  <c r="C290" i="14"/>
  <c r="B290" i="14"/>
  <c r="D290" i="14"/>
  <c r="AP1913" i="14" l="1"/>
  <c r="D291" i="14"/>
  <c r="C291" i="14"/>
  <c r="B291" i="14"/>
  <c r="AP1914" i="14" l="1"/>
  <c r="C292" i="14"/>
  <c r="D292" i="14"/>
  <c r="B292" i="14"/>
  <c r="AP1915" i="14" l="1"/>
  <c r="C293" i="14"/>
  <c r="B293" i="14"/>
  <c r="D293" i="14"/>
  <c r="AP1916" i="14" l="1"/>
  <c r="D294" i="14"/>
  <c r="B294" i="14"/>
  <c r="C294" i="14"/>
  <c r="AP1917" i="14" l="1"/>
  <c r="B295" i="14"/>
  <c r="D295" i="14"/>
  <c r="C295" i="14"/>
  <c r="AP1918" i="14" l="1"/>
  <c r="D296" i="14"/>
  <c r="C296" i="14"/>
  <c r="B296" i="14"/>
  <c r="AP1919" i="14" l="1"/>
  <c r="C297" i="14"/>
  <c r="B297" i="14"/>
  <c r="D297" i="14"/>
  <c r="AP1920" i="14" l="1"/>
  <c r="B298" i="14"/>
  <c r="D298" i="14"/>
  <c r="C298" i="14"/>
  <c r="AP1921" i="14" l="1"/>
  <c r="D299" i="14"/>
  <c r="C299" i="14"/>
  <c r="B299" i="14"/>
  <c r="AP1922" i="14" l="1"/>
  <c r="B300" i="14"/>
  <c r="D300" i="14"/>
  <c r="C300" i="14"/>
  <c r="AP1923" i="14" l="1"/>
  <c r="C301" i="14"/>
  <c r="D301" i="14"/>
  <c r="B301" i="14"/>
  <c r="AP1924" i="14" l="1"/>
  <c r="C302" i="14"/>
  <c r="B302" i="14"/>
  <c r="D302" i="14"/>
  <c r="AP1925" i="14" l="1"/>
  <c r="D303" i="14"/>
  <c r="C303" i="14"/>
  <c r="B303" i="14"/>
  <c r="AP1926" i="14" l="1"/>
  <c r="D304" i="14"/>
  <c r="B304" i="14"/>
  <c r="C304" i="14"/>
  <c r="AP1927" i="14" l="1"/>
  <c r="D305" i="14"/>
  <c r="B305" i="14"/>
  <c r="C305" i="14"/>
  <c r="AP1928" i="14" l="1"/>
  <c r="C306" i="14"/>
  <c r="B306" i="14"/>
  <c r="D306" i="14"/>
  <c r="AP1929" i="14" l="1"/>
  <c r="D307" i="14"/>
  <c r="B307" i="14"/>
  <c r="C307" i="14"/>
  <c r="AP1930" i="14" l="1"/>
  <c r="B308" i="14"/>
  <c r="D308" i="14"/>
  <c r="C308" i="14"/>
  <c r="AP1931" i="14" l="1"/>
  <c r="C309" i="14"/>
  <c r="B309" i="14"/>
  <c r="D309" i="14"/>
  <c r="AP1932" i="14" l="1"/>
  <c r="B310" i="14"/>
  <c r="D310" i="14"/>
  <c r="C310" i="14"/>
  <c r="AP1933" i="14" l="1"/>
  <c r="D311" i="14"/>
  <c r="B311" i="14"/>
  <c r="C311" i="14"/>
  <c r="AP1934" i="14" l="1"/>
  <c r="B312" i="14"/>
  <c r="D312" i="14"/>
  <c r="C312" i="14"/>
  <c r="AP1935" i="14" l="1"/>
  <c r="C313" i="14"/>
  <c r="D313" i="14"/>
  <c r="B313" i="14"/>
  <c r="AP1936" i="14" l="1"/>
  <c r="D314" i="14"/>
  <c r="C314" i="14"/>
  <c r="B314" i="14"/>
  <c r="AP1937" i="14" l="1"/>
  <c r="B315" i="14"/>
  <c r="D315" i="14"/>
  <c r="C315" i="14"/>
  <c r="AP1938" i="14" l="1"/>
  <c r="D316" i="14"/>
  <c r="C316" i="14"/>
  <c r="B316" i="14"/>
  <c r="AP1939" i="14" l="1"/>
  <c r="C317" i="14"/>
  <c r="B317" i="14"/>
  <c r="D317" i="14"/>
  <c r="AP1940" i="14" l="1"/>
  <c r="C318" i="14"/>
  <c r="D318" i="14"/>
  <c r="B318" i="14"/>
  <c r="AP1941" i="14" l="1"/>
  <c r="D319" i="14"/>
  <c r="C319" i="14"/>
  <c r="B319" i="14"/>
  <c r="AP1942" i="14" l="1"/>
  <c r="D320" i="14"/>
  <c r="B320" i="14"/>
  <c r="C320" i="14"/>
  <c r="AP1943" i="14" l="1"/>
  <c r="B321" i="14"/>
  <c r="C321" i="14"/>
  <c r="D321" i="14"/>
  <c r="AP1944" i="14" l="1"/>
  <c r="D322" i="14"/>
  <c r="C322" i="14"/>
  <c r="B322" i="14"/>
  <c r="AP1945" i="14" l="1"/>
  <c r="B323" i="14"/>
  <c r="C323" i="14"/>
  <c r="D323" i="14"/>
  <c r="AP1946" i="14" l="1"/>
  <c r="D324" i="14"/>
  <c r="B324" i="14"/>
  <c r="C324" i="14"/>
  <c r="AP1947" i="14" l="1"/>
  <c r="C325" i="14"/>
  <c r="D325" i="14"/>
  <c r="B325" i="14"/>
  <c r="AP1948" i="14" l="1"/>
  <c r="B326" i="14"/>
  <c r="C326" i="14"/>
  <c r="D326" i="14"/>
  <c r="AP1949" i="14" l="1"/>
  <c r="B327" i="14"/>
  <c r="D327" i="14"/>
  <c r="C327" i="14"/>
  <c r="AP1950" i="14" l="1"/>
  <c r="B328" i="14"/>
  <c r="D328" i="14"/>
  <c r="C328" i="14"/>
  <c r="AP1951" i="14" l="1"/>
  <c r="B329" i="14"/>
  <c r="C329" i="14"/>
  <c r="D329" i="14"/>
  <c r="AP1952" i="14" l="1"/>
  <c r="B330" i="14"/>
  <c r="D330" i="14"/>
  <c r="C330" i="14"/>
  <c r="AP1953" i="14" l="1"/>
  <c r="D331" i="14"/>
  <c r="B331" i="14"/>
  <c r="C331" i="14"/>
  <c r="AP1954" i="14" l="1"/>
  <c r="D332" i="14"/>
  <c r="B332" i="14"/>
  <c r="C332" i="14"/>
  <c r="AP1955" i="14" l="1"/>
  <c r="D333" i="14"/>
  <c r="B333" i="14"/>
  <c r="C333" i="14"/>
  <c r="AP1956" i="14" l="1"/>
  <c r="C334" i="14"/>
  <c r="D334" i="14"/>
  <c r="B334" i="14"/>
  <c r="AP1957" i="14" l="1"/>
  <c r="B335" i="14"/>
  <c r="C335" i="14"/>
  <c r="D335" i="14"/>
  <c r="AP1958" i="14" l="1"/>
  <c r="C336" i="14"/>
  <c r="D336" i="14"/>
  <c r="B336" i="14"/>
  <c r="AP1959" i="14" l="1"/>
  <c r="C337" i="14"/>
  <c r="D337" i="14"/>
  <c r="B337" i="14"/>
  <c r="AP1960" i="14" l="1"/>
  <c r="B338" i="14"/>
  <c r="D338" i="14"/>
  <c r="C338" i="14"/>
  <c r="AP1961" i="14" l="1"/>
  <c r="B339" i="14"/>
  <c r="C339" i="14"/>
  <c r="D339" i="14"/>
  <c r="AP1962" i="14" l="1"/>
  <c r="C340" i="14"/>
  <c r="D340" i="14"/>
  <c r="B340" i="14"/>
  <c r="AP1963" i="14" l="1"/>
  <c r="D341" i="14"/>
  <c r="B341" i="14"/>
  <c r="C341" i="14"/>
  <c r="AP1964" i="14" l="1"/>
  <c r="D342" i="14"/>
  <c r="C342" i="14"/>
  <c r="B342" i="14"/>
  <c r="AP1965" i="14" l="1"/>
  <c r="B343" i="14"/>
  <c r="C343" i="14"/>
  <c r="D343" i="14"/>
  <c r="AP1966" i="14" l="1"/>
  <c r="D344" i="14"/>
  <c r="C344" i="14"/>
  <c r="B344" i="14"/>
  <c r="AP1967" i="14" l="1"/>
  <c r="D345" i="14"/>
  <c r="B345" i="14"/>
  <c r="C345" i="14"/>
  <c r="AP1968" i="14" l="1"/>
  <c r="D346" i="14"/>
  <c r="B346" i="14"/>
  <c r="C346" i="14"/>
  <c r="AP1969" i="14" l="1"/>
  <c r="B347" i="14"/>
  <c r="D347" i="14"/>
  <c r="C347" i="14"/>
  <c r="AP1970" i="14" l="1"/>
  <c r="C348" i="14"/>
  <c r="B348" i="14"/>
  <c r="D348" i="14"/>
  <c r="AP1971" i="14" l="1"/>
  <c r="B349" i="14"/>
  <c r="C349" i="14"/>
  <c r="D349" i="14"/>
  <c r="AP1972" i="14" l="1"/>
  <c r="C350" i="14"/>
  <c r="D350" i="14"/>
  <c r="B350" i="14"/>
  <c r="AP1973" i="14" l="1"/>
  <c r="C351" i="14"/>
  <c r="D351" i="14"/>
  <c r="B351" i="14"/>
  <c r="AP1974" i="14" l="1"/>
  <c r="D352" i="14"/>
  <c r="C352" i="14"/>
  <c r="B352" i="14"/>
  <c r="AP1975" i="14" l="1"/>
  <c r="C353" i="14"/>
  <c r="D353" i="14"/>
  <c r="B353" i="14"/>
  <c r="AP1976" i="14" l="1"/>
  <c r="D354" i="14"/>
  <c r="B354" i="14"/>
  <c r="C354" i="14"/>
  <c r="AP1977" i="14" l="1"/>
  <c r="D355" i="14"/>
  <c r="C355" i="14"/>
  <c r="B355" i="14"/>
  <c r="AP1978" i="14" l="1"/>
  <c r="C356" i="14"/>
  <c r="D356" i="14"/>
  <c r="B356" i="14"/>
  <c r="AP1979" i="14" l="1"/>
  <c r="D357" i="14"/>
  <c r="C357" i="14"/>
  <c r="B357" i="14"/>
  <c r="AP1980" i="14" l="1"/>
  <c r="C358" i="14"/>
  <c r="B358" i="14"/>
  <c r="D358" i="14"/>
  <c r="AP1981" i="14" l="1"/>
  <c r="D359" i="14"/>
  <c r="C359" i="14"/>
  <c r="B359" i="14"/>
  <c r="AP1982" i="14" l="1"/>
  <c r="B360" i="14"/>
  <c r="C360" i="14"/>
  <c r="D360" i="14"/>
  <c r="AP1983" i="14" l="1"/>
  <c r="C361" i="14"/>
  <c r="B361" i="14"/>
  <c r="D361" i="14"/>
  <c r="AP1984" i="14" l="1"/>
  <c r="B362" i="14"/>
  <c r="C362" i="14"/>
  <c r="D362" i="14"/>
  <c r="AP1985" i="14" l="1"/>
  <c r="D363" i="14"/>
  <c r="C363" i="14"/>
  <c r="B363" i="14"/>
  <c r="AP1986" i="14" l="1"/>
  <c r="D364" i="14"/>
  <c r="C364" i="14"/>
  <c r="B364" i="14"/>
  <c r="AP1987" i="14" l="1"/>
  <c r="B365" i="14"/>
  <c r="C365" i="14"/>
  <c r="D365" i="14"/>
  <c r="AP1988" i="14" l="1"/>
  <c r="C366" i="14"/>
  <c r="B366" i="14"/>
  <c r="D366" i="14"/>
  <c r="AP1989" i="14" l="1"/>
  <c r="C367" i="14"/>
  <c r="D367" i="14"/>
  <c r="B367" i="14"/>
  <c r="AP1990" i="14" l="1"/>
  <c r="D368" i="14"/>
  <c r="C368" i="14"/>
  <c r="B368" i="14"/>
  <c r="AP1991" i="14" l="1"/>
  <c r="D369" i="14"/>
  <c r="C369" i="14"/>
  <c r="B369" i="14"/>
  <c r="AP1992" i="14" l="1"/>
  <c r="C370" i="14"/>
  <c r="B370" i="14"/>
  <c r="D370" i="14"/>
  <c r="AP1993" i="14" l="1"/>
  <c r="B371" i="14"/>
  <c r="D371" i="14"/>
  <c r="C371" i="14"/>
  <c r="AP1994" i="14" l="1"/>
  <c r="D372" i="14"/>
  <c r="C372" i="14"/>
  <c r="B372" i="14"/>
  <c r="AP1995" i="14" l="1"/>
  <c r="D373" i="14"/>
  <c r="B373" i="14"/>
  <c r="C373" i="14"/>
  <c r="AP1996" i="14" l="1"/>
  <c r="C374" i="14"/>
  <c r="D374" i="14"/>
  <c r="B374" i="14"/>
  <c r="AP1997" i="14" l="1"/>
  <c r="C375" i="14"/>
  <c r="D375" i="14"/>
  <c r="B375" i="14"/>
  <c r="AP1998" i="14" l="1"/>
  <c r="B376" i="14"/>
  <c r="D376" i="14"/>
  <c r="C376" i="14"/>
  <c r="AP1999" i="14" l="1"/>
  <c r="D377" i="14"/>
  <c r="C377" i="14"/>
  <c r="B377" i="14"/>
  <c r="AP2000" i="14" l="1"/>
  <c r="B378" i="14"/>
  <c r="C378" i="14"/>
  <c r="D378" i="14"/>
  <c r="AP2001" i="14" l="1"/>
  <c r="C379" i="14"/>
  <c r="B379" i="14"/>
  <c r="D379" i="14"/>
  <c r="AP2002" i="14" l="1"/>
  <c r="B380" i="14"/>
  <c r="D380" i="14"/>
  <c r="C380" i="14"/>
  <c r="AP2003" i="14" l="1"/>
  <c r="C381" i="14"/>
  <c r="D381" i="14"/>
  <c r="B381" i="14"/>
  <c r="AP2004" i="14" l="1"/>
  <c r="D382" i="14"/>
  <c r="C382" i="14"/>
  <c r="B382" i="14"/>
  <c r="AP2005" i="14" l="1"/>
  <c r="B383" i="14"/>
  <c r="C383" i="14"/>
  <c r="D383" i="14"/>
  <c r="AP2006" i="14" l="1"/>
  <c r="B384" i="14"/>
  <c r="C384" i="14"/>
  <c r="D384" i="14"/>
  <c r="AP2007" i="14" l="1"/>
  <c r="B385" i="14"/>
  <c r="C385" i="14"/>
  <c r="D385" i="14"/>
  <c r="AP2008" i="14" l="1"/>
  <c r="C386" i="14"/>
  <c r="D386" i="14"/>
  <c r="B386" i="14"/>
  <c r="AP2009" i="14" l="1"/>
  <c r="B387" i="14"/>
  <c r="C387" i="14"/>
  <c r="D387" i="14"/>
  <c r="AP2010" i="14" l="1"/>
  <c r="B388" i="14"/>
  <c r="C388" i="14"/>
  <c r="D388" i="14"/>
  <c r="AP2011" i="14" l="1"/>
  <c r="C389" i="14"/>
  <c r="D389" i="14"/>
  <c r="B389" i="14"/>
  <c r="AP2012" i="14" l="1"/>
  <c r="B390" i="14"/>
  <c r="D390" i="14"/>
  <c r="C390" i="14"/>
  <c r="AP2013" i="14" l="1"/>
  <c r="C391" i="14"/>
  <c r="D391" i="14"/>
  <c r="B391" i="14"/>
  <c r="AP2014" i="14" l="1"/>
  <c r="B392" i="14"/>
  <c r="D392" i="14"/>
  <c r="C392" i="14"/>
  <c r="AP2015" i="14" l="1"/>
  <c r="D393" i="14"/>
  <c r="C393" i="14"/>
  <c r="B393" i="14"/>
  <c r="AP2016" i="14" l="1"/>
  <c r="B394" i="14"/>
  <c r="D394" i="14"/>
  <c r="C394" i="14"/>
  <c r="AP2017" i="14" l="1"/>
  <c r="B395" i="14"/>
  <c r="C395" i="14"/>
  <c r="D395" i="14"/>
  <c r="AP2018" i="14" l="1"/>
  <c r="C396" i="14"/>
  <c r="D396" i="14"/>
  <c r="B396" i="14"/>
  <c r="AP2019" i="14" l="1"/>
  <c r="B397" i="14"/>
  <c r="D397" i="14"/>
  <c r="C397" i="14"/>
  <c r="AP2020" i="14" l="1"/>
  <c r="D398" i="14"/>
  <c r="C398" i="14"/>
  <c r="B398" i="14"/>
  <c r="AP2021" i="14" l="1"/>
  <c r="B399" i="14"/>
  <c r="D399" i="14"/>
  <c r="C399" i="14"/>
  <c r="AP2022" i="14" l="1"/>
  <c r="D400" i="14"/>
  <c r="C400" i="14"/>
  <c r="B400" i="14"/>
  <c r="AP2023" i="14" l="1"/>
  <c r="C401" i="14"/>
  <c r="D401" i="14"/>
  <c r="B401" i="14"/>
  <c r="AP2024" i="14" l="1"/>
  <c r="B402" i="14"/>
  <c r="D402" i="14"/>
  <c r="C402" i="14"/>
  <c r="AP2025" i="14" l="1"/>
  <c r="C403" i="14"/>
  <c r="B403" i="14"/>
  <c r="D403" i="14"/>
  <c r="AP2026" i="14" l="1"/>
  <c r="D404" i="14"/>
  <c r="B404" i="14"/>
  <c r="C404" i="14"/>
  <c r="AP2027" i="14" l="1"/>
  <c r="D405" i="14"/>
  <c r="C405" i="14"/>
  <c r="B405" i="14"/>
  <c r="AP2028" i="14" l="1"/>
  <c r="C406" i="14"/>
  <c r="D406" i="14"/>
  <c r="B406" i="14"/>
  <c r="AP2029" i="14" l="1"/>
  <c r="B407" i="14"/>
  <c r="C407" i="14"/>
  <c r="D407" i="14"/>
  <c r="AP2030" i="14" l="1"/>
  <c r="B408" i="14"/>
  <c r="C408" i="14"/>
  <c r="D408" i="14"/>
  <c r="AP2031" i="14" l="1"/>
  <c r="D409" i="14"/>
  <c r="C409" i="14"/>
  <c r="B409" i="14"/>
  <c r="AP2032" i="14" l="1"/>
  <c r="D410" i="14"/>
  <c r="B410" i="14"/>
  <c r="C410" i="14"/>
  <c r="AP2033" i="14" l="1"/>
  <c r="C411" i="14"/>
  <c r="B411" i="14"/>
  <c r="D411" i="14"/>
  <c r="AP2034" i="14" l="1"/>
  <c r="D412" i="14"/>
  <c r="C412" i="14"/>
  <c r="B412" i="14"/>
  <c r="AP2035" i="14" l="1"/>
  <c r="B413" i="14"/>
  <c r="C413" i="14"/>
  <c r="D413" i="14"/>
  <c r="AP2036" i="14" l="1"/>
  <c r="D414" i="14"/>
  <c r="C414" i="14"/>
  <c r="B414" i="14"/>
  <c r="AP2037" i="14" l="1"/>
  <c r="D415" i="14"/>
  <c r="C415" i="14"/>
  <c r="B415" i="14"/>
  <c r="AP2038" i="14" l="1"/>
  <c r="B416" i="14"/>
  <c r="D416" i="14"/>
  <c r="C416" i="14"/>
  <c r="AP2039" i="14" l="1"/>
  <c r="D417" i="14"/>
  <c r="C417" i="14"/>
  <c r="B417" i="14"/>
  <c r="AP2040" i="14" l="1"/>
  <c r="C418" i="14"/>
  <c r="D418" i="14"/>
  <c r="B418" i="14"/>
  <c r="AP2041" i="14" l="1"/>
  <c r="C419" i="14"/>
  <c r="D419" i="14"/>
  <c r="B419" i="14"/>
  <c r="AP2042" i="14" l="1"/>
  <c r="C420" i="14"/>
  <c r="D420" i="14"/>
  <c r="B420" i="14"/>
  <c r="AP2043" i="14" l="1"/>
  <c r="B421" i="14"/>
  <c r="D421" i="14"/>
  <c r="C421" i="14"/>
  <c r="AP2044" i="14" l="1"/>
  <c r="D422" i="14"/>
  <c r="B422" i="14"/>
  <c r="C422" i="14"/>
  <c r="AP2045" i="14" l="1"/>
  <c r="B423" i="14"/>
  <c r="D423" i="14"/>
  <c r="C423" i="14"/>
  <c r="AP2046" i="14" l="1"/>
  <c r="D424" i="14"/>
  <c r="B424" i="14"/>
  <c r="C424" i="14"/>
  <c r="AP2047" i="14" l="1"/>
  <c r="D425" i="14"/>
  <c r="C425" i="14"/>
  <c r="B425" i="14"/>
  <c r="AP2048" i="14" l="1"/>
  <c r="D426" i="14"/>
  <c r="B426" i="14"/>
  <c r="C426" i="14"/>
  <c r="AP2049" i="14" l="1"/>
  <c r="D427" i="14"/>
  <c r="B427" i="14"/>
  <c r="C427" i="14"/>
  <c r="AP2050" i="14" l="1"/>
  <c r="C428" i="14"/>
  <c r="B428" i="14"/>
  <c r="D428" i="14"/>
  <c r="AP2051" i="14" l="1"/>
  <c r="B429" i="14"/>
  <c r="D429" i="14"/>
  <c r="C429" i="14"/>
  <c r="AP2052" i="14" l="1"/>
  <c r="B430" i="14"/>
  <c r="C430" i="14"/>
  <c r="D430" i="14"/>
  <c r="AP2053" i="14" l="1"/>
  <c r="C431" i="14"/>
  <c r="D431" i="14"/>
  <c r="B431" i="14"/>
  <c r="AP2054" i="14" l="1"/>
  <c r="B432" i="14"/>
  <c r="D432" i="14"/>
  <c r="C432" i="14"/>
  <c r="AP2055" i="14" l="1"/>
  <c r="B433" i="14"/>
  <c r="C433" i="14"/>
  <c r="D433" i="14"/>
  <c r="AP2056" i="14" l="1"/>
  <c r="C434" i="14"/>
  <c r="B434" i="14"/>
  <c r="D434" i="14"/>
  <c r="AP2057" i="14" l="1"/>
  <c r="C435" i="14"/>
  <c r="B435" i="14"/>
  <c r="D435" i="14"/>
  <c r="AP2058" i="14" l="1"/>
  <c r="D436" i="14"/>
  <c r="C436" i="14"/>
  <c r="B436" i="14"/>
  <c r="AP2059" i="14" l="1"/>
  <c r="D437" i="14"/>
  <c r="C437" i="14"/>
  <c r="B437" i="14"/>
  <c r="AP2060" i="14" l="1"/>
  <c r="B438" i="14"/>
  <c r="D438" i="14"/>
  <c r="C438" i="14"/>
  <c r="AP2061" i="14" l="1"/>
  <c r="C439" i="14"/>
  <c r="D439" i="14"/>
  <c r="B439" i="14"/>
  <c r="AP2062" i="14" l="1"/>
  <c r="D440" i="14"/>
  <c r="C440" i="14"/>
  <c r="B440" i="14"/>
  <c r="AP2063" i="14" l="1"/>
  <c r="B441" i="14"/>
  <c r="D441" i="14"/>
  <c r="C441" i="14"/>
  <c r="AP2064" i="14" l="1"/>
  <c r="B442" i="14"/>
  <c r="C442" i="14"/>
  <c r="D442" i="14"/>
  <c r="AP2065" i="14" l="1"/>
  <c r="B443" i="14"/>
  <c r="C443" i="14"/>
  <c r="D443" i="14"/>
  <c r="AP2066" i="14" l="1"/>
  <c r="C444" i="14"/>
  <c r="B444" i="14"/>
  <c r="D444" i="14"/>
  <c r="AP2067" i="14" l="1"/>
  <c r="B445" i="14"/>
  <c r="D445" i="14"/>
  <c r="C445" i="14"/>
  <c r="AP2068" i="14" l="1"/>
  <c r="C446" i="14"/>
  <c r="B446" i="14"/>
  <c r="D446" i="14"/>
  <c r="AP2069" i="14" l="1"/>
  <c r="C447" i="14"/>
  <c r="D447" i="14"/>
  <c r="B447" i="14"/>
  <c r="AP2070" i="14" l="1"/>
  <c r="D448" i="14"/>
  <c r="C448" i="14"/>
  <c r="B448" i="14"/>
  <c r="AP2071" i="14" l="1"/>
  <c r="D449" i="14"/>
  <c r="B449" i="14"/>
  <c r="C449" i="14"/>
  <c r="AP2072" i="14" l="1"/>
  <c r="B450" i="14"/>
  <c r="D450" i="14"/>
  <c r="C450" i="14"/>
  <c r="AP2073" i="14" l="1"/>
  <c r="C451" i="14"/>
  <c r="D451" i="14"/>
  <c r="B451" i="14"/>
  <c r="AP2074" i="14" l="1"/>
  <c r="C452" i="14"/>
  <c r="B452" i="14"/>
  <c r="D452" i="14"/>
  <c r="AP2075" i="14" l="1"/>
  <c r="B453" i="14"/>
  <c r="C453" i="14"/>
  <c r="D453" i="14"/>
  <c r="AP2076" i="14" l="1"/>
  <c r="C454" i="14"/>
  <c r="B454" i="14"/>
  <c r="D454" i="14"/>
  <c r="AP2077" i="14" l="1"/>
  <c r="B455" i="14"/>
  <c r="C455" i="14"/>
  <c r="D455" i="14"/>
  <c r="AP2078" i="14" l="1"/>
  <c r="B456" i="14"/>
  <c r="C456" i="14"/>
  <c r="D456" i="14"/>
  <c r="AP2079" i="14" l="1"/>
  <c r="C457" i="14"/>
  <c r="B457" i="14"/>
  <c r="D457" i="14"/>
  <c r="AP2080" i="14" l="1"/>
  <c r="B458" i="14"/>
  <c r="C458" i="14"/>
  <c r="D458" i="14"/>
  <c r="AP2081" i="14" l="1"/>
  <c r="B459" i="14"/>
  <c r="C459" i="14"/>
  <c r="D459" i="14"/>
  <c r="AP2082" i="14" l="1"/>
  <c r="C460" i="14"/>
  <c r="D460" i="14"/>
  <c r="B460" i="14"/>
  <c r="AP2083" i="14" l="1"/>
  <c r="C461" i="14"/>
  <c r="B461" i="14"/>
  <c r="D461" i="14"/>
  <c r="AP2084" i="14" l="1"/>
  <c r="B462" i="14"/>
  <c r="C462" i="14"/>
  <c r="D462" i="14"/>
  <c r="AP2085" i="14" l="1"/>
  <c r="C463" i="14"/>
  <c r="D463" i="14"/>
  <c r="B463" i="14"/>
  <c r="AP2086" i="14" l="1"/>
  <c r="B464" i="14"/>
  <c r="C464" i="14"/>
  <c r="D464" i="14"/>
  <c r="AP2087" i="14" l="1"/>
  <c r="C465" i="14"/>
  <c r="D465" i="14"/>
  <c r="B465" i="14"/>
  <c r="AP2088" i="14" l="1"/>
  <c r="D466" i="14"/>
  <c r="B466" i="14"/>
  <c r="C466" i="14"/>
  <c r="AP2089" i="14" l="1"/>
  <c r="D467" i="14"/>
  <c r="B467" i="14"/>
  <c r="C467" i="14"/>
  <c r="AP2090" i="14" l="1"/>
  <c r="B468" i="14"/>
  <c r="C468" i="14"/>
  <c r="D468" i="14"/>
  <c r="AP2091" i="14" l="1"/>
  <c r="B469" i="14"/>
  <c r="D469" i="14"/>
  <c r="C469" i="14"/>
  <c r="AP2092" i="14" l="1"/>
  <c r="D470" i="14"/>
  <c r="B470" i="14"/>
  <c r="C470" i="14"/>
  <c r="AP2093" i="14" l="1"/>
  <c r="B471" i="14"/>
  <c r="C471" i="14"/>
  <c r="D471" i="14"/>
  <c r="AP2094" i="14" l="1"/>
  <c r="B472" i="14"/>
  <c r="C472" i="14"/>
  <c r="D472" i="14"/>
  <c r="AP2095" i="14" l="1"/>
  <c r="B473" i="14"/>
  <c r="C473" i="14"/>
  <c r="D473" i="14"/>
  <c r="AP2096" i="14" l="1"/>
  <c r="C474" i="14"/>
  <c r="B474" i="14"/>
  <c r="D474" i="14"/>
  <c r="AP2097" i="14" l="1"/>
  <c r="D475" i="14"/>
  <c r="C475" i="14"/>
  <c r="B475" i="14"/>
  <c r="AP2098" i="14" l="1"/>
  <c r="D476" i="14"/>
  <c r="B476" i="14"/>
  <c r="C476" i="14"/>
  <c r="AP2099" i="14" l="1"/>
  <c r="D477" i="14"/>
  <c r="C477" i="14"/>
  <c r="B477" i="14"/>
  <c r="AP2100" i="14" l="1"/>
  <c r="D478" i="14"/>
  <c r="B478" i="14"/>
  <c r="C478" i="14"/>
  <c r="AP2101" i="14" l="1"/>
  <c r="C479" i="14"/>
  <c r="B479" i="14"/>
  <c r="D479" i="14"/>
  <c r="AP2102" i="14" l="1"/>
  <c r="B480" i="14"/>
  <c r="D480" i="14"/>
  <c r="C480" i="14"/>
  <c r="AP2103" i="14" l="1"/>
  <c r="D481" i="14"/>
  <c r="B481" i="14"/>
  <c r="C481" i="14"/>
  <c r="AP2104" i="14" l="1"/>
  <c r="B482" i="14"/>
  <c r="D482" i="14"/>
  <c r="C482" i="14"/>
  <c r="AP2105" i="14" l="1"/>
  <c r="B483" i="14"/>
  <c r="C483" i="14"/>
  <c r="D483" i="14"/>
  <c r="AP2106" i="14" l="1"/>
  <c r="C484" i="14"/>
  <c r="D484" i="14"/>
  <c r="B484" i="14"/>
  <c r="AP2107" i="14" l="1"/>
  <c r="D485" i="14"/>
  <c r="C485" i="14"/>
  <c r="B485" i="14"/>
  <c r="AP2108" i="14" l="1"/>
  <c r="D486" i="14"/>
  <c r="C486" i="14"/>
  <c r="B486" i="14"/>
  <c r="AP2109" i="14" l="1"/>
  <c r="D487" i="14"/>
  <c r="B487" i="14"/>
  <c r="C487" i="14"/>
  <c r="AP2110" i="14" l="1"/>
  <c r="B488" i="14"/>
  <c r="D488" i="14"/>
  <c r="C488" i="14"/>
  <c r="AP2111" i="14" l="1"/>
  <c r="B489" i="14"/>
  <c r="D489" i="14"/>
  <c r="C489" i="14"/>
  <c r="AP2112" i="14" l="1"/>
  <c r="B490" i="14"/>
  <c r="C490" i="14"/>
  <c r="D490" i="14"/>
  <c r="AP2113" i="14" l="1"/>
  <c r="D491" i="14"/>
  <c r="B491" i="14"/>
  <c r="C491" i="14"/>
  <c r="AP2114" i="14" l="1"/>
  <c r="D492" i="14"/>
  <c r="C492" i="14"/>
  <c r="B492" i="14"/>
  <c r="AP2115" i="14" l="1"/>
  <c r="C493" i="14"/>
  <c r="D493" i="14"/>
  <c r="B493" i="14"/>
  <c r="AP2116" i="14" l="1"/>
  <c r="D494" i="14"/>
  <c r="B494" i="14"/>
  <c r="C494" i="14"/>
  <c r="AP2117" i="14" l="1"/>
  <c r="C495" i="14"/>
  <c r="B495" i="14"/>
  <c r="D495" i="14"/>
  <c r="AP2118" i="14" l="1"/>
  <c r="B496" i="14"/>
  <c r="C496" i="14"/>
  <c r="D496" i="14"/>
  <c r="AP2119" i="14" l="1"/>
  <c r="C497" i="14"/>
  <c r="B497" i="14"/>
  <c r="D497" i="14"/>
  <c r="AP2120" i="14" l="1"/>
  <c r="C498" i="14"/>
  <c r="D498" i="14"/>
  <c r="B498" i="14"/>
  <c r="AP2121" i="14" l="1"/>
  <c r="D499" i="14"/>
  <c r="B499" i="14"/>
  <c r="C499" i="14"/>
  <c r="AP2122" i="14" l="1"/>
  <c r="D500" i="14"/>
  <c r="C500" i="14"/>
  <c r="B500" i="14"/>
  <c r="AP2123" i="14" l="1"/>
  <c r="B501" i="14"/>
  <c r="C501" i="14"/>
  <c r="D501" i="14"/>
  <c r="AP2124" i="14" l="1"/>
  <c r="D502" i="14"/>
  <c r="B502" i="14"/>
  <c r="C502" i="14"/>
  <c r="AP2125" i="14" l="1"/>
  <c r="C503" i="14"/>
  <c r="B503" i="14"/>
  <c r="D503" i="14"/>
  <c r="AP2126" i="14" l="1"/>
  <c r="D504" i="14"/>
  <c r="B504" i="14"/>
  <c r="C504" i="14"/>
  <c r="AP2127" i="14" l="1"/>
  <c r="C505" i="14"/>
  <c r="D505" i="14"/>
  <c r="B505" i="14"/>
  <c r="AP2128" i="14" l="1"/>
  <c r="C506" i="14"/>
  <c r="B506" i="14"/>
  <c r="D506" i="14"/>
  <c r="AP2129" i="14" l="1"/>
  <c r="D507" i="14"/>
  <c r="B507" i="14"/>
  <c r="C507" i="14"/>
  <c r="AP2130" i="14" l="1"/>
  <c r="B508" i="14"/>
  <c r="D508" i="14"/>
  <c r="C508" i="14"/>
  <c r="AP2131" i="14" l="1"/>
  <c r="D509" i="14"/>
  <c r="B509" i="14"/>
  <c r="C509" i="14"/>
  <c r="AP2132" i="14" l="1"/>
  <c r="B510" i="14"/>
  <c r="D510" i="14"/>
  <c r="C510" i="14"/>
  <c r="AP2133" i="14" l="1"/>
  <c r="D511" i="14"/>
  <c r="C511" i="14"/>
  <c r="B511" i="14"/>
  <c r="AP2134" i="14" l="1"/>
  <c r="B512" i="14"/>
  <c r="D512" i="14"/>
  <c r="C512" i="14"/>
  <c r="AP2135" i="14" l="1"/>
  <c r="B513" i="14"/>
  <c r="D513" i="14"/>
  <c r="C513" i="14"/>
  <c r="AP2136" i="14" l="1"/>
  <c r="D514" i="14"/>
  <c r="B514" i="14"/>
  <c r="C514" i="14"/>
  <c r="AP2137" i="14" l="1"/>
  <c r="B515" i="14"/>
  <c r="C515" i="14"/>
  <c r="D515" i="14"/>
  <c r="AP2138" i="14" l="1"/>
  <c r="D516" i="14"/>
  <c r="C516" i="14"/>
  <c r="B516" i="14"/>
  <c r="AP2139" i="14" l="1"/>
  <c r="C517" i="14"/>
  <c r="D517" i="14"/>
  <c r="B517" i="14"/>
  <c r="AP2140" i="14" l="1"/>
  <c r="B518" i="14"/>
  <c r="C518" i="14"/>
  <c r="D518" i="14"/>
  <c r="AP2141" i="14" l="1"/>
  <c r="C519" i="14"/>
  <c r="D519" i="14"/>
  <c r="B519" i="14"/>
  <c r="AP2142" i="14" l="1"/>
  <c r="B520" i="14"/>
  <c r="D520" i="14"/>
  <c r="C520" i="14"/>
  <c r="AP2143" i="14" l="1"/>
  <c r="B521" i="14"/>
  <c r="C521" i="14"/>
  <c r="D521" i="14"/>
  <c r="AP2144" i="14" l="1"/>
  <c r="D522" i="14"/>
  <c r="B522" i="14"/>
  <c r="C522" i="14"/>
  <c r="AP2145" i="14" l="1"/>
  <c r="B523" i="14"/>
  <c r="D523" i="14"/>
  <c r="C523" i="14"/>
  <c r="AP2146" i="14" l="1"/>
  <c r="B524" i="14"/>
  <c r="C524" i="14"/>
  <c r="D524" i="14"/>
  <c r="AP2147" i="14" l="1"/>
  <c r="B525" i="14"/>
  <c r="C525" i="14"/>
  <c r="D525" i="14"/>
  <c r="AP2148" i="14" l="1"/>
  <c r="B526" i="14"/>
  <c r="D526" i="14"/>
  <c r="C526" i="14"/>
  <c r="AP2149" i="14" l="1"/>
  <c r="C527" i="14"/>
  <c r="B527" i="14"/>
  <c r="D527" i="14"/>
  <c r="AP2150" i="14" l="1"/>
  <c r="C528" i="14"/>
  <c r="D528" i="14"/>
  <c r="B528" i="14"/>
  <c r="AP2151" i="14" l="1"/>
  <c r="C529" i="14"/>
  <c r="D529" i="14"/>
  <c r="B529" i="14"/>
  <c r="AP2152" i="14" l="1"/>
  <c r="D530" i="14"/>
  <c r="B530" i="14"/>
  <c r="C530" i="14"/>
  <c r="AP2153" i="14" l="1"/>
  <c r="C531" i="14"/>
  <c r="B531" i="14"/>
  <c r="D531" i="14"/>
  <c r="AP2154" i="14" l="1"/>
  <c r="B532" i="14"/>
  <c r="D532" i="14"/>
  <c r="C532" i="14"/>
  <c r="AP2155" i="14" l="1"/>
  <c r="D533" i="14"/>
  <c r="C533" i="14"/>
  <c r="B533" i="14"/>
  <c r="AP2156" i="14" l="1"/>
  <c r="B534" i="14"/>
  <c r="C534" i="14"/>
  <c r="D534" i="14"/>
  <c r="AP2157" i="14" l="1"/>
  <c r="C535" i="14"/>
  <c r="D535" i="14"/>
  <c r="B535" i="14"/>
  <c r="AP2158" i="14" l="1"/>
  <c r="B536" i="14"/>
  <c r="C536" i="14"/>
  <c r="D536" i="14"/>
  <c r="AP2159" i="14" l="1"/>
  <c r="D537" i="14"/>
  <c r="B537" i="14"/>
  <c r="C537" i="14"/>
  <c r="AP2160" i="14" l="1"/>
  <c r="D538" i="14"/>
  <c r="B538" i="14"/>
  <c r="C538" i="14"/>
  <c r="AP2161" i="14" l="1"/>
  <c r="B539" i="14"/>
  <c r="C539" i="14"/>
  <c r="D539" i="14"/>
  <c r="AP2162" i="14" l="1"/>
  <c r="B540" i="14"/>
  <c r="D540" i="14"/>
  <c r="C540" i="14"/>
  <c r="AP2163" i="14" l="1"/>
  <c r="D541" i="14"/>
  <c r="C541" i="14"/>
  <c r="B541" i="14"/>
  <c r="AP2164" i="14" l="1"/>
  <c r="D542" i="14"/>
  <c r="B542" i="14"/>
  <c r="C542" i="14"/>
  <c r="AP2165" i="14" l="1"/>
  <c r="B543" i="14"/>
  <c r="D543" i="14"/>
  <c r="C543" i="14"/>
  <c r="AP2166" i="14" l="1"/>
  <c r="D544" i="14"/>
  <c r="B544" i="14"/>
  <c r="C544" i="14"/>
  <c r="AP2167" i="14" l="1"/>
  <c r="B545" i="14"/>
  <c r="D545" i="14"/>
  <c r="C545" i="14"/>
  <c r="AP2168" i="14" l="1"/>
  <c r="D546" i="14"/>
  <c r="C546" i="14"/>
  <c r="B546" i="14"/>
  <c r="AP2169" i="14" l="1"/>
  <c r="D547" i="14"/>
  <c r="B547" i="14"/>
  <c r="C547" i="14"/>
  <c r="AP2170" i="14" l="1"/>
  <c r="B548" i="14"/>
  <c r="C548" i="14"/>
  <c r="D548" i="14"/>
  <c r="AP2171" i="14" l="1"/>
  <c r="C549" i="14"/>
  <c r="B549" i="14"/>
  <c r="D549" i="14"/>
  <c r="AP2172" i="14" l="1"/>
  <c r="C550" i="14"/>
  <c r="D550" i="14"/>
  <c r="B550" i="14"/>
  <c r="AP2173" i="14" l="1"/>
  <c r="D551" i="14"/>
  <c r="B551" i="14"/>
  <c r="C551" i="14"/>
  <c r="AP2174" i="14" l="1"/>
  <c r="D552" i="14"/>
  <c r="C552" i="14"/>
  <c r="B552" i="14"/>
  <c r="AP2175" i="14" l="1"/>
  <c r="C553" i="14"/>
  <c r="D553" i="14"/>
  <c r="B553" i="14"/>
  <c r="AP2176" i="14" l="1"/>
  <c r="B554" i="14"/>
  <c r="D554" i="14"/>
  <c r="C554" i="14"/>
  <c r="AP2177" i="14" l="1"/>
  <c r="D555" i="14"/>
  <c r="B555" i="14"/>
  <c r="C555" i="14"/>
  <c r="AP2178" i="14" l="1"/>
  <c r="B556" i="14"/>
  <c r="C556" i="14"/>
  <c r="D556" i="14"/>
  <c r="AP2179" i="14" l="1"/>
  <c r="B557" i="14"/>
  <c r="D557" i="14"/>
  <c r="C557" i="14"/>
  <c r="AP2180" i="14" l="1"/>
  <c r="D558" i="14"/>
  <c r="B558" i="14"/>
  <c r="C558" i="14"/>
  <c r="AP2181" i="14" l="1"/>
  <c r="C559" i="14"/>
  <c r="B559" i="14"/>
  <c r="D559" i="14"/>
  <c r="AP2182" i="14" l="1"/>
  <c r="C560" i="14"/>
  <c r="B560" i="14"/>
  <c r="D560" i="14"/>
  <c r="AP2183" i="14" l="1"/>
  <c r="D561" i="14"/>
  <c r="B561" i="14"/>
  <c r="C561" i="14"/>
  <c r="AP2184" i="14" l="1"/>
  <c r="D562" i="14"/>
  <c r="B562" i="14"/>
  <c r="C562" i="14"/>
  <c r="AP2185" i="14" l="1"/>
  <c r="B563" i="14"/>
  <c r="D563" i="14"/>
  <c r="C563" i="14"/>
  <c r="AP2186" i="14" l="1"/>
  <c r="D564" i="14"/>
  <c r="C564" i="14"/>
  <c r="B564" i="14"/>
  <c r="AP2187" i="14" l="1"/>
  <c r="B565" i="14"/>
  <c r="C565" i="14"/>
  <c r="D565" i="14"/>
  <c r="AP2188" i="14" l="1"/>
  <c r="B566" i="14"/>
  <c r="C566" i="14"/>
  <c r="D566" i="14"/>
  <c r="AP2189" i="14" l="1"/>
  <c r="C567" i="14"/>
  <c r="B567" i="14"/>
  <c r="D567" i="14"/>
  <c r="AP2190" i="14" l="1"/>
  <c r="C568" i="14"/>
  <c r="D568" i="14"/>
  <c r="B568" i="14"/>
  <c r="AP2191" i="14" l="1"/>
  <c r="D569" i="14"/>
  <c r="C569" i="14"/>
  <c r="B569" i="14"/>
  <c r="AP2192" i="14" l="1"/>
  <c r="D570" i="14"/>
  <c r="B570" i="14"/>
  <c r="C570" i="14"/>
  <c r="AP2193" i="14" l="1"/>
  <c r="D571" i="14"/>
  <c r="C571" i="14"/>
  <c r="B571" i="14"/>
  <c r="AP2194" i="14" l="1"/>
  <c r="C572" i="14"/>
  <c r="B572" i="14"/>
  <c r="D572" i="14"/>
  <c r="AP2195" i="14" l="1"/>
  <c r="D573" i="14"/>
  <c r="C573" i="14"/>
  <c r="B573" i="14"/>
  <c r="AP2196" i="14" l="1"/>
  <c r="B574" i="14"/>
  <c r="C574" i="14"/>
  <c r="D574" i="14"/>
  <c r="AP2197" i="14" l="1"/>
  <c r="D575" i="14"/>
  <c r="C575" i="14"/>
  <c r="B575" i="14"/>
  <c r="AP2198" i="14" l="1"/>
  <c r="B576" i="14"/>
  <c r="C576" i="14"/>
  <c r="D576" i="14"/>
  <c r="AP2199" i="14" l="1"/>
  <c r="C577" i="14"/>
  <c r="D577" i="14"/>
  <c r="B577" i="14"/>
  <c r="AP2200" i="14" l="1"/>
  <c r="B578" i="14"/>
  <c r="C578" i="14"/>
  <c r="D578" i="14"/>
  <c r="AP2201" i="14" l="1"/>
  <c r="B579" i="14"/>
  <c r="C579" i="14"/>
  <c r="D579" i="14"/>
  <c r="AP2202" i="14" l="1"/>
  <c r="B580" i="14"/>
  <c r="D580" i="14"/>
  <c r="C580" i="14"/>
  <c r="AP2203" i="14" l="1"/>
  <c r="B581" i="14"/>
  <c r="D581" i="14"/>
  <c r="C581" i="14"/>
  <c r="AP2204" i="14" l="1"/>
  <c r="B582" i="14"/>
  <c r="C582" i="14"/>
  <c r="D582" i="14"/>
  <c r="AP2205" i="14" l="1"/>
  <c r="C583" i="14"/>
  <c r="B583" i="14"/>
  <c r="D583" i="14"/>
  <c r="AP2206" i="14" l="1"/>
  <c r="B584" i="14"/>
  <c r="D584" i="14"/>
  <c r="C584" i="14"/>
  <c r="AP2207" i="14" l="1"/>
  <c r="C585" i="14"/>
  <c r="B585" i="14"/>
  <c r="D585" i="14"/>
  <c r="AP2208" i="14" l="1"/>
  <c r="D586" i="14"/>
  <c r="C586" i="14"/>
  <c r="B586" i="14"/>
  <c r="AP2209" i="14" l="1"/>
  <c r="B587" i="14"/>
  <c r="D587" i="14"/>
  <c r="C587" i="14"/>
  <c r="AP2210" i="14" l="1"/>
  <c r="C588" i="14"/>
  <c r="B588" i="14"/>
  <c r="D588" i="14"/>
  <c r="AP2211" i="14" l="1"/>
  <c r="B589" i="14"/>
  <c r="D589" i="14"/>
  <c r="C589" i="14"/>
  <c r="AP2212" i="14" l="1"/>
  <c r="B590" i="14"/>
  <c r="D590" i="14"/>
  <c r="C590" i="14"/>
  <c r="AP2213" i="14" l="1"/>
  <c r="C591" i="14"/>
  <c r="D591" i="14"/>
  <c r="B591" i="14"/>
  <c r="AP2214" i="14" l="1"/>
  <c r="C592" i="14"/>
  <c r="D592" i="14"/>
  <c r="B592" i="14"/>
  <c r="AP2215" i="14" l="1"/>
  <c r="B593" i="14"/>
  <c r="D593" i="14"/>
  <c r="C593" i="14"/>
  <c r="AP2216" i="14" l="1"/>
  <c r="D594" i="14"/>
  <c r="C594" i="14"/>
  <c r="B594" i="14"/>
  <c r="AP2217" i="14" l="1"/>
  <c r="D595" i="14"/>
  <c r="C595" i="14"/>
  <c r="B595" i="14"/>
  <c r="AP2218" i="14" l="1"/>
  <c r="B596" i="14"/>
  <c r="D596" i="14"/>
  <c r="C596" i="14"/>
  <c r="AP2219" i="14" l="1"/>
  <c r="C597" i="14"/>
  <c r="D597" i="14"/>
  <c r="B597" i="14"/>
  <c r="AP2220" i="14" l="1"/>
  <c r="B598" i="14"/>
  <c r="D598" i="14"/>
  <c r="C598" i="14"/>
  <c r="AP2221" i="14" l="1"/>
  <c r="C599" i="14"/>
  <c r="D599" i="14"/>
  <c r="B599" i="14"/>
  <c r="AP2222" i="14" l="1"/>
  <c r="C600" i="14"/>
  <c r="D600" i="14"/>
  <c r="B600" i="14"/>
  <c r="AP2223" i="14" l="1"/>
  <c r="B601" i="14"/>
  <c r="C601" i="14"/>
  <c r="D601" i="14"/>
  <c r="AP2224" i="14" l="1"/>
  <c r="B602" i="14"/>
  <c r="D602" i="14"/>
  <c r="C602" i="14"/>
  <c r="AP2225" i="14" l="1"/>
  <c r="C603" i="14"/>
  <c r="D603" i="14"/>
  <c r="B603" i="14"/>
  <c r="AP2226" i="14" l="1"/>
  <c r="C604" i="14"/>
  <c r="B604" i="14"/>
  <c r="D604" i="14"/>
  <c r="AP2227" i="14" l="1"/>
  <c r="B605" i="14"/>
  <c r="C605" i="14"/>
  <c r="D605" i="14"/>
  <c r="AP2228" i="14" l="1"/>
  <c r="B606" i="14"/>
  <c r="C606" i="14"/>
  <c r="D606" i="14"/>
  <c r="AP2229" i="14" l="1"/>
  <c r="D607" i="14"/>
  <c r="B607" i="14"/>
  <c r="C607" i="14"/>
  <c r="AP2230" i="14" l="1"/>
  <c r="C608" i="14"/>
  <c r="B608" i="14"/>
  <c r="D608" i="14"/>
  <c r="AP2231" i="14" l="1"/>
  <c r="C609" i="14"/>
  <c r="B609" i="14"/>
  <c r="D609" i="14"/>
  <c r="AP2232" i="14" l="1"/>
  <c r="D610" i="14"/>
  <c r="B610" i="14"/>
  <c r="C610" i="14"/>
  <c r="AP2233" i="14" l="1"/>
  <c r="D611" i="14"/>
  <c r="B611" i="14"/>
  <c r="C611" i="14"/>
  <c r="AP2234" i="14" l="1"/>
  <c r="D612" i="14"/>
  <c r="C612" i="14"/>
  <c r="B612" i="14"/>
  <c r="AP2235" i="14" l="1"/>
  <c r="C613" i="14"/>
  <c r="B613" i="14"/>
  <c r="D613" i="14"/>
  <c r="AP2236" i="14" l="1"/>
  <c r="B614" i="14"/>
  <c r="C614" i="14"/>
  <c r="D614" i="14"/>
  <c r="AP2237" i="14" l="1"/>
  <c r="D615" i="14"/>
  <c r="C615" i="14"/>
  <c r="B615" i="14"/>
  <c r="AP2238" i="14" l="1"/>
  <c r="B616" i="14"/>
  <c r="C616" i="14"/>
  <c r="D616" i="14"/>
  <c r="AP2239" i="14" l="1"/>
  <c r="B617" i="14"/>
  <c r="D617" i="14"/>
  <c r="C617" i="14"/>
  <c r="AP2240" i="14" l="1"/>
  <c r="C618" i="14"/>
  <c r="D618" i="14"/>
  <c r="B618" i="14"/>
  <c r="AP2241" i="14" l="1"/>
  <c r="D619" i="14"/>
  <c r="C619" i="14"/>
  <c r="B619" i="14"/>
  <c r="AP2242" i="14" l="1"/>
  <c r="C620" i="14"/>
  <c r="D620" i="14"/>
  <c r="B620" i="14"/>
  <c r="AP2243" i="14" l="1"/>
  <c r="C621" i="14"/>
  <c r="D621" i="14"/>
  <c r="B621" i="14"/>
  <c r="AP2244" i="14" l="1"/>
  <c r="D622" i="14"/>
  <c r="C622" i="14"/>
  <c r="B622" i="14"/>
  <c r="AP2245" i="14" l="1"/>
  <c r="B623" i="14"/>
  <c r="C623" i="14"/>
  <c r="D623" i="14"/>
  <c r="AP2246" i="14" l="1"/>
  <c r="C624" i="14"/>
  <c r="B624" i="14"/>
  <c r="D624" i="14"/>
  <c r="AP2247" i="14" l="1"/>
  <c r="C625" i="14"/>
  <c r="B625" i="14"/>
  <c r="D625" i="14"/>
  <c r="AP2248" i="14" l="1"/>
  <c r="C626" i="14"/>
  <c r="D626" i="14"/>
  <c r="B626" i="14"/>
  <c r="AP2249" i="14" l="1"/>
  <c r="D627" i="14"/>
  <c r="B627" i="14"/>
  <c r="C627" i="14"/>
  <c r="AP2250" i="14" l="1"/>
  <c r="B628" i="14"/>
  <c r="C628" i="14"/>
  <c r="D628" i="14"/>
  <c r="AP2251" i="14" l="1"/>
  <c r="C629" i="14"/>
  <c r="D629" i="14"/>
  <c r="B629" i="14"/>
  <c r="AP2252" i="14" l="1"/>
  <c r="D630" i="14"/>
  <c r="C630" i="14"/>
  <c r="B630" i="14"/>
  <c r="AP2253" i="14" l="1"/>
  <c r="D631" i="14"/>
  <c r="B631" i="14"/>
  <c r="C631" i="14"/>
  <c r="AP2254" i="14" l="1"/>
  <c r="B632" i="14"/>
  <c r="D632" i="14"/>
  <c r="C632" i="14"/>
  <c r="AP2255" i="14" l="1"/>
  <c r="B633" i="14"/>
  <c r="C633" i="14"/>
  <c r="D633" i="14"/>
  <c r="AP2256" i="14" l="1"/>
  <c r="C634" i="14"/>
  <c r="B634" i="14"/>
  <c r="D634" i="14"/>
  <c r="AP2257" i="14" l="1"/>
  <c r="C635" i="14"/>
  <c r="D635" i="14"/>
  <c r="B635" i="14"/>
  <c r="AP2258" i="14" l="1"/>
  <c r="C636" i="14"/>
  <c r="B636" i="14"/>
  <c r="D636" i="14"/>
  <c r="AP2259" i="14" l="1"/>
  <c r="B637" i="14"/>
  <c r="C637" i="14"/>
  <c r="D637" i="14"/>
  <c r="AP2260" i="14" l="1"/>
  <c r="B638" i="14"/>
  <c r="C638" i="14"/>
  <c r="D638" i="14"/>
  <c r="AP2261" i="14" l="1"/>
  <c r="D639" i="14"/>
  <c r="C639" i="14"/>
  <c r="B639" i="14"/>
  <c r="AP2262" i="14" l="1"/>
  <c r="C640" i="14"/>
  <c r="D640" i="14"/>
  <c r="B640" i="14"/>
  <c r="AP2263" i="14" l="1"/>
  <c r="C641" i="14"/>
  <c r="B641" i="14"/>
  <c r="D641" i="14"/>
  <c r="AP2264" i="14" l="1"/>
  <c r="C642" i="14"/>
  <c r="D642" i="14"/>
  <c r="B642" i="14"/>
  <c r="AP2265" i="14" l="1"/>
  <c r="B643" i="14"/>
  <c r="C643" i="14"/>
  <c r="D643" i="14"/>
  <c r="AP2266" i="14" l="1"/>
  <c r="C644" i="14"/>
  <c r="B644" i="14"/>
  <c r="D644" i="14"/>
  <c r="AP2267" i="14" l="1"/>
  <c r="D645" i="14"/>
  <c r="C645" i="14"/>
  <c r="B645" i="14"/>
  <c r="AP2268" i="14" l="1"/>
  <c r="D646" i="14"/>
  <c r="C646" i="14"/>
  <c r="B646" i="14"/>
  <c r="AP2269" i="14" l="1"/>
  <c r="B647" i="14"/>
  <c r="C647" i="14"/>
  <c r="D647" i="14"/>
  <c r="AP2270" i="14" l="1"/>
  <c r="B648" i="14"/>
  <c r="D648" i="14"/>
  <c r="C648" i="14"/>
  <c r="AP2271" i="14" l="1"/>
  <c r="B649" i="14"/>
  <c r="D649" i="14"/>
  <c r="C649" i="14"/>
  <c r="AP2272" i="14" l="1"/>
  <c r="C650" i="14"/>
  <c r="D650" i="14"/>
  <c r="B650" i="14"/>
  <c r="AP2273" i="14" l="1"/>
  <c r="C651" i="14"/>
  <c r="D651" i="14"/>
  <c r="B651" i="14"/>
  <c r="AP2274" i="14" l="1"/>
  <c r="C652" i="14"/>
  <c r="D652" i="14"/>
  <c r="B652" i="14"/>
  <c r="AP2275" i="14" l="1"/>
  <c r="C653" i="14"/>
  <c r="D653" i="14"/>
  <c r="B653" i="14"/>
  <c r="AP2276" i="14" l="1"/>
  <c r="D654" i="14"/>
  <c r="C654" i="14"/>
  <c r="B654" i="14"/>
  <c r="AP2277" i="14" l="1"/>
  <c r="C655" i="14"/>
  <c r="B655" i="14"/>
  <c r="D655" i="14"/>
  <c r="AP2278" i="14" l="1"/>
  <c r="B656" i="14"/>
  <c r="C656" i="14"/>
  <c r="D656" i="14"/>
  <c r="AP2279" i="14" l="1"/>
  <c r="C657" i="14"/>
  <c r="B657" i="14"/>
  <c r="D657" i="14"/>
  <c r="AP2280" i="14" l="1"/>
  <c r="C658" i="14"/>
  <c r="B658" i="14"/>
  <c r="D658" i="14"/>
  <c r="AP2281" i="14" l="1"/>
  <c r="D659" i="14"/>
  <c r="C659" i="14"/>
  <c r="B659" i="14"/>
  <c r="AP2282" i="14" l="1"/>
  <c r="B660" i="14"/>
  <c r="D660" i="14"/>
  <c r="C660" i="14"/>
  <c r="AP2283" i="14" l="1"/>
  <c r="C661" i="14"/>
  <c r="B661" i="14"/>
  <c r="D661" i="14"/>
  <c r="AP2284" i="14" l="1"/>
  <c r="C662" i="14"/>
  <c r="B662" i="14"/>
  <c r="D662" i="14"/>
  <c r="AP2285" i="14" l="1"/>
  <c r="D663" i="14"/>
  <c r="C663" i="14"/>
  <c r="B663" i="14"/>
  <c r="AP2286" i="14" l="1"/>
  <c r="D664" i="14"/>
  <c r="C664" i="14"/>
  <c r="B664" i="14"/>
  <c r="AP2287" i="14" l="1"/>
  <c r="D665" i="14"/>
  <c r="B665" i="14"/>
  <c r="C665" i="14"/>
  <c r="AP2288" i="14" l="1"/>
  <c r="C666" i="14"/>
  <c r="D666" i="14"/>
  <c r="B666" i="14"/>
  <c r="AP2289" i="14" l="1"/>
  <c r="D667" i="14"/>
  <c r="B667" i="14"/>
  <c r="C667" i="14"/>
  <c r="AP2290" i="14" l="1"/>
  <c r="D668" i="14"/>
  <c r="B668" i="14"/>
  <c r="C668" i="14"/>
  <c r="AP2291" i="14" l="1"/>
  <c r="B669" i="14"/>
  <c r="D669" i="14"/>
  <c r="C669" i="14"/>
  <c r="AP2292" i="14" l="1"/>
  <c r="C670" i="14"/>
  <c r="D670" i="14"/>
  <c r="B670" i="14"/>
  <c r="AP2293" i="14" l="1"/>
  <c r="D671" i="14"/>
  <c r="C671" i="14"/>
  <c r="B671" i="14"/>
  <c r="AP2294" i="14" l="1"/>
  <c r="D672" i="14"/>
  <c r="C672" i="14"/>
  <c r="B672" i="14"/>
  <c r="AP2295" i="14" l="1"/>
  <c r="C673" i="14"/>
  <c r="D673" i="14"/>
  <c r="B673" i="14"/>
  <c r="AP2296" i="14" l="1"/>
  <c r="C674" i="14"/>
  <c r="D674" i="14"/>
  <c r="B674" i="14"/>
  <c r="AP2297" i="14" l="1"/>
  <c r="B675" i="14"/>
  <c r="D675" i="14"/>
  <c r="C675" i="14"/>
  <c r="AP2298" i="14" l="1"/>
  <c r="D676" i="14"/>
  <c r="C676" i="14"/>
  <c r="B676" i="14"/>
  <c r="AP2299" i="14" l="1"/>
  <c r="C677" i="14"/>
  <c r="B677" i="14"/>
  <c r="D677" i="14"/>
  <c r="AP2300" i="14" l="1"/>
  <c r="D678" i="14"/>
  <c r="B678" i="14"/>
  <c r="C678" i="14"/>
  <c r="AP2301" i="14" l="1"/>
  <c r="D679" i="14"/>
  <c r="B679" i="14"/>
  <c r="C679" i="14"/>
  <c r="AP2302" i="14" l="1"/>
  <c r="D680" i="14"/>
  <c r="C680" i="14"/>
  <c r="B680" i="14"/>
  <c r="AP2303" i="14" l="1"/>
  <c r="C681" i="14"/>
  <c r="B681" i="14"/>
  <c r="D681" i="14"/>
  <c r="AP2304" i="14" l="1"/>
  <c r="C682" i="14"/>
  <c r="D682" i="14"/>
  <c r="B682" i="14"/>
  <c r="AP2305" i="14" l="1"/>
  <c r="D683" i="14"/>
  <c r="B683" i="14"/>
  <c r="C683" i="14"/>
  <c r="AP2306" i="14" l="1"/>
  <c r="D684" i="14"/>
  <c r="C684" i="14"/>
  <c r="B684" i="14"/>
  <c r="AP2307" i="14" l="1"/>
  <c r="D685" i="14"/>
  <c r="B685" i="14"/>
  <c r="C685" i="14"/>
  <c r="AP2308" i="14" l="1"/>
  <c r="D686" i="14"/>
  <c r="C686" i="14"/>
  <c r="B686" i="14"/>
  <c r="AP2309" i="14" l="1"/>
  <c r="C687" i="14"/>
  <c r="D687" i="14"/>
  <c r="B687" i="14"/>
  <c r="AP2310" i="14" l="1"/>
  <c r="B688" i="14"/>
  <c r="D688" i="14"/>
  <c r="C688" i="14"/>
  <c r="AP2311" i="14" l="1"/>
  <c r="C689" i="14"/>
  <c r="D689" i="14"/>
  <c r="B689" i="14"/>
  <c r="AP2312" i="14" l="1"/>
  <c r="B690" i="14"/>
  <c r="C690" i="14"/>
  <c r="D690" i="14"/>
  <c r="AP2313" i="14" l="1"/>
  <c r="B691" i="14"/>
  <c r="C691" i="14"/>
  <c r="D691" i="14"/>
  <c r="AP2314" i="14" l="1"/>
  <c r="B692" i="14"/>
  <c r="D692" i="14"/>
  <c r="C692" i="14"/>
  <c r="AP2315" i="14" l="1"/>
  <c r="B693" i="14"/>
  <c r="C693" i="14"/>
  <c r="D693" i="14"/>
  <c r="AP2316" i="14" l="1"/>
  <c r="C694" i="14"/>
  <c r="D694" i="14"/>
  <c r="B694" i="14"/>
  <c r="AP2317" i="14" l="1"/>
  <c r="C695" i="14"/>
  <c r="B695" i="14"/>
  <c r="D695" i="14"/>
  <c r="AP2318" i="14" l="1"/>
  <c r="D696" i="14"/>
  <c r="C696" i="14"/>
  <c r="B696" i="14"/>
  <c r="AP2319" i="14" l="1"/>
  <c r="C697" i="14"/>
  <c r="B697" i="14"/>
  <c r="D697" i="14"/>
  <c r="AP2320" i="14" l="1"/>
  <c r="B698" i="14"/>
  <c r="D698" i="14"/>
  <c r="C698" i="14"/>
  <c r="AP2321" i="14" l="1"/>
  <c r="C699" i="14"/>
  <c r="B699" i="14"/>
  <c r="D699" i="14"/>
  <c r="AP2322" i="14" l="1"/>
  <c r="C700" i="14"/>
  <c r="B700" i="14"/>
  <c r="D700" i="14"/>
  <c r="AP2323" i="14" l="1"/>
  <c r="B701" i="14"/>
  <c r="C701" i="14"/>
  <c r="D701" i="14"/>
  <c r="AP2324" i="14" l="1"/>
  <c r="C702" i="14"/>
  <c r="B702" i="14"/>
  <c r="D702" i="14"/>
  <c r="AP2325" i="14" l="1"/>
  <c r="B703" i="14"/>
  <c r="D703" i="14"/>
  <c r="C703" i="14"/>
  <c r="AP2326" i="14" l="1"/>
  <c r="B704" i="14"/>
  <c r="D704" i="14"/>
  <c r="C704" i="14"/>
  <c r="AP2327" i="14" l="1"/>
  <c r="C705" i="14"/>
  <c r="D705" i="14"/>
  <c r="B705" i="14"/>
  <c r="AP2328" i="14" l="1"/>
  <c r="D706" i="14"/>
  <c r="B706" i="14"/>
  <c r="C706" i="14"/>
  <c r="AP2329" i="14" l="1"/>
  <c r="C707" i="14"/>
  <c r="B707" i="14"/>
  <c r="D707" i="14"/>
  <c r="AP2330" i="14" l="1"/>
  <c r="B708" i="14"/>
  <c r="D708" i="14"/>
  <c r="C708" i="14"/>
  <c r="AP2331" i="14" l="1"/>
  <c r="C709" i="14"/>
  <c r="D709" i="14"/>
  <c r="B709" i="14"/>
  <c r="AP2332" i="14" l="1"/>
  <c r="D710" i="14"/>
  <c r="B710" i="14"/>
  <c r="C710" i="14"/>
  <c r="AP2333" i="14" l="1"/>
  <c r="D711" i="14"/>
  <c r="C711" i="14"/>
  <c r="B711" i="14"/>
  <c r="AP2334" i="14" l="1"/>
  <c r="D712" i="14"/>
  <c r="B712" i="14"/>
  <c r="C712" i="14"/>
  <c r="AP2335" i="14" l="1"/>
  <c r="B713" i="14"/>
  <c r="D713" i="14"/>
  <c r="C713" i="14"/>
  <c r="AP2336" i="14" l="1"/>
  <c r="D714" i="14"/>
  <c r="B714" i="14"/>
  <c r="C714" i="14"/>
  <c r="AP2337" i="14" l="1"/>
  <c r="C715" i="14"/>
  <c r="D715" i="14"/>
  <c r="B715" i="14"/>
  <c r="AP2338" i="14" l="1"/>
  <c r="D716" i="14"/>
  <c r="B716" i="14"/>
  <c r="C716" i="14"/>
  <c r="AP2339" i="14" l="1"/>
  <c r="C717" i="14"/>
  <c r="B717" i="14"/>
  <c r="D717" i="14"/>
  <c r="AP2340" i="14" l="1"/>
  <c r="C718" i="14"/>
  <c r="B718" i="14"/>
  <c r="D718" i="14"/>
  <c r="AP2341" i="14" l="1"/>
  <c r="C719" i="14"/>
  <c r="B719" i="14"/>
  <c r="D719" i="14"/>
  <c r="AP2342" i="14" l="1"/>
  <c r="C720" i="14"/>
  <c r="D720" i="14"/>
  <c r="B720" i="14"/>
  <c r="AP2343" i="14" l="1"/>
  <c r="C721" i="14"/>
  <c r="B721" i="14"/>
  <c r="D721" i="14"/>
  <c r="AP2344" i="14" l="1"/>
  <c r="C722" i="14"/>
  <c r="D722" i="14"/>
  <c r="B722" i="14"/>
  <c r="AP2345" i="14" l="1"/>
  <c r="C723" i="14"/>
  <c r="B723" i="14"/>
  <c r="D723" i="14"/>
  <c r="AP2346" i="14" l="1"/>
  <c r="C724" i="14"/>
  <c r="B724" i="14"/>
  <c r="D724" i="14"/>
  <c r="AP2347" i="14" l="1"/>
  <c r="B725" i="14"/>
  <c r="D725" i="14"/>
  <c r="C725" i="14"/>
  <c r="AP2348" i="14" l="1"/>
  <c r="D726" i="14"/>
  <c r="B726" i="14"/>
  <c r="C726" i="14"/>
  <c r="AP2349" i="14" l="1"/>
  <c r="B727" i="14"/>
  <c r="D727" i="14"/>
  <c r="C727" i="14"/>
  <c r="AP2350" i="14" l="1"/>
  <c r="C728" i="14"/>
  <c r="D728" i="14"/>
  <c r="B728" i="14"/>
  <c r="AP2351" i="14" l="1"/>
  <c r="B729" i="14"/>
  <c r="C729" i="14"/>
  <c r="D729" i="14"/>
  <c r="AP2352" i="14" l="1"/>
  <c r="B730" i="14"/>
  <c r="D730" i="14"/>
  <c r="C730" i="14"/>
  <c r="AP2353" i="14" l="1"/>
  <c r="D731" i="14"/>
  <c r="C731" i="14"/>
  <c r="B731" i="14"/>
  <c r="AP2354" i="14" l="1"/>
  <c r="D732" i="14"/>
  <c r="B732" i="14"/>
  <c r="C732" i="14"/>
  <c r="AP2355" i="14" l="1"/>
  <c r="D733" i="14"/>
  <c r="C733" i="14"/>
  <c r="B733" i="14"/>
  <c r="AP2356" i="14" l="1"/>
  <c r="B734" i="14"/>
  <c r="D734" i="14"/>
  <c r="C734" i="14"/>
  <c r="AP2357" i="14" l="1"/>
  <c r="D735" i="14"/>
  <c r="B735" i="14"/>
  <c r="C735" i="14"/>
  <c r="AP2358" i="14" l="1"/>
  <c r="B736" i="14"/>
  <c r="D736" i="14"/>
  <c r="C736" i="14"/>
  <c r="AP2359" i="14" l="1"/>
  <c r="C737" i="14"/>
  <c r="B737" i="14"/>
  <c r="D737" i="14"/>
  <c r="AP2360" i="14" l="1"/>
  <c r="C738" i="14"/>
  <c r="D738" i="14"/>
  <c r="B738" i="14"/>
  <c r="AP2361" i="14" l="1"/>
  <c r="B739" i="14"/>
  <c r="C739" i="14"/>
  <c r="D739" i="14"/>
  <c r="AP2362" i="14" l="1"/>
  <c r="C740" i="14"/>
  <c r="D740" i="14"/>
  <c r="B740" i="14"/>
  <c r="AP2363" i="14" l="1"/>
  <c r="D741" i="14"/>
  <c r="C741" i="14"/>
  <c r="B741" i="14"/>
  <c r="AP2364" i="14" l="1"/>
  <c r="B742" i="14"/>
  <c r="C742" i="14"/>
  <c r="D742" i="14"/>
  <c r="AP2365" i="14" l="1"/>
  <c r="B743" i="14"/>
  <c r="D743" i="14"/>
  <c r="C743" i="14"/>
  <c r="AP2366" i="14" l="1"/>
  <c r="D744" i="14"/>
  <c r="B744" i="14"/>
  <c r="C744" i="14"/>
  <c r="AP2367" i="14" l="1"/>
  <c r="D745" i="14"/>
  <c r="B745" i="14"/>
  <c r="C745" i="14"/>
  <c r="AP2368" i="14" l="1"/>
  <c r="D746" i="14"/>
  <c r="C746" i="14"/>
  <c r="B746" i="14"/>
  <c r="AP2369" i="14" l="1"/>
  <c r="B747" i="14"/>
  <c r="D747" i="14"/>
  <c r="C747" i="14"/>
  <c r="AP2370" i="14" l="1"/>
  <c r="B748" i="14"/>
  <c r="C748" i="14"/>
  <c r="D748" i="14"/>
  <c r="AP2371" i="14" l="1"/>
  <c r="C749" i="14"/>
  <c r="D749" i="14"/>
  <c r="B749" i="14"/>
  <c r="AP2372" i="14" l="1"/>
  <c r="B750" i="14"/>
  <c r="C750" i="14"/>
  <c r="D750" i="14"/>
  <c r="AP2373" i="14" l="1"/>
  <c r="D751" i="14"/>
  <c r="B751" i="14"/>
  <c r="C751" i="14"/>
  <c r="AP2374" i="14" l="1"/>
  <c r="B752" i="14"/>
  <c r="D752" i="14"/>
  <c r="C752" i="14"/>
  <c r="AP2375" i="14" l="1"/>
  <c r="B753" i="14"/>
  <c r="D753" i="14"/>
  <c r="C753" i="14"/>
  <c r="AP2376" i="14" l="1"/>
  <c r="B754" i="14"/>
  <c r="C754" i="14"/>
  <c r="D754" i="14"/>
  <c r="AP2377" i="14" l="1"/>
  <c r="D755" i="14"/>
  <c r="B755" i="14"/>
  <c r="C755" i="14"/>
  <c r="AP2378" i="14" l="1"/>
  <c r="C756" i="14"/>
  <c r="B756" i="14"/>
  <c r="D756" i="14"/>
  <c r="AP2379" i="14" l="1"/>
  <c r="C757" i="14"/>
  <c r="D757" i="14"/>
  <c r="B757" i="14"/>
  <c r="AP2380" i="14" l="1"/>
  <c r="D758" i="14"/>
  <c r="C758" i="14"/>
  <c r="B758" i="14"/>
  <c r="AP2381" i="14" l="1"/>
  <c r="C759" i="14"/>
  <c r="D759" i="14"/>
  <c r="B759" i="14"/>
  <c r="AP2382" i="14" l="1"/>
  <c r="D760" i="14"/>
  <c r="B760" i="14"/>
  <c r="C760" i="14"/>
  <c r="AP2383" i="14" l="1"/>
  <c r="C761" i="14"/>
  <c r="B761" i="14"/>
  <c r="D761" i="14"/>
  <c r="AP2384" i="14" l="1"/>
  <c r="B762" i="14"/>
  <c r="D762" i="14"/>
  <c r="C762" i="14"/>
  <c r="AP2385" i="14" l="1"/>
  <c r="D763" i="14"/>
  <c r="C763" i="14"/>
  <c r="B763" i="14"/>
  <c r="AP2386" i="14" l="1"/>
  <c r="C764" i="14"/>
  <c r="D764" i="14"/>
  <c r="B764" i="14"/>
  <c r="AP2387" i="14" l="1"/>
  <c r="B765" i="14"/>
  <c r="D765" i="14"/>
  <c r="C765" i="14"/>
  <c r="AP2388" i="14" l="1"/>
  <c r="C766" i="14"/>
  <c r="D766" i="14"/>
  <c r="B766" i="14"/>
  <c r="AP2389" i="14" l="1"/>
  <c r="D767" i="14"/>
  <c r="B767" i="14"/>
  <c r="C767" i="14"/>
  <c r="AP2390" i="14" l="1"/>
  <c r="B768" i="14"/>
  <c r="C768" i="14"/>
  <c r="D768" i="14"/>
  <c r="AP2391" i="14" l="1"/>
  <c r="D769" i="14"/>
  <c r="C769" i="14"/>
  <c r="B769" i="14"/>
  <c r="AP2392" i="14" l="1"/>
  <c r="B770" i="14"/>
  <c r="C770" i="14"/>
  <c r="D770" i="14"/>
  <c r="AP2393" i="14" l="1"/>
  <c r="D771" i="14"/>
  <c r="C771" i="14"/>
  <c r="B771" i="14"/>
  <c r="AP2394" i="14" l="1"/>
  <c r="B772" i="14"/>
  <c r="C772" i="14"/>
  <c r="D772" i="14"/>
  <c r="AP2395" i="14" l="1"/>
  <c r="D773" i="14"/>
  <c r="C773" i="14"/>
  <c r="B773" i="14"/>
  <c r="AP2396" i="14" l="1"/>
  <c r="D774" i="14"/>
  <c r="B774" i="14"/>
  <c r="C774" i="14"/>
  <c r="AP2397" i="14" l="1"/>
  <c r="B775" i="14"/>
  <c r="C775" i="14"/>
  <c r="D775" i="14"/>
  <c r="AP2398" i="14" l="1"/>
  <c r="D776" i="14"/>
  <c r="C776" i="14"/>
  <c r="B776" i="14"/>
  <c r="AP2399" i="14" l="1"/>
  <c r="D777" i="14"/>
  <c r="B777" i="14"/>
  <c r="C777" i="14"/>
  <c r="AP2400" i="14" l="1"/>
  <c r="D778" i="14"/>
  <c r="C778" i="14"/>
  <c r="B778" i="14"/>
  <c r="AP2401" i="14" l="1"/>
  <c r="D779" i="14"/>
  <c r="C779" i="14"/>
  <c r="B779" i="14"/>
  <c r="AP2402" i="14" l="1"/>
  <c r="B780" i="14"/>
  <c r="D780" i="14"/>
  <c r="C780" i="14"/>
  <c r="AP2403" i="14" l="1"/>
  <c r="D781" i="14"/>
  <c r="B781" i="14"/>
  <c r="C781" i="14"/>
  <c r="AP2404" i="14" l="1"/>
  <c r="C782" i="14"/>
  <c r="D782" i="14"/>
  <c r="B782" i="14"/>
  <c r="AP2405" i="14" l="1"/>
  <c r="C783" i="14"/>
  <c r="B783" i="14"/>
  <c r="D783" i="14"/>
  <c r="AP2406" i="14" l="1"/>
  <c r="B784" i="14"/>
  <c r="C784" i="14"/>
  <c r="D784" i="14"/>
  <c r="AP2407" i="14" l="1"/>
  <c r="D785" i="14"/>
  <c r="C785" i="14"/>
  <c r="B785" i="14"/>
  <c r="AP2408" i="14" l="1"/>
  <c r="C786" i="14"/>
  <c r="D786" i="14"/>
  <c r="B786" i="14"/>
  <c r="AP2409" i="14" l="1"/>
  <c r="D787" i="14"/>
  <c r="B787" i="14"/>
  <c r="C787" i="14"/>
  <c r="AP2410" i="14" l="1"/>
  <c r="D788" i="14"/>
  <c r="C788" i="14"/>
  <c r="B788" i="14"/>
  <c r="AP2411" i="14" l="1"/>
  <c r="C789" i="14"/>
  <c r="B789" i="14"/>
  <c r="D789" i="14"/>
  <c r="AP2412" i="14" l="1"/>
  <c r="C790" i="14"/>
  <c r="B790" i="14"/>
  <c r="D790" i="14"/>
  <c r="AP2413" i="14" l="1"/>
  <c r="D791" i="14"/>
  <c r="C791" i="14"/>
  <c r="B791" i="14"/>
  <c r="AP2414" i="14" l="1"/>
  <c r="C792" i="14"/>
  <c r="D792" i="14"/>
  <c r="B792" i="14"/>
  <c r="AP2415" i="14" l="1"/>
  <c r="C793" i="14"/>
  <c r="D793" i="14"/>
  <c r="B793" i="14"/>
  <c r="AP2416" i="14" l="1"/>
  <c r="B794" i="14"/>
  <c r="C794" i="14"/>
  <c r="D794" i="14"/>
  <c r="AP2417" i="14" l="1"/>
  <c r="B795" i="14"/>
  <c r="C795" i="14"/>
  <c r="D795" i="14"/>
  <c r="AP2418" i="14" l="1"/>
  <c r="D796" i="14"/>
  <c r="B796" i="14"/>
  <c r="C796" i="14"/>
  <c r="AP2419" i="14" l="1"/>
  <c r="C797" i="14"/>
  <c r="D797" i="14"/>
  <c r="B797" i="14"/>
  <c r="AP2420" i="14" l="1"/>
  <c r="D798" i="14"/>
  <c r="C798" i="14"/>
  <c r="B798" i="14"/>
  <c r="AP2421" i="14" l="1"/>
  <c r="C799" i="14"/>
  <c r="B799" i="14"/>
  <c r="D799" i="14"/>
  <c r="AP2422" i="14" l="1"/>
  <c r="C800" i="14"/>
  <c r="D800" i="14"/>
  <c r="B800" i="14"/>
  <c r="AP2423" i="14" l="1"/>
  <c r="D801" i="14"/>
  <c r="C801" i="14"/>
  <c r="B801" i="14"/>
  <c r="AP2424" i="14" l="1"/>
  <c r="D802" i="14"/>
  <c r="C802" i="14"/>
  <c r="B802" i="14"/>
  <c r="AP2425" i="14" l="1"/>
  <c r="D803" i="14"/>
  <c r="B803" i="14"/>
  <c r="C803" i="14"/>
  <c r="AP2426" i="14" l="1"/>
  <c r="D804" i="14"/>
  <c r="C804" i="14"/>
  <c r="B804" i="14"/>
  <c r="AP2427" i="14" l="1"/>
  <c r="B805" i="14"/>
  <c r="C805" i="14"/>
  <c r="D805" i="14"/>
  <c r="AP2428" i="14" l="1"/>
  <c r="B806" i="14"/>
  <c r="D806" i="14"/>
  <c r="C806" i="14"/>
  <c r="AP2429" i="14" l="1"/>
  <c r="C807" i="14"/>
  <c r="B807" i="14"/>
  <c r="D807" i="14"/>
  <c r="AP2430" i="14" l="1"/>
  <c r="B808" i="14"/>
  <c r="D808" i="14"/>
  <c r="C808" i="14"/>
  <c r="AP2431" i="14" l="1"/>
  <c r="C809" i="14"/>
  <c r="B809" i="14"/>
  <c r="D809" i="14"/>
  <c r="AP2432" i="14" l="1"/>
  <c r="C810" i="14"/>
  <c r="B810" i="14"/>
  <c r="D810" i="14"/>
  <c r="AP2433" i="14" l="1"/>
  <c r="B811" i="14"/>
  <c r="C811" i="14"/>
  <c r="D811" i="14"/>
  <c r="AP2434" i="14" l="1"/>
  <c r="B812" i="14"/>
  <c r="D812" i="14"/>
  <c r="C812" i="14"/>
  <c r="AP2435" i="14" l="1"/>
  <c r="D813" i="14"/>
  <c r="C813" i="14"/>
  <c r="B813" i="14"/>
  <c r="AP2436" i="14" l="1"/>
  <c r="C814" i="14"/>
  <c r="B814" i="14"/>
  <c r="D814" i="14"/>
  <c r="AP2437" i="14" l="1"/>
  <c r="B815" i="14"/>
  <c r="C815" i="14"/>
  <c r="D815" i="14"/>
  <c r="AP2438" i="14" l="1"/>
  <c r="D816" i="14"/>
  <c r="B816" i="14"/>
  <c r="C816" i="14"/>
  <c r="AP2439" i="14" l="1"/>
  <c r="B817" i="14"/>
  <c r="C817" i="14"/>
  <c r="D817" i="14"/>
  <c r="AP2440" i="14" l="1"/>
  <c r="B818" i="14"/>
  <c r="D818" i="14"/>
  <c r="C818" i="14"/>
  <c r="AP2441" i="14" l="1"/>
  <c r="D819" i="14"/>
  <c r="B819" i="14"/>
  <c r="C819" i="14"/>
  <c r="AP2442" i="14" l="1"/>
  <c r="B820" i="14"/>
  <c r="C820" i="14"/>
  <c r="D820" i="14"/>
  <c r="AP2443" i="14" l="1"/>
  <c r="D821" i="14"/>
  <c r="C821" i="14"/>
  <c r="B821" i="14"/>
  <c r="AP2444" i="14" l="1"/>
  <c r="C822" i="14"/>
  <c r="D822" i="14"/>
  <c r="B822" i="14"/>
  <c r="AP2445" i="14" l="1"/>
  <c r="C823" i="14"/>
  <c r="B823" i="14"/>
  <c r="D823" i="14"/>
  <c r="AP2446" i="14" l="1"/>
  <c r="D824" i="14"/>
  <c r="C824" i="14"/>
  <c r="B824" i="14"/>
  <c r="AP2447" i="14" l="1"/>
  <c r="D825" i="14"/>
  <c r="B825" i="14"/>
  <c r="C825" i="14"/>
  <c r="AP2448" i="14" l="1"/>
  <c r="B826" i="14"/>
  <c r="D826" i="14"/>
  <c r="C826" i="14"/>
  <c r="AP2449" i="14" l="1"/>
  <c r="C827" i="14"/>
  <c r="D827" i="14"/>
  <c r="B827" i="14"/>
  <c r="AP2450" i="14" l="1"/>
  <c r="B828" i="14"/>
  <c r="D828" i="14"/>
  <c r="C828" i="14"/>
  <c r="AP2451" i="14" l="1"/>
  <c r="B829" i="14"/>
  <c r="D829" i="14"/>
  <c r="C829" i="14"/>
  <c r="AP2452" i="14" l="1"/>
  <c r="B830" i="14"/>
  <c r="C830" i="14"/>
  <c r="D830" i="14"/>
  <c r="AP2453" i="14" l="1"/>
  <c r="C831" i="14"/>
  <c r="B831" i="14"/>
  <c r="D831" i="14"/>
  <c r="AP2454" i="14" l="1"/>
  <c r="B832" i="14"/>
  <c r="D832" i="14"/>
  <c r="C832" i="14"/>
  <c r="AP2455" i="14" l="1"/>
  <c r="D833" i="14"/>
  <c r="C833" i="14"/>
  <c r="B833" i="14"/>
  <c r="AP2456" i="14" l="1"/>
  <c r="D834" i="14"/>
  <c r="B834" i="14"/>
  <c r="C834" i="14"/>
  <c r="AP2457" i="14" l="1"/>
  <c r="B835" i="14"/>
  <c r="C835" i="14"/>
  <c r="D835" i="14"/>
  <c r="AP2458" i="14" l="1"/>
  <c r="D836" i="14"/>
  <c r="C836" i="14"/>
  <c r="B836" i="14"/>
  <c r="AP2459" i="14" l="1"/>
  <c r="C837" i="14"/>
  <c r="D837" i="14"/>
  <c r="B837" i="14"/>
  <c r="AP2460" i="14" l="1"/>
  <c r="B838" i="14"/>
  <c r="C838" i="14"/>
  <c r="D838" i="14"/>
  <c r="AP2461" i="14" l="1"/>
  <c r="C839" i="14"/>
  <c r="B839" i="14"/>
  <c r="D839" i="14"/>
  <c r="AP2462" i="14" l="1"/>
  <c r="C840" i="14"/>
  <c r="B840" i="14"/>
  <c r="D840" i="14"/>
  <c r="AP2463" i="14" l="1"/>
  <c r="B841" i="14"/>
  <c r="D841" i="14"/>
  <c r="C841" i="14"/>
  <c r="AP2464" i="14" l="1"/>
  <c r="B842" i="14"/>
  <c r="C842" i="14"/>
  <c r="D842" i="14"/>
  <c r="AP2465" i="14" l="1"/>
  <c r="D843" i="14"/>
  <c r="C843" i="14"/>
  <c r="B843" i="14"/>
  <c r="AP2466" i="14" l="1"/>
  <c r="C844" i="14"/>
  <c r="B844" i="14"/>
  <c r="D844" i="14"/>
  <c r="AP2467" i="14" l="1"/>
  <c r="B845" i="14"/>
  <c r="C845" i="14"/>
  <c r="D845" i="14"/>
  <c r="AP2468" i="14" l="1"/>
  <c r="C846" i="14"/>
  <c r="D846" i="14"/>
  <c r="B846" i="14"/>
  <c r="AP2469" i="14" l="1"/>
  <c r="D847" i="14"/>
  <c r="C847" i="14"/>
  <c r="B847" i="14"/>
  <c r="AP2470" i="14" l="1"/>
  <c r="B848" i="14"/>
  <c r="D848" i="14"/>
  <c r="C848" i="14"/>
  <c r="AP2471" i="14" l="1"/>
  <c r="C849" i="14"/>
  <c r="B849" i="14"/>
  <c r="D849" i="14"/>
  <c r="AP2472" i="14" l="1"/>
  <c r="D850" i="14"/>
  <c r="B850" i="14"/>
  <c r="C850" i="14"/>
  <c r="AP2473" i="14" l="1"/>
  <c r="C851" i="14"/>
  <c r="B851" i="14"/>
  <c r="D851" i="14"/>
  <c r="AP2474" i="14" l="1"/>
  <c r="C852" i="14"/>
  <c r="D852" i="14"/>
  <c r="B852" i="14"/>
  <c r="AP2475" i="14" l="1"/>
  <c r="C853" i="14"/>
  <c r="B853" i="14"/>
  <c r="D853" i="14"/>
  <c r="AP2476" i="14" l="1"/>
  <c r="C854" i="14"/>
  <c r="D854" i="14"/>
  <c r="B854" i="14"/>
  <c r="AP2477" i="14" l="1"/>
  <c r="B855" i="14"/>
  <c r="D855" i="14"/>
  <c r="C855" i="14"/>
  <c r="AP2478" i="14" l="1"/>
  <c r="C856" i="14"/>
  <c r="D856" i="14"/>
  <c r="B856" i="14"/>
  <c r="AP2479" i="14" l="1"/>
  <c r="D857" i="14"/>
  <c r="C857" i="14"/>
  <c r="B857" i="14"/>
  <c r="AP2480" i="14" l="1"/>
  <c r="D858" i="14"/>
  <c r="B858" i="14"/>
  <c r="C858" i="14"/>
  <c r="AP2481" i="14" l="1"/>
  <c r="B859" i="14"/>
  <c r="D859" i="14"/>
  <c r="C859" i="14"/>
  <c r="AP2482" i="14" l="1"/>
  <c r="C860" i="14"/>
  <c r="D860" i="14"/>
  <c r="B860" i="14"/>
  <c r="AP2483" i="14" l="1"/>
  <c r="B861" i="14"/>
  <c r="D861" i="14"/>
  <c r="C861" i="14"/>
  <c r="AP2484" i="14" l="1"/>
  <c r="D862" i="14"/>
  <c r="C862" i="14"/>
  <c r="B862" i="14"/>
  <c r="AP2485" i="14" l="1"/>
  <c r="B863" i="14"/>
  <c r="D863" i="14"/>
  <c r="C863" i="14"/>
  <c r="AP2486" i="14" l="1"/>
  <c r="C864" i="14"/>
  <c r="B864" i="14"/>
  <c r="D864" i="14"/>
  <c r="AP2487" i="14" l="1"/>
  <c r="B865" i="14"/>
  <c r="C865" i="14"/>
  <c r="D865" i="14"/>
  <c r="AP2488" i="14" l="1"/>
  <c r="B866" i="14"/>
  <c r="C866" i="14"/>
  <c r="D866" i="14"/>
  <c r="AP2489" i="14" l="1"/>
  <c r="B867" i="14"/>
  <c r="C867" i="14"/>
  <c r="D867" i="14"/>
  <c r="AP2490" i="14" l="1"/>
  <c r="B868" i="14"/>
  <c r="C868" i="14"/>
  <c r="D868" i="14"/>
  <c r="AP2491" i="14" l="1"/>
  <c r="B869" i="14"/>
  <c r="C869" i="14"/>
  <c r="D869" i="14"/>
  <c r="AP2492" i="14" l="1"/>
  <c r="B870" i="14"/>
  <c r="C870" i="14"/>
  <c r="D870" i="14"/>
  <c r="AP2493" i="14" l="1"/>
  <c r="B871" i="14"/>
  <c r="D871" i="14"/>
  <c r="C871" i="14"/>
  <c r="AP2494" i="14" l="1"/>
  <c r="C872" i="14"/>
  <c r="D872" i="14"/>
  <c r="B872" i="14"/>
  <c r="AP2495" i="14" l="1"/>
  <c r="C873" i="14"/>
  <c r="D873" i="14"/>
  <c r="B873" i="14"/>
  <c r="AP2496" i="14" l="1"/>
  <c r="B874" i="14"/>
  <c r="D874" i="14"/>
  <c r="C874" i="14"/>
  <c r="AP2497" i="14" l="1"/>
  <c r="B875" i="14"/>
  <c r="C875" i="14"/>
  <c r="D875" i="14"/>
  <c r="AP2498" i="14" l="1"/>
  <c r="D876" i="14"/>
  <c r="C876" i="14"/>
  <c r="B876" i="14"/>
  <c r="AP2499" i="14" l="1"/>
  <c r="B877" i="14"/>
  <c r="D877" i="14"/>
  <c r="C877" i="14"/>
  <c r="AP2500" i="14" l="1"/>
  <c r="D878" i="14"/>
  <c r="C878" i="14"/>
  <c r="B878" i="14"/>
  <c r="AP2501" i="14" l="1"/>
  <c r="D879" i="14"/>
  <c r="B879" i="14"/>
  <c r="C879" i="14"/>
  <c r="AP2502" i="14" l="1"/>
  <c r="B880" i="14"/>
  <c r="C880" i="14"/>
  <c r="D880" i="14"/>
  <c r="AP2503" i="14" l="1"/>
  <c r="C881" i="14"/>
  <c r="B881" i="14"/>
  <c r="D881" i="14"/>
  <c r="AP2504" i="14" l="1"/>
  <c r="B882" i="14"/>
  <c r="C882" i="14"/>
  <c r="D882" i="14"/>
  <c r="AP2505" i="14" l="1"/>
  <c r="B883" i="14"/>
  <c r="D883" i="14"/>
  <c r="C883" i="14"/>
  <c r="AP2506" i="14" l="1"/>
  <c r="D884" i="14"/>
  <c r="B884" i="14"/>
  <c r="C884" i="14"/>
  <c r="AP2507" i="14" l="1"/>
  <c r="C885" i="14"/>
  <c r="D885" i="14"/>
  <c r="B885" i="14"/>
  <c r="AP2508" i="14" l="1"/>
  <c r="D886" i="14"/>
  <c r="C886" i="14"/>
  <c r="B886" i="14"/>
  <c r="AP2509" i="14" l="1"/>
  <c r="B887" i="14"/>
  <c r="D887" i="14"/>
  <c r="C887" i="14"/>
  <c r="AP2510" i="14" l="1"/>
  <c r="C888" i="14"/>
  <c r="B888" i="14"/>
  <c r="D888" i="14"/>
  <c r="AP2511" i="14" l="1"/>
  <c r="B889" i="14"/>
  <c r="D889" i="14"/>
  <c r="C889" i="14"/>
  <c r="AP2512" i="14" l="1"/>
  <c r="D890" i="14"/>
  <c r="C890" i="14"/>
  <c r="B890" i="14"/>
  <c r="AP2513" i="14" l="1"/>
  <c r="B891" i="14"/>
  <c r="C891" i="14"/>
  <c r="D891" i="14"/>
  <c r="AP2514" i="14" l="1"/>
  <c r="C892" i="14"/>
  <c r="B892" i="14"/>
  <c r="D892" i="14"/>
  <c r="AP2515" i="14" l="1"/>
  <c r="C893" i="14"/>
  <c r="D893" i="14"/>
  <c r="B893" i="14"/>
  <c r="AP2516" i="14" l="1"/>
  <c r="B894" i="14"/>
  <c r="D894" i="14"/>
  <c r="C894" i="14"/>
  <c r="AP2517" i="14" l="1"/>
  <c r="C895" i="14"/>
  <c r="D895" i="14"/>
  <c r="B895" i="14"/>
  <c r="AP2518" i="14" l="1"/>
  <c r="B896" i="14"/>
  <c r="D896" i="14"/>
  <c r="C896" i="14"/>
  <c r="AP2519" i="14" l="1"/>
  <c r="D897" i="14"/>
  <c r="B897" i="14"/>
  <c r="C897" i="14"/>
  <c r="AP2520" i="14" l="1"/>
  <c r="D898" i="14"/>
  <c r="B898" i="14"/>
  <c r="C898" i="14"/>
  <c r="AP2521" i="14" l="1"/>
  <c r="D899" i="14"/>
  <c r="C899" i="14"/>
  <c r="B899" i="14"/>
  <c r="AP2522" i="14" l="1"/>
  <c r="B900" i="14"/>
  <c r="D900" i="14"/>
  <c r="C900" i="14"/>
  <c r="AP2523" i="14" l="1"/>
  <c r="D901" i="14"/>
  <c r="B901" i="14"/>
  <c r="C901" i="14"/>
  <c r="AP2524" i="14" l="1"/>
  <c r="D902" i="14"/>
  <c r="B902" i="14"/>
  <c r="C902" i="14"/>
  <c r="AP2525" i="14" l="1"/>
  <c r="C903" i="14"/>
  <c r="B903" i="14"/>
  <c r="D903" i="14"/>
  <c r="AP2526" i="14" l="1"/>
  <c r="D904" i="14"/>
  <c r="B904" i="14"/>
  <c r="C904" i="14"/>
  <c r="AP2527" i="14" l="1"/>
  <c r="C905" i="14"/>
  <c r="D905" i="14"/>
  <c r="B905" i="14"/>
  <c r="AP2528" i="14" l="1"/>
  <c r="B906" i="14"/>
  <c r="C906" i="14"/>
  <c r="D906" i="14"/>
  <c r="AP2529" i="14" l="1"/>
  <c r="C907" i="14"/>
  <c r="D907" i="14"/>
  <c r="B907" i="14"/>
  <c r="AP2530" i="14" l="1"/>
  <c r="B908" i="14"/>
  <c r="D908" i="14"/>
  <c r="C908" i="14"/>
  <c r="AP2531" i="14" l="1"/>
  <c r="B909" i="14"/>
  <c r="D909" i="14"/>
  <c r="C909" i="14"/>
  <c r="AP2532" i="14" l="1"/>
  <c r="C910" i="14"/>
  <c r="B910" i="14"/>
  <c r="D910" i="14"/>
  <c r="AP2533" i="14" l="1"/>
  <c r="C911" i="14"/>
  <c r="D911" i="14"/>
  <c r="B911" i="14"/>
  <c r="AP2534" i="14" l="1"/>
  <c r="B912" i="14"/>
  <c r="C912" i="14"/>
  <c r="D912" i="14"/>
  <c r="AP2535" i="14" l="1"/>
  <c r="B913" i="14"/>
  <c r="C913" i="14"/>
  <c r="D913" i="14"/>
  <c r="AP2536" i="14" l="1"/>
  <c r="C914" i="14"/>
  <c r="D914" i="14"/>
  <c r="B914" i="14"/>
  <c r="AP2537" i="14" l="1"/>
  <c r="C915" i="14"/>
  <c r="D915" i="14"/>
  <c r="B915" i="14"/>
  <c r="AP2538" i="14" l="1"/>
  <c r="B916" i="14"/>
  <c r="C916" i="14"/>
  <c r="D916" i="14"/>
  <c r="AP2539" i="14" l="1"/>
  <c r="C917" i="14"/>
  <c r="B917" i="14"/>
  <c r="D917" i="14"/>
  <c r="AP2540" i="14" l="1"/>
  <c r="D918" i="14"/>
  <c r="B918" i="14"/>
  <c r="C918" i="14"/>
  <c r="AP2541" i="14" l="1"/>
  <c r="C919" i="14"/>
  <c r="D919" i="14"/>
  <c r="B919" i="14"/>
  <c r="AP2542" i="14" l="1"/>
  <c r="C920" i="14"/>
  <c r="D920" i="14"/>
  <c r="B920" i="14"/>
  <c r="AP2543" i="14" l="1"/>
  <c r="C921" i="14"/>
  <c r="D921" i="14"/>
  <c r="B921" i="14"/>
  <c r="AP2544" i="14" l="1"/>
  <c r="B922" i="14"/>
  <c r="C922" i="14"/>
  <c r="D922" i="14"/>
  <c r="AP2545" i="14" l="1"/>
  <c r="D923" i="14"/>
  <c r="C923" i="14"/>
  <c r="B923" i="14"/>
  <c r="AP2546" i="14" l="1"/>
  <c r="D924" i="14"/>
  <c r="B924" i="14"/>
  <c r="C924" i="14"/>
  <c r="AP2547" i="14" l="1"/>
  <c r="C925" i="14"/>
  <c r="D925" i="14"/>
  <c r="B925" i="14"/>
  <c r="AP2548" i="14" l="1"/>
  <c r="B926" i="14"/>
  <c r="D926" i="14"/>
  <c r="C926" i="14"/>
  <c r="AP2549" i="14" l="1"/>
  <c r="B927" i="14"/>
  <c r="D927" i="14"/>
  <c r="C927" i="14"/>
  <c r="AP2550" i="14" l="1"/>
  <c r="D928" i="14"/>
  <c r="B928" i="14"/>
  <c r="C928" i="14"/>
  <c r="AP2551" i="14" l="1"/>
  <c r="B929" i="14"/>
  <c r="D929" i="14"/>
  <c r="C929" i="14"/>
  <c r="AP2552" i="14" l="1"/>
  <c r="C930" i="14"/>
  <c r="D930" i="14"/>
  <c r="B930" i="14"/>
  <c r="AP2553" i="14" l="1"/>
  <c r="C931" i="14"/>
  <c r="D931" i="14"/>
  <c r="B931" i="14"/>
  <c r="AP2554" i="14" l="1"/>
  <c r="B932" i="14"/>
  <c r="C932" i="14"/>
  <c r="D932" i="14"/>
  <c r="AP2555" i="14" l="1"/>
  <c r="B933" i="14"/>
  <c r="D933" i="14"/>
  <c r="C933" i="14"/>
  <c r="AP2556" i="14" l="1"/>
  <c r="B934" i="14"/>
  <c r="C934" i="14"/>
  <c r="D934" i="14"/>
  <c r="AP2557" i="14" l="1"/>
  <c r="D935" i="14"/>
  <c r="C935" i="14"/>
  <c r="B935" i="14"/>
  <c r="AP2558" i="14" l="1"/>
  <c r="B936" i="14"/>
  <c r="D936" i="14"/>
  <c r="C936" i="14"/>
  <c r="AP2559" i="14" l="1"/>
  <c r="C937" i="14"/>
  <c r="D937" i="14"/>
  <c r="B937" i="14"/>
  <c r="AP2560" i="14" l="1"/>
  <c r="B938" i="14"/>
  <c r="C938" i="14"/>
  <c r="D938" i="14"/>
  <c r="AP2561" i="14" l="1"/>
  <c r="D939" i="14"/>
  <c r="C939" i="14"/>
  <c r="B939" i="14"/>
  <c r="AP2562" i="14" l="1"/>
  <c r="C940" i="14"/>
  <c r="D940" i="14"/>
  <c r="B940" i="14"/>
  <c r="AP2563" i="14" l="1"/>
  <c r="C941" i="14"/>
  <c r="B941" i="14"/>
  <c r="D941" i="14"/>
  <c r="AP2564" i="14" l="1"/>
  <c r="C942" i="14"/>
  <c r="B942" i="14"/>
  <c r="D942" i="14"/>
  <c r="AP2565" i="14" l="1"/>
  <c r="C943" i="14"/>
  <c r="B943" i="14"/>
  <c r="D943" i="14"/>
  <c r="AP2566" i="14" l="1"/>
  <c r="D944" i="14"/>
  <c r="C944" i="14"/>
  <c r="B944" i="14"/>
  <c r="AP2567" i="14" l="1"/>
  <c r="C945" i="14"/>
  <c r="D945" i="14"/>
  <c r="B945" i="14"/>
  <c r="AP2568" i="14" l="1"/>
  <c r="D946" i="14"/>
  <c r="B946" i="14"/>
  <c r="C946" i="14"/>
  <c r="AP2569" i="14" l="1"/>
  <c r="D947" i="14"/>
  <c r="B947" i="14"/>
  <c r="C947" i="14"/>
  <c r="AP2570" i="14" l="1"/>
  <c r="B948" i="14"/>
  <c r="C948" i="14"/>
  <c r="D948" i="14"/>
  <c r="AP2571" i="14" l="1"/>
  <c r="C949" i="14"/>
  <c r="D949" i="14"/>
  <c r="B949" i="14"/>
  <c r="AP2572" i="14" l="1"/>
  <c r="D950" i="14"/>
  <c r="C950" i="14"/>
  <c r="B950" i="14"/>
  <c r="AP2573" i="14" l="1"/>
  <c r="D951" i="14"/>
  <c r="B951" i="14"/>
  <c r="C951" i="14"/>
  <c r="AP2574" i="14" l="1"/>
  <c r="B952" i="14"/>
  <c r="D952" i="14"/>
  <c r="C952" i="14"/>
  <c r="AP2575" i="14" l="1"/>
  <c r="B953" i="14"/>
  <c r="D953" i="14"/>
  <c r="C953" i="14"/>
  <c r="AP2576" i="14" l="1"/>
  <c r="C954" i="14"/>
  <c r="D954" i="14"/>
  <c r="B954" i="14"/>
  <c r="AP2577" i="14" l="1"/>
  <c r="D955" i="14"/>
  <c r="B955" i="14"/>
  <c r="C955" i="14"/>
  <c r="AP2578" i="14" l="1"/>
  <c r="D956" i="14"/>
  <c r="C956" i="14"/>
  <c r="B956" i="14"/>
  <c r="AP2579" i="14" l="1"/>
  <c r="B957" i="14"/>
  <c r="D957" i="14"/>
  <c r="C957" i="14"/>
  <c r="AP2580" i="14" l="1"/>
  <c r="C958" i="14"/>
  <c r="B958" i="14"/>
  <c r="D958" i="14"/>
  <c r="AP2581" i="14" l="1"/>
  <c r="B959" i="14"/>
  <c r="D959" i="14"/>
  <c r="C959" i="14"/>
  <c r="AP2582" i="14" l="1"/>
  <c r="C960" i="14"/>
  <c r="D960" i="14"/>
  <c r="B960" i="14"/>
  <c r="AP2583" i="14" l="1"/>
  <c r="B961" i="14"/>
  <c r="C961" i="14"/>
  <c r="D961" i="14"/>
  <c r="AP2584" i="14" l="1"/>
  <c r="C962" i="14"/>
  <c r="D962" i="14"/>
  <c r="B962" i="14"/>
  <c r="AP2585" i="14" l="1"/>
  <c r="B963" i="14"/>
  <c r="C963" i="14"/>
  <c r="D963" i="14"/>
  <c r="AP2586" i="14" l="1"/>
  <c r="D964" i="14"/>
  <c r="B964" i="14"/>
  <c r="C964" i="14"/>
  <c r="AP2587" i="14" l="1"/>
  <c r="D965" i="14"/>
  <c r="C965" i="14"/>
  <c r="B965" i="14"/>
  <c r="AP2588" i="14" l="1"/>
  <c r="D966" i="14"/>
  <c r="B966" i="14"/>
  <c r="C966" i="14"/>
  <c r="AP2589" i="14" l="1"/>
  <c r="B967" i="14"/>
  <c r="D967" i="14"/>
  <c r="C967" i="14"/>
  <c r="AP2590" i="14" l="1"/>
  <c r="C968" i="14"/>
  <c r="D968" i="14"/>
  <c r="B968" i="14"/>
  <c r="AP2591" i="14" l="1"/>
  <c r="C969" i="14"/>
  <c r="D969" i="14"/>
  <c r="B969" i="14"/>
  <c r="AP2592" i="14" l="1"/>
  <c r="C970" i="14"/>
  <c r="B970" i="14"/>
  <c r="D970" i="14"/>
  <c r="AP2593" i="14" l="1"/>
  <c r="C971" i="14"/>
  <c r="B971" i="14"/>
  <c r="D971" i="14"/>
  <c r="AP2594" i="14" l="1"/>
  <c r="D972" i="14"/>
  <c r="C972" i="14"/>
  <c r="B972" i="14"/>
  <c r="AP2595" i="14" l="1"/>
  <c r="C973" i="14"/>
  <c r="D973" i="14"/>
  <c r="B973" i="14"/>
  <c r="AP2596" i="14" l="1"/>
  <c r="C974" i="14"/>
  <c r="D974" i="14"/>
  <c r="B974" i="14"/>
  <c r="AP2597" i="14" l="1"/>
  <c r="C975" i="14"/>
  <c r="B975" i="14"/>
  <c r="D975" i="14"/>
  <c r="AP2598" i="14" l="1"/>
  <c r="C976" i="14"/>
  <c r="D976" i="14"/>
  <c r="B976" i="14"/>
  <c r="AP2599" i="14" l="1"/>
  <c r="B977" i="14"/>
  <c r="D977" i="14"/>
  <c r="C977" i="14"/>
  <c r="AP2600" i="14" l="1"/>
  <c r="B978" i="14"/>
  <c r="C978" i="14"/>
  <c r="D978" i="14"/>
  <c r="AP2601" i="14" l="1"/>
  <c r="D979" i="14"/>
  <c r="B979" i="14"/>
  <c r="C979" i="14"/>
  <c r="AP2602" i="14" l="1"/>
  <c r="D980" i="14"/>
  <c r="B980" i="14"/>
  <c r="C980" i="14"/>
  <c r="AP2603" i="14" l="1"/>
  <c r="C981" i="14"/>
  <c r="D981" i="14"/>
  <c r="B981" i="14"/>
  <c r="AP2604" i="14" l="1"/>
  <c r="D982" i="14"/>
  <c r="C982" i="14"/>
  <c r="B982" i="14"/>
  <c r="AP2605" i="14" l="1"/>
  <c r="C983" i="14"/>
  <c r="B983" i="14"/>
  <c r="D983" i="14"/>
  <c r="AP2606" i="14" l="1"/>
  <c r="B984" i="14"/>
  <c r="D984" i="14"/>
  <c r="C984" i="14"/>
  <c r="AP2607" i="14" l="1"/>
  <c r="D985" i="14"/>
  <c r="C985" i="14"/>
  <c r="B985" i="14"/>
  <c r="AP2608" i="14" l="1"/>
  <c r="B986" i="14"/>
  <c r="C986" i="14"/>
  <c r="D986" i="14"/>
  <c r="AP2609" i="14" l="1"/>
  <c r="B987" i="14"/>
  <c r="C987" i="14"/>
  <c r="D987" i="14"/>
  <c r="AP2610" i="14" l="1"/>
  <c r="B988" i="14"/>
  <c r="C988" i="14"/>
  <c r="D988" i="14"/>
  <c r="AP2611" i="14" l="1"/>
  <c r="B989" i="14"/>
  <c r="D989" i="14"/>
  <c r="C989" i="14"/>
  <c r="AP2612" i="14" l="1"/>
  <c r="B990" i="14"/>
  <c r="C990" i="14"/>
  <c r="D990" i="14"/>
  <c r="AP2613" i="14" l="1"/>
  <c r="B991" i="14"/>
  <c r="D991" i="14"/>
  <c r="C991" i="14"/>
  <c r="AP2614" i="14" l="1"/>
  <c r="C992" i="14"/>
  <c r="B992" i="14"/>
  <c r="D992" i="14"/>
  <c r="AP2615" i="14" l="1"/>
  <c r="B993" i="14"/>
  <c r="D993" i="14"/>
  <c r="C993" i="14"/>
  <c r="AP2616" i="14" l="1"/>
  <c r="C994" i="14"/>
  <c r="B994" i="14"/>
  <c r="D994" i="14"/>
  <c r="AP2617" i="14" l="1"/>
  <c r="D995" i="14"/>
  <c r="C995" i="14"/>
  <c r="B995" i="14"/>
  <c r="AP2618" i="14" l="1"/>
  <c r="D996" i="14"/>
  <c r="B996" i="14"/>
  <c r="C996" i="14"/>
  <c r="AP2619" i="14" l="1"/>
  <c r="C997" i="14"/>
  <c r="D997" i="14"/>
  <c r="B997" i="14"/>
  <c r="AP2620" i="14" l="1"/>
  <c r="B998" i="14"/>
  <c r="C998" i="14"/>
  <c r="D998" i="14"/>
  <c r="AP2621" i="14" l="1"/>
  <c r="C999" i="14"/>
  <c r="D999" i="14"/>
  <c r="B999" i="14"/>
  <c r="AP2622" i="14" l="1"/>
  <c r="B1000" i="14"/>
  <c r="C1000" i="14"/>
  <c r="D1000" i="14"/>
  <c r="AP2623" i="14" l="1"/>
  <c r="B1001" i="14"/>
  <c r="C1001" i="14"/>
  <c r="D1001" i="14"/>
  <c r="AP2624" i="14" l="1"/>
  <c r="D1002" i="14"/>
  <c r="C1002" i="14"/>
  <c r="B1002" i="14"/>
  <c r="AP2625" i="14" l="1"/>
  <c r="D1003" i="14"/>
  <c r="C1003" i="14"/>
  <c r="B1003" i="14"/>
  <c r="AP2626" i="14" l="1"/>
  <c r="D1004" i="14"/>
  <c r="B1004" i="14"/>
  <c r="C1004" i="14"/>
  <c r="AP2627" i="14" l="1"/>
  <c r="D1005" i="14"/>
  <c r="B1005" i="14"/>
  <c r="C1005" i="14"/>
  <c r="AP2628" i="14" l="1"/>
  <c r="D1006" i="14"/>
  <c r="C1006" i="14"/>
  <c r="B1006" i="14"/>
  <c r="AP2629" i="14" l="1"/>
  <c r="C1007" i="14"/>
  <c r="B1007" i="14"/>
  <c r="D1007" i="14"/>
  <c r="AP2630" i="14" l="1"/>
  <c r="D1008" i="14"/>
  <c r="C1008" i="14"/>
  <c r="B1008" i="14"/>
  <c r="AP2631" i="14" l="1"/>
  <c r="C1009" i="14"/>
  <c r="D1009" i="14"/>
  <c r="B1009" i="14"/>
  <c r="AP2632" i="14" l="1"/>
  <c r="D1010" i="14"/>
  <c r="B1010" i="14"/>
  <c r="C1010" i="14"/>
  <c r="AP2633" i="14" l="1"/>
  <c r="C1011" i="14"/>
  <c r="B1011" i="14"/>
  <c r="D1011" i="14"/>
  <c r="AP2634" i="14" l="1"/>
  <c r="B1012" i="14"/>
  <c r="D1012" i="14"/>
  <c r="C1012" i="14"/>
  <c r="AP2635" i="14" l="1"/>
  <c r="C1013" i="14"/>
  <c r="D1013" i="14"/>
  <c r="B1013" i="14"/>
  <c r="AP2636" i="14" l="1"/>
  <c r="C1014" i="14"/>
  <c r="B1014" i="14"/>
  <c r="D1014" i="14"/>
  <c r="AP2637" i="14" l="1"/>
  <c r="B1015" i="14"/>
  <c r="D1015" i="14"/>
  <c r="C1015" i="14"/>
  <c r="AP2638" i="14" l="1"/>
  <c r="B1016" i="14"/>
  <c r="C1016" i="14"/>
  <c r="D1016" i="14"/>
  <c r="AP2639" i="14" l="1"/>
  <c r="B1017" i="14"/>
  <c r="C1017" i="14"/>
  <c r="D1017" i="14"/>
  <c r="AP2640" i="14" l="1"/>
  <c r="D1018" i="14"/>
  <c r="C1018" i="14"/>
  <c r="B1018" i="14"/>
  <c r="AP2641" i="14" l="1"/>
  <c r="D1019" i="14"/>
  <c r="B1019" i="14"/>
  <c r="C1019" i="14"/>
  <c r="AP2642" i="14" l="1"/>
  <c r="C1020" i="14"/>
  <c r="D1020" i="14"/>
  <c r="B1020" i="14"/>
  <c r="AP2643" i="14" l="1"/>
  <c r="B1021" i="14"/>
  <c r="C1021" i="14"/>
  <c r="D1021" i="14"/>
  <c r="AP2644" i="14" l="1"/>
  <c r="D1022" i="14"/>
  <c r="B1022" i="14"/>
  <c r="C1022" i="14"/>
  <c r="AP2645" i="14" l="1"/>
  <c r="D1023" i="14"/>
  <c r="B1023" i="14"/>
  <c r="C1023" i="14"/>
  <c r="AP2646" i="14" l="1"/>
  <c r="C1024" i="14"/>
  <c r="D1024" i="14"/>
  <c r="B1024" i="14"/>
  <c r="AP2647" i="14" l="1"/>
  <c r="D1025" i="14"/>
  <c r="B1025" i="14"/>
  <c r="C1025" i="14"/>
  <c r="AP2648" i="14" l="1"/>
  <c r="D1026" i="14"/>
  <c r="C1026" i="14"/>
  <c r="B1026" i="14"/>
  <c r="AP2649" i="14" l="1"/>
  <c r="B1027" i="14"/>
  <c r="D1027" i="14"/>
  <c r="C1027" i="14"/>
  <c r="AP2650" i="14" l="1"/>
  <c r="D1028" i="14"/>
  <c r="C1028" i="14"/>
  <c r="B1028" i="14"/>
  <c r="AP2651" i="14" l="1"/>
  <c r="B1029" i="14"/>
  <c r="C1029" i="14"/>
  <c r="D1029" i="14"/>
  <c r="AP2652" i="14" l="1"/>
  <c r="D1030" i="14"/>
  <c r="B1030" i="14"/>
  <c r="C1030" i="14"/>
  <c r="AP2653" i="14" l="1"/>
  <c r="B1031" i="14"/>
  <c r="D1031" i="14"/>
  <c r="C1031" i="14"/>
  <c r="AP2654" i="14" l="1"/>
  <c r="D1032" i="14"/>
  <c r="B1032" i="14"/>
  <c r="C1032" i="14"/>
  <c r="AP2655" i="14" l="1"/>
  <c r="B1033" i="14"/>
  <c r="C1033" i="14"/>
  <c r="D1033" i="14"/>
  <c r="AP2656" i="14" l="1"/>
  <c r="C1034" i="14"/>
  <c r="D1034" i="14"/>
  <c r="B1034" i="14"/>
  <c r="AP2657" i="14" l="1"/>
  <c r="C1035" i="14"/>
  <c r="B1035" i="14"/>
  <c r="D1035" i="14"/>
  <c r="AP2658" i="14" l="1"/>
  <c r="D1036" i="14"/>
  <c r="B1036" i="14"/>
  <c r="C1036" i="14"/>
  <c r="AP2659" i="14" l="1"/>
  <c r="C1037" i="14"/>
  <c r="B1037" i="14"/>
  <c r="D1037" i="14"/>
  <c r="AP2660" i="14" l="1"/>
  <c r="B1038" i="14"/>
  <c r="C1038" i="14"/>
  <c r="D1038" i="14"/>
  <c r="AP2661" i="14" l="1"/>
  <c r="C1039" i="14"/>
  <c r="D1039" i="14"/>
  <c r="B1039" i="14"/>
  <c r="AP2662" i="14" l="1"/>
  <c r="D1040" i="14"/>
  <c r="C1040" i="14"/>
  <c r="B1040" i="14"/>
  <c r="AP2663" i="14" l="1"/>
  <c r="C1041" i="14"/>
  <c r="B1041" i="14"/>
  <c r="D1041" i="14"/>
  <c r="AP2664" i="14" l="1"/>
  <c r="C1042" i="14"/>
  <c r="B1042" i="14"/>
  <c r="D1042" i="14"/>
  <c r="AP2665" i="14" l="1"/>
  <c r="C1043" i="14"/>
  <c r="D1043" i="14"/>
  <c r="B1043" i="14"/>
  <c r="AP2666" i="14" l="1"/>
  <c r="B1044" i="14"/>
  <c r="D1044" i="14"/>
  <c r="C1044" i="14"/>
  <c r="AP2667" i="14" l="1"/>
  <c r="B1045" i="14"/>
  <c r="C1045" i="14"/>
  <c r="D1045" i="14"/>
  <c r="AP2668" i="14" l="1"/>
  <c r="B1046" i="14"/>
  <c r="C1046" i="14"/>
  <c r="D1046" i="14"/>
  <c r="AP2669" i="14" l="1"/>
  <c r="C1047" i="14"/>
  <c r="B1047" i="14"/>
  <c r="D1047" i="14"/>
  <c r="AP2670" i="14" l="1"/>
  <c r="B1048" i="14"/>
  <c r="D1048" i="14"/>
  <c r="C1048" i="14"/>
  <c r="AP2671" i="14" l="1"/>
  <c r="C1049" i="14"/>
  <c r="D1049" i="14"/>
  <c r="B1049" i="14"/>
  <c r="AP2672" i="14" l="1"/>
  <c r="B1050" i="14"/>
  <c r="C1050" i="14"/>
  <c r="D1050" i="14"/>
  <c r="AP2673" i="14" l="1"/>
  <c r="D1051" i="14"/>
  <c r="B1051" i="14"/>
  <c r="C1051" i="14"/>
  <c r="AP2674" i="14" l="1"/>
  <c r="B1052" i="14"/>
  <c r="D1052" i="14"/>
  <c r="C1052" i="14"/>
  <c r="AP2675" i="14" l="1"/>
  <c r="D1053" i="14"/>
  <c r="B1053" i="14"/>
  <c r="C1053" i="14"/>
  <c r="AP2676" i="14" l="1"/>
  <c r="C1054" i="14"/>
  <c r="D1054" i="14"/>
  <c r="B1054" i="14"/>
  <c r="AP2677" i="14" l="1"/>
  <c r="C1055" i="14"/>
  <c r="B1055" i="14"/>
  <c r="D1055" i="14"/>
  <c r="AP2678" i="14" l="1"/>
  <c r="B1056" i="14"/>
  <c r="D1056" i="14"/>
  <c r="C1056" i="14"/>
  <c r="AP2679" i="14" l="1"/>
  <c r="C1057" i="14"/>
  <c r="D1057" i="14"/>
  <c r="B1057" i="14"/>
  <c r="AP2680" i="14" l="1"/>
  <c r="B1058" i="14"/>
  <c r="C1058" i="14"/>
  <c r="D1058" i="14"/>
  <c r="AP2681" i="14" l="1"/>
  <c r="D1059" i="14"/>
  <c r="C1059" i="14"/>
  <c r="B1059" i="14"/>
  <c r="AP2682" i="14" l="1"/>
  <c r="C1060" i="14"/>
  <c r="D1060" i="14"/>
  <c r="B1060" i="14"/>
  <c r="AP2683" i="14" l="1"/>
  <c r="C1061" i="14"/>
  <c r="B1061" i="14"/>
  <c r="D1061" i="14"/>
  <c r="AP2684" i="14" l="1"/>
  <c r="D1062" i="14"/>
  <c r="C1062" i="14"/>
  <c r="B1062" i="14"/>
  <c r="AP2685" i="14" l="1"/>
  <c r="D1063" i="14"/>
  <c r="B1063" i="14"/>
  <c r="C1063" i="14"/>
  <c r="AP2686" i="14" l="1"/>
  <c r="B1064" i="14"/>
  <c r="C1064" i="14"/>
  <c r="D1064" i="14"/>
  <c r="AP2687" i="14" l="1"/>
  <c r="C1065" i="14"/>
  <c r="B1065" i="14"/>
  <c r="D1065" i="14"/>
  <c r="AP2688" i="14" l="1"/>
  <c r="B1066" i="14"/>
  <c r="C1066" i="14"/>
  <c r="D1066" i="14"/>
  <c r="AP2689" i="14" l="1"/>
  <c r="C1067" i="14"/>
  <c r="B1067" i="14"/>
  <c r="D1067" i="14"/>
  <c r="AP2690" i="14" l="1"/>
  <c r="C1068" i="14"/>
  <c r="B1068" i="14"/>
  <c r="D1068" i="14"/>
  <c r="AP2691" i="14" l="1"/>
  <c r="B1069" i="14"/>
  <c r="D1069" i="14"/>
  <c r="C1069" i="14"/>
  <c r="AP2692" i="14" l="1"/>
  <c r="D1070" i="14"/>
  <c r="B1070" i="14"/>
  <c r="C1070" i="14"/>
  <c r="AP2693" i="14" l="1"/>
  <c r="D1071" i="14"/>
  <c r="B1071" i="14"/>
  <c r="C1071" i="14"/>
  <c r="AP2694" i="14" l="1"/>
  <c r="B1072" i="14"/>
  <c r="D1072" i="14"/>
  <c r="C1072" i="14"/>
  <c r="AP2695" i="14" l="1"/>
  <c r="D1073" i="14"/>
  <c r="C1073" i="14"/>
  <c r="B1073" i="14"/>
  <c r="AP2696" i="14" l="1"/>
  <c r="B1074" i="14"/>
  <c r="C1074" i="14"/>
  <c r="D1074" i="14"/>
  <c r="AP2697" i="14" l="1"/>
  <c r="C1075" i="14"/>
  <c r="D1075" i="14"/>
  <c r="B1075" i="14"/>
  <c r="AP2698" i="14" l="1"/>
  <c r="C1076" i="14"/>
  <c r="D1076" i="14"/>
  <c r="B1076" i="14"/>
  <c r="AP2699" i="14" l="1"/>
  <c r="D1077" i="14"/>
  <c r="B1077" i="14"/>
  <c r="C1077" i="14"/>
  <c r="AP2700" i="14" l="1"/>
  <c r="C1078" i="14"/>
  <c r="D1078" i="14"/>
  <c r="B1078" i="14"/>
  <c r="AP2701" i="14" l="1"/>
  <c r="D1079" i="14"/>
  <c r="B1079" i="14"/>
  <c r="C1079" i="14"/>
  <c r="AP2702" i="14" l="1"/>
  <c r="C1080" i="14"/>
  <c r="B1080" i="14"/>
  <c r="D1080" i="14"/>
  <c r="AP2703" i="14" l="1"/>
  <c r="D1081" i="14"/>
  <c r="C1081" i="14"/>
  <c r="B1081" i="14"/>
  <c r="AP2704" i="14" l="1"/>
  <c r="C1082" i="14"/>
  <c r="B1082" i="14"/>
  <c r="D1082" i="14"/>
  <c r="AP2705" i="14" l="1"/>
  <c r="D1083" i="14"/>
  <c r="C1083" i="14"/>
  <c r="B1083" i="14"/>
  <c r="AP2706" i="14" l="1"/>
  <c r="B1084" i="14"/>
  <c r="D1084" i="14"/>
  <c r="C1084" i="14"/>
  <c r="AP2707" i="14" l="1"/>
  <c r="D1085" i="14"/>
  <c r="C1085" i="14"/>
  <c r="B1085" i="14"/>
  <c r="AP2708" i="14" l="1"/>
  <c r="D1086" i="14"/>
  <c r="B1086" i="14"/>
  <c r="C1086" i="14"/>
  <c r="AP2709" i="14" l="1"/>
  <c r="C1087" i="14"/>
  <c r="B1087" i="14"/>
  <c r="D1087" i="14"/>
  <c r="AP2710" i="14" l="1"/>
  <c r="B1088" i="14"/>
  <c r="C1088" i="14"/>
  <c r="D1088" i="14"/>
  <c r="AP2711" i="14" l="1"/>
  <c r="D1089" i="14"/>
  <c r="C1089" i="14"/>
  <c r="B1089" i="14"/>
  <c r="AP2712" i="14" l="1"/>
  <c r="C1090" i="14"/>
  <c r="B1090" i="14"/>
  <c r="D1090" i="14"/>
  <c r="AP2713" i="14" l="1"/>
  <c r="C1091" i="14"/>
  <c r="B1091" i="14"/>
  <c r="D1091" i="14"/>
  <c r="AP2714" i="14" l="1"/>
  <c r="C1092" i="14"/>
  <c r="B1092" i="14"/>
  <c r="D1092" i="14"/>
  <c r="AP2715" i="14" l="1"/>
  <c r="B1093" i="14"/>
  <c r="C1093" i="14"/>
  <c r="D1093" i="14"/>
  <c r="AP2716" i="14" l="1"/>
  <c r="C1094" i="14"/>
  <c r="D1094" i="14"/>
  <c r="B1094" i="14"/>
  <c r="AP2717" i="14" l="1"/>
  <c r="B1095" i="14"/>
  <c r="C1095" i="14"/>
  <c r="D1095" i="14"/>
  <c r="AP2718" i="14" l="1"/>
  <c r="B1096" i="14"/>
  <c r="C1096" i="14"/>
  <c r="D1096" i="14"/>
  <c r="AP2719" i="14" l="1"/>
  <c r="D1097" i="14"/>
  <c r="C1097" i="14"/>
  <c r="B1097" i="14"/>
  <c r="AP2720" i="14" l="1"/>
  <c r="D1098" i="14"/>
  <c r="C1098" i="14"/>
  <c r="B1098" i="14"/>
  <c r="AP2721" i="14" l="1"/>
  <c r="B1099" i="14"/>
  <c r="D1099" i="14"/>
  <c r="C1099" i="14"/>
  <c r="AP2722" i="14" l="1"/>
  <c r="B1100" i="14"/>
  <c r="C1100" i="14"/>
  <c r="D1100" i="14"/>
  <c r="AP2723" i="14" l="1"/>
  <c r="B1101" i="14"/>
  <c r="C1101" i="14"/>
  <c r="D1101" i="14"/>
  <c r="AP2724" i="14" l="1"/>
  <c r="C1102" i="14"/>
  <c r="D1102" i="14"/>
  <c r="B1102" i="14"/>
  <c r="AP2725" i="14" l="1"/>
  <c r="D1103" i="14"/>
  <c r="B1103" i="14"/>
  <c r="C1103" i="14"/>
  <c r="AP2726" i="14" l="1"/>
  <c r="C1104" i="14"/>
  <c r="B1104" i="14"/>
  <c r="D1104" i="14"/>
  <c r="AP2727" i="14" l="1"/>
  <c r="C1105" i="14"/>
  <c r="D1105" i="14"/>
  <c r="B1105" i="14"/>
  <c r="AP2728" i="14" l="1"/>
  <c r="B1106" i="14"/>
  <c r="C1106" i="14"/>
  <c r="D1106" i="14"/>
  <c r="AP2729" i="14" l="1"/>
  <c r="C1107" i="14"/>
  <c r="D1107" i="14"/>
  <c r="B1107" i="14"/>
  <c r="AP2730" i="14" l="1"/>
  <c r="D1108" i="14"/>
  <c r="B1108" i="14"/>
  <c r="C1108" i="14"/>
  <c r="AP2731" i="14" l="1"/>
  <c r="C1109" i="14"/>
  <c r="B1109" i="14"/>
  <c r="D1109" i="14"/>
  <c r="AP2732" i="14" l="1"/>
  <c r="D1110" i="14"/>
  <c r="B1110" i="14"/>
  <c r="C1110" i="14"/>
  <c r="AP2733" i="14" l="1"/>
  <c r="B1111" i="14"/>
  <c r="D1111" i="14"/>
  <c r="C1111" i="14"/>
  <c r="AP2734" i="14" l="1"/>
  <c r="D1112" i="14"/>
  <c r="C1112" i="14"/>
  <c r="B1112" i="14"/>
  <c r="AP2735" i="14" l="1"/>
  <c r="C1113" i="14"/>
  <c r="B1113" i="14"/>
  <c r="D1113" i="14"/>
  <c r="AP2736" i="14" l="1"/>
  <c r="C1114" i="14"/>
  <c r="D1114" i="14"/>
  <c r="B1114" i="14"/>
  <c r="AP2737" i="14" l="1"/>
  <c r="C1115" i="14"/>
  <c r="D1115" i="14"/>
  <c r="B1115" i="14"/>
  <c r="AP2738" i="14" l="1"/>
  <c r="C1116" i="14"/>
  <c r="B1116" i="14"/>
  <c r="D1116" i="14"/>
  <c r="AP2739" i="14" l="1"/>
  <c r="D1117" i="14"/>
  <c r="C1117" i="14"/>
  <c r="B1117" i="14"/>
  <c r="AP2740" i="14" l="1"/>
  <c r="C1118" i="14"/>
  <c r="D1118" i="14"/>
  <c r="B1118" i="14"/>
  <c r="AP2741" i="14" l="1"/>
  <c r="B1119" i="14"/>
  <c r="D1119" i="14"/>
  <c r="C1119" i="14"/>
  <c r="AP2742" i="14" l="1"/>
  <c r="B1120" i="14"/>
  <c r="D1120" i="14"/>
  <c r="C1120" i="14"/>
  <c r="AP2743" i="14" l="1"/>
  <c r="D1121" i="14"/>
  <c r="B1121" i="14"/>
  <c r="C1121" i="14"/>
  <c r="AP2744" i="14" l="1"/>
  <c r="C1122" i="14"/>
  <c r="B1122" i="14"/>
  <c r="D1122" i="14"/>
  <c r="AP2745" i="14" l="1"/>
  <c r="C1123" i="14"/>
  <c r="D1123" i="14"/>
  <c r="B1123" i="14"/>
  <c r="AP2746" i="14" l="1"/>
  <c r="B1124" i="14"/>
  <c r="C1124" i="14"/>
  <c r="D1124" i="14"/>
  <c r="AP2747" i="14" l="1"/>
  <c r="C1125" i="14"/>
  <c r="B1125" i="14"/>
  <c r="D1125" i="14"/>
  <c r="AP2748" i="14" l="1"/>
  <c r="C1126" i="14"/>
  <c r="D1126" i="14"/>
  <c r="B1126" i="14"/>
  <c r="AP2749" i="14" l="1"/>
  <c r="C1127" i="14"/>
  <c r="D1127" i="14"/>
  <c r="B1127" i="14"/>
  <c r="AP2750" i="14" l="1"/>
  <c r="C1128" i="14"/>
  <c r="B1128" i="14"/>
  <c r="D1128" i="14"/>
  <c r="AP2751" i="14" l="1"/>
  <c r="C1129" i="14"/>
  <c r="D1129" i="14"/>
  <c r="B1129" i="14"/>
  <c r="AP2752" i="14" l="1"/>
  <c r="C1130" i="14"/>
  <c r="B1130" i="14"/>
  <c r="D1130" i="14"/>
  <c r="AP2753" i="14" l="1"/>
  <c r="B1131" i="14"/>
  <c r="D1131" i="14"/>
  <c r="C1131" i="14"/>
  <c r="AP2754" i="14" l="1"/>
  <c r="C1132" i="14"/>
  <c r="D1132" i="14"/>
  <c r="B1132" i="14"/>
  <c r="AP2755" i="14" l="1"/>
  <c r="C1133" i="14"/>
  <c r="B1133" i="14"/>
  <c r="D1133" i="14"/>
  <c r="AP2756" i="14" l="1"/>
  <c r="B1134" i="14"/>
  <c r="C1134" i="14"/>
  <c r="D1134" i="14"/>
  <c r="AP2757" i="14" l="1"/>
  <c r="B1135" i="14"/>
  <c r="C1135" i="14"/>
  <c r="D1135" i="14"/>
  <c r="AP2758" i="14" l="1"/>
  <c r="C1136" i="14"/>
  <c r="B1136" i="14"/>
  <c r="D1136" i="14"/>
  <c r="AP2759" i="14" l="1"/>
  <c r="D1137" i="14"/>
  <c r="C1137" i="14"/>
  <c r="B1137" i="14"/>
  <c r="AP2760" i="14" l="1"/>
  <c r="B1138" i="14"/>
  <c r="C1138" i="14"/>
  <c r="D1138" i="14"/>
  <c r="AP2761" i="14" l="1"/>
  <c r="B1139" i="14"/>
  <c r="D1139" i="14"/>
  <c r="C1139" i="14"/>
  <c r="AP2762" i="14" l="1"/>
  <c r="D1140" i="14"/>
  <c r="B1140" i="14"/>
  <c r="C1140" i="14"/>
  <c r="AP2763" i="14" l="1"/>
  <c r="D1141" i="14"/>
  <c r="C1141" i="14"/>
  <c r="B1141" i="14"/>
  <c r="AP2764" i="14" l="1"/>
  <c r="D1142" i="14"/>
  <c r="C1142" i="14"/>
  <c r="B1142" i="14"/>
  <c r="AP2765" i="14" l="1"/>
  <c r="C1143" i="14"/>
  <c r="B1143" i="14"/>
  <c r="D1143" i="14"/>
  <c r="AP2766" i="14" l="1"/>
  <c r="D1144" i="14"/>
  <c r="B1144" i="14"/>
  <c r="C1144" i="14"/>
  <c r="AP2767" i="14" l="1"/>
  <c r="D1145" i="14"/>
  <c r="C1145" i="14"/>
  <c r="B1145" i="14"/>
  <c r="AP2768" i="14" l="1"/>
  <c r="C1146" i="14"/>
  <c r="B1146" i="14"/>
  <c r="D1146" i="14"/>
  <c r="AP2769" i="14" l="1"/>
  <c r="D1147" i="14"/>
  <c r="B1147" i="14"/>
  <c r="C1147" i="14"/>
  <c r="AP2770" i="14" l="1"/>
  <c r="C1148" i="14"/>
  <c r="B1148" i="14"/>
  <c r="D1148" i="14"/>
  <c r="AP2771" i="14" l="1"/>
  <c r="B1149" i="14"/>
  <c r="D1149" i="14"/>
  <c r="C1149" i="14"/>
  <c r="AP2772" i="14" l="1"/>
  <c r="C1150" i="14"/>
  <c r="B1150" i="14"/>
  <c r="D1150" i="14"/>
  <c r="AP2773" i="14" l="1"/>
  <c r="B1151" i="14"/>
  <c r="D1151" i="14"/>
  <c r="C1151" i="14"/>
  <c r="AP2774" i="14" l="1"/>
  <c r="C1152" i="14"/>
  <c r="D1152" i="14"/>
  <c r="B1152" i="14"/>
  <c r="AP2775" i="14" l="1"/>
  <c r="D1153" i="14"/>
  <c r="C1153" i="14"/>
  <c r="B1153" i="14"/>
  <c r="AP2776" i="14" l="1"/>
  <c r="B1154" i="14"/>
  <c r="C1154" i="14"/>
  <c r="D1154" i="14"/>
  <c r="AP2777" i="14" l="1"/>
  <c r="D1155" i="14"/>
  <c r="B1155" i="14"/>
  <c r="C1155" i="14"/>
  <c r="AP2778" i="14" l="1"/>
  <c r="B1156" i="14"/>
  <c r="D1156" i="14"/>
  <c r="C1156" i="14"/>
  <c r="AP2779" i="14" l="1"/>
  <c r="B1157" i="14"/>
  <c r="D1157" i="14"/>
  <c r="C1157" i="14"/>
  <c r="AP2780" i="14" l="1"/>
  <c r="D1158" i="14"/>
  <c r="C1158" i="14"/>
  <c r="B1158" i="14"/>
  <c r="AP2781" i="14" l="1"/>
  <c r="D1159" i="14"/>
  <c r="B1159" i="14"/>
  <c r="C1159" i="14"/>
  <c r="AP2782" i="14" l="1"/>
  <c r="C1160" i="14"/>
  <c r="B1160" i="14"/>
  <c r="D1160" i="14"/>
  <c r="AP2783" i="14" l="1"/>
  <c r="D1161" i="14"/>
  <c r="B1161" i="14"/>
  <c r="C1161" i="14"/>
  <c r="AP2784" i="14" l="1"/>
  <c r="D1162" i="14"/>
  <c r="C1162" i="14"/>
  <c r="B1162" i="14"/>
  <c r="AP2785" i="14" l="1"/>
  <c r="D1163" i="14"/>
  <c r="C1163" i="14"/>
  <c r="B1163" i="14"/>
  <c r="AP2786" i="14" l="1"/>
  <c r="B1164" i="14"/>
  <c r="D1164" i="14"/>
  <c r="C1164" i="14"/>
  <c r="AP2787" i="14" l="1"/>
  <c r="B1165" i="14"/>
  <c r="C1165" i="14"/>
  <c r="D1165" i="14"/>
  <c r="AP2788" i="14" l="1"/>
  <c r="C1166" i="14"/>
  <c r="B1166" i="14"/>
  <c r="D1166" i="14"/>
  <c r="AP2789" i="14" l="1"/>
  <c r="C1167" i="14"/>
  <c r="B1167" i="14"/>
  <c r="D1167" i="14"/>
  <c r="AP2790" i="14" l="1"/>
  <c r="C1168" i="14"/>
  <c r="D1168" i="14"/>
  <c r="B1168" i="14"/>
  <c r="AP2791" i="14" l="1"/>
  <c r="C1169" i="14"/>
  <c r="D1169" i="14"/>
  <c r="B1169" i="14"/>
  <c r="AP2792" i="14" l="1"/>
  <c r="D1170" i="14"/>
  <c r="C1170" i="14"/>
  <c r="B1170" i="14"/>
  <c r="AP2793" i="14" l="1"/>
  <c r="B1171" i="14"/>
  <c r="D1171" i="14"/>
  <c r="C1171" i="14"/>
  <c r="AP2794" i="14" l="1"/>
  <c r="C1172" i="14"/>
  <c r="D1172" i="14"/>
  <c r="B1172" i="14"/>
  <c r="AP2795" i="14" l="1"/>
  <c r="D1173" i="14"/>
  <c r="C1173" i="14"/>
  <c r="B1173" i="14"/>
  <c r="AP2796" i="14" l="1"/>
  <c r="D1174" i="14"/>
  <c r="B1174" i="14"/>
  <c r="C1174" i="14"/>
  <c r="AP2797" i="14" l="1"/>
  <c r="B1175" i="14"/>
  <c r="D1175" i="14"/>
  <c r="C1175" i="14"/>
  <c r="AP2798" i="14" l="1"/>
  <c r="D1176" i="14"/>
  <c r="C1176" i="14"/>
  <c r="B1176" i="14"/>
  <c r="AP2799" i="14" l="1"/>
  <c r="C1177" i="14"/>
  <c r="B1177" i="14"/>
  <c r="D1177" i="14"/>
  <c r="AP2800" i="14" l="1"/>
  <c r="D1178" i="14"/>
  <c r="C1178" i="14"/>
  <c r="B1178" i="14"/>
  <c r="AP2801" i="14" l="1"/>
  <c r="B1179" i="14"/>
  <c r="D1179" i="14"/>
  <c r="C1179" i="14"/>
  <c r="AP2802" i="14" l="1"/>
  <c r="B1180" i="14"/>
  <c r="C1180" i="14"/>
  <c r="D1180" i="14"/>
  <c r="AP2803" i="14" l="1"/>
  <c r="C1181" i="14"/>
  <c r="B1181" i="14"/>
  <c r="D1181" i="14"/>
  <c r="AP2804" i="14" l="1"/>
  <c r="B1182" i="14"/>
  <c r="D1182" i="14"/>
  <c r="C1182" i="14"/>
  <c r="AP2805" i="14" l="1"/>
  <c r="B1183" i="14"/>
  <c r="C1183" i="14"/>
  <c r="D1183" i="14"/>
  <c r="AP2806" i="14" l="1"/>
  <c r="B1184" i="14"/>
  <c r="C1184" i="14"/>
  <c r="D1184" i="14"/>
  <c r="AP2807" i="14" l="1"/>
  <c r="D1185" i="14"/>
  <c r="B1185" i="14"/>
  <c r="C1185" i="14"/>
  <c r="AP2808" i="14" l="1"/>
  <c r="C1186" i="14"/>
  <c r="D1186" i="14"/>
  <c r="B1186" i="14"/>
  <c r="AP2809" i="14" l="1"/>
  <c r="B1187" i="14"/>
  <c r="C1187" i="14"/>
  <c r="D1187" i="14"/>
  <c r="AP2810" i="14" l="1"/>
  <c r="D1188" i="14"/>
  <c r="C1188" i="14"/>
  <c r="B1188" i="14"/>
  <c r="AP2811" i="14" l="1"/>
  <c r="D1189" i="14"/>
  <c r="B1189" i="14"/>
  <c r="C1189" i="14"/>
  <c r="AP2812" i="14" l="1"/>
  <c r="B1190" i="14"/>
  <c r="D1190" i="14"/>
  <c r="C1190" i="14"/>
  <c r="AP2813" i="14" l="1"/>
  <c r="C1191" i="14"/>
  <c r="B1191" i="14"/>
  <c r="D1191" i="14"/>
  <c r="AP2814" i="14" l="1"/>
  <c r="B1192" i="14"/>
  <c r="D1192" i="14"/>
  <c r="C1192" i="14"/>
  <c r="AP2815" i="14" l="1"/>
  <c r="D1193" i="14"/>
  <c r="B1193" i="14"/>
  <c r="C1193" i="14"/>
  <c r="AP2816" i="14" l="1"/>
  <c r="C1194" i="14"/>
  <c r="B1194" i="14"/>
  <c r="D1194" i="14"/>
  <c r="AP2817" i="14" l="1"/>
  <c r="D1195" i="14"/>
  <c r="C1195" i="14"/>
  <c r="B1195" i="14"/>
  <c r="AP2818" i="14" l="1"/>
  <c r="C1196" i="14"/>
  <c r="B1196" i="14"/>
  <c r="D1196" i="14"/>
  <c r="AP2819" i="14" l="1"/>
  <c r="D1197" i="14"/>
  <c r="C1197" i="14"/>
  <c r="B1197" i="14"/>
  <c r="AP2820" i="14" l="1"/>
  <c r="C1198" i="14"/>
  <c r="D1198" i="14"/>
  <c r="B1198" i="14"/>
  <c r="AP2821" i="14" l="1"/>
  <c r="D1199" i="14"/>
  <c r="C1199" i="14"/>
  <c r="B1199" i="14"/>
  <c r="AP2822" i="14" l="1"/>
  <c r="B1200" i="14"/>
  <c r="D1200" i="14"/>
  <c r="C1200" i="14"/>
  <c r="AP2823" i="14" l="1"/>
  <c r="D1201" i="14"/>
  <c r="B1201" i="14"/>
  <c r="C1201" i="14"/>
  <c r="AP2824" i="14" l="1"/>
  <c r="C1202" i="14"/>
  <c r="D1202" i="14"/>
  <c r="B1202" i="14"/>
  <c r="AP2825" i="14" l="1"/>
  <c r="D1203" i="14"/>
  <c r="C1203" i="14"/>
  <c r="B1203" i="14"/>
  <c r="AP2826" i="14" l="1"/>
  <c r="D1204" i="14"/>
  <c r="C1204" i="14"/>
  <c r="B1204" i="14"/>
  <c r="AP2827" i="14" l="1"/>
  <c r="C1205" i="14"/>
  <c r="B1205" i="14"/>
  <c r="D1205" i="14"/>
  <c r="AP2828" i="14" l="1"/>
  <c r="C1206" i="14"/>
  <c r="D1206" i="14"/>
  <c r="B1206" i="14"/>
  <c r="AP2829" i="14" l="1"/>
  <c r="D1207" i="14"/>
  <c r="C1207" i="14"/>
  <c r="B1207" i="14"/>
  <c r="AP2830" i="14" l="1"/>
  <c r="D1208" i="14"/>
  <c r="B1208" i="14"/>
  <c r="C1208" i="14"/>
  <c r="AP2831" i="14" l="1"/>
  <c r="B1209" i="14"/>
  <c r="C1209" i="14"/>
  <c r="D1209" i="14"/>
  <c r="AP2832" i="14" l="1"/>
  <c r="C1210" i="14"/>
  <c r="B1210" i="14"/>
  <c r="D1210" i="14"/>
  <c r="AP2833" i="14" l="1"/>
  <c r="C1211" i="14"/>
  <c r="D1211" i="14"/>
  <c r="B1211" i="14"/>
  <c r="AP2834" i="14" l="1"/>
  <c r="B1212" i="14"/>
  <c r="D1212" i="14"/>
  <c r="C1212" i="14"/>
  <c r="AP2835" i="14" l="1"/>
  <c r="B1213" i="14"/>
  <c r="C1213" i="14"/>
  <c r="D1213" i="14"/>
  <c r="AP2836" i="14" l="1"/>
  <c r="B1214" i="14"/>
  <c r="C1214" i="14"/>
  <c r="D1214" i="14"/>
  <c r="AP2837" i="14" l="1"/>
  <c r="C1215" i="14"/>
  <c r="D1215" i="14"/>
  <c r="B1215" i="14"/>
  <c r="AP2838" i="14" l="1"/>
  <c r="B1216" i="14"/>
  <c r="C1216" i="14"/>
  <c r="D1216" i="14"/>
  <c r="AP2839" i="14" l="1"/>
  <c r="C1217" i="14"/>
  <c r="D1217" i="14"/>
  <c r="B1217" i="14"/>
  <c r="AP2840" i="14" l="1"/>
  <c r="C1218" i="14"/>
  <c r="B1218" i="14"/>
  <c r="D1218" i="14"/>
  <c r="AP2841" i="14" l="1"/>
  <c r="D1219" i="14"/>
  <c r="B1219" i="14"/>
  <c r="C1219" i="14"/>
  <c r="AP2842" i="14" l="1"/>
  <c r="D1220" i="14"/>
  <c r="C1220" i="14"/>
  <c r="B1220" i="14"/>
  <c r="AP2843" i="14" l="1"/>
  <c r="D1221" i="14"/>
  <c r="B1221" i="14"/>
  <c r="C1221" i="14"/>
  <c r="AP2844" i="14" l="1"/>
  <c r="D1222" i="14"/>
  <c r="C1222" i="14"/>
  <c r="B1222" i="14"/>
  <c r="AP2845" i="14" l="1"/>
  <c r="C1223" i="14"/>
  <c r="D1223" i="14"/>
  <c r="B1223" i="14"/>
  <c r="AP2846" i="14" l="1"/>
  <c r="C1224" i="14"/>
  <c r="D1224" i="14"/>
  <c r="B1224" i="14"/>
  <c r="AP2847" i="14" l="1"/>
  <c r="B1225" i="14"/>
  <c r="C1225" i="14"/>
  <c r="D1225" i="14"/>
  <c r="AP2848" i="14" l="1"/>
  <c r="D1226" i="14"/>
  <c r="B1226" i="14"/>
  <c r="C1226" i="14"/>
  <c r="AP2849" i="14" l="1"/>
  <c r="C1227" i="14"/>
  <c r="B1227" i="14"/>
  <c r="D1227" i="14"/>
  <c r="AP2850" i="14" l="1"/>
  <c r="D1228" i="14"/>
  <c r="C1228" i="14"/>
  <c r="B1228" i="14"/>
  <c r="AP2851" i="14" l="1"/>
  <c r="C1229" i="14"/>
  <c r="B1229" i="14"/>
  <c r="D1229" i="14"/>
  <c r="AP2852" i="14" l="1"/>
  <c r="D1230" i="14"/>
  <c r="B1230" i="14"/>
  <c r="C1230" i="14"/>
  <c r="AP2853" i="14" l="1"/>
  <c r="D1231" i="14"/>
  <c r="C1231" i="14"/>
  <c r="B1231" i="14"/>
  <c r="AP2854" i="14" l="1"/>
  <c r="C1232" i="14"/>
  <c r="B1232" i="14"/>
  <c r="D1232" i="14"/>
  <c r="AP2855" i="14" l="1"/>
  <c r="C1233" i="14"/>
  <c r="D1233" i="14"/>
  <c r="B1233" i="14"/>
  <c r="AP2856" i="14" l="1"/>
  <c r="D1234" i="14"/>
  <c r="B1234" i="14"/>
  <c r="C1234" i="14"/>
  <c r="AP2857" i="14" l="1"/>
  <c r="B1235" i="14"/>
  <c r="C1235" i="14"/>
  <c r="D1235" i="14"/>
  <c r="AP2858" i="14" l="1"/>
  <c r="B1236" i="14"/>
  <c r="C1236" i="14"/>
  <c r="D1236" i="14"/>
  <c r="AP2859" i="14" l="1"/>
  <c r="D1237" i="14"/>
  <c r="C1237" i="14"/>
  <c r="B1237" i="14"/>
  <c r="AP2860" i="14" l="1"/>
  <c r="D1238" i="14"/>
  <c r="C1238" i="14"/>
  <c r="B1238" i="14"/>
  <c r="AP2861" i="14" l="1"/>
  <c r="D1239" i="14"/>
  <c r="B1239" i="14"/>
  <c r="C1239" i="14"/>
  <c r="AP2862" i="14" l="1"/>
  <c r="B1240" i="14"/>
  <c r="C1240" i="14"/>
  <c r="D1240" i="14"/>
  <c r="AP2863" i="14" l="1"/>
  <c r="B1241" i="14"/>
  <c r="D1241" i="14"/>
  <c r="C1241" i="14"/>
  <c r="AP2864" i="14" l="1"/>
  <c r="D1242" i="14"/>
  <c r="B1242" i="14"/>
  <c r="C1242" i="14"/>
  <c r="AP2865" i="14" l="1"/>
  <c r="D1243" i="14"/>
  <c r="C1243" i="14"/>
  <c r="B1243" i="14"/>
  <c r="AP2866" i="14" l="1"/>
  <c r="D1244" i="14"/>
  <c r="B1244" i="14"/>
  <c r="C1244" i="14"/>
  <c r="AP2867" i="14" l="1"/>
  <c r="D1245" i="14"/>
  <c r="C1245" i="14"/>
  <c r="B1245" i="14"/>
  <c r="AP2868" i="14" l="1"/>
  <c r="B1246" i="14"/>
  <c r="C1246" i="14"/>
  <c r="D1246" i="14"/>
  <c r="AP2869" i="14" l="1"/>
  <c r="C1247" i="14"/>
  <c r="D1247" i="14"/>
  <c r="B1247" i="14"/>
  <c r="AP2870" i="14" l="1"/>
  <c r="D1248" i="14"/>
  <c r="C1248" i="14"/>
  <c r="B1248" i="14"/>
  <c r="AP2871" i="14" l="1"/>
  <c r="C1249" i="14"/>
  <c r="D1249" i="14"/>
  <c r="B1249" i="14"/>
  <c r="AP2872" i="14" l="1"/>
  <c r="C1250" i="14"/>
  <c r="B1250" i="14"/>
  <c r="D1250" i="14"/>
  <c r="AP2873" i="14" l="1"/>
  <c r="C1251" i="14"/>
  <c r="D1251" i="14"/>
  <c r="B1251" i="14"/>
  <c r="AP2874" i="14" l="1"/>
  <c r="B1252" i="14"/>
  <c r="C1252" i="14"/>
  <c r="D1252" i="14"/>
  <c r="AP2875" i="14" l="1"/>
  <c r="C1253" i="14"/>
  <c r="D1253" i="14"/>
  <c r="B1253" i="14"/>
  <c r="AP2876" i="14" l="1"/>
  <c r="C1254" i="14"/>
  <c r="D1254" i="14"/>
  <c r="B1254" i="14"/>
  <c r="C1255" i="14" l="1"/>
  <c r="B1255" i="14"/>
  <c r="D1255" i="14"/>
  <c r="D1256" i="14"/>
  <c r="B1256" i="14"/>
  <c r="C1256" i="14"/>
  <c r="B1257" i="14"/>
  <c r="D1257" i="14"/>
  <c r="C1257" i="14"/>
  <c r="B1258" i="14"/>
  <c r="C1258" i="14"/>
  <c r="D1258" i="14"/>
  <c r="B1259" i="14"/>
  <c r="C1259" i="14"/>
  <c r="D1259" i="14"/>
  <c r="C1260" i="14"/>
  <c r="D1260" i="14"/>
  <c r="B1260" i="14"/>
  <c r="C1261" i="14"/>
  <c r="B1261" i="14"/>
  <c r="D1261"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Document" type="4" refreshedVersion="0" background="1">
    <webPr xml="1" sourceData="1" url="C:\Documents and Settings\terrygilbert\Desktop\My Documents\Personal\FROM\Document.xml" htmlTables="1" htmlFormat="all"/>
  </connection>
  <connection id="2" xr16:uid="{00000000-0015-0000-FFFF-FFFF01000000}" name="uploadprogram" type="6" refreshedVersion="2" background="1" saveData="1">
    <textPr codePage="1143" sourceFile="D:\HRW\Products\R&amp;D\HPE8884P8L\Data\uploadprogram.TXT" comma="1">
      <textFields count="13">
        <textField type="text"/>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<sst xmlns="http://schemas.openxmlformats.org/spreadsheetml/2006/main" count="8630" uniqueCount="1755">
  <si>
    <t>DO 1</t>
  </si>
  <si>
    <t>DO 2</t>
  </si>
  <si>
    <t>DO 3</t>
  </si>
  <si>
    <t>DO 4</t>
  </si>
  <si>
    <t>DO 5</t>
  </si>
  <si>
    <t>DO 6</t>
  </si>
  <si>
    <t>DO 7</t>
  </si>
  <si>
    <t>DO 8</t>
  </si>
  <si>
    <t>AO 1</t>
  </si>
  <si>
    <t>AO 2</t>
  </si>
  <si>
    <t>AO 3</t>
  </si>
  <si>
    <t>AO 4</t>
  </si>
  <si>
    <t>AND</t>
  </si>
  <si>
    <t>Offset</t>
  </si>
  <si>
    <t>DL 1</t>
  </si>
  <si>
    <t>DL 2</t>
  </si>
  <si>
    <t>DL 3</t>
  </si>
  <si>
    <t>DL 4</t>
  </si>
  <si>
    <t>DL 5</t>
  </si>
  <si>
    <t>DL 6</t>
  </si>
  <si>
    <t>DL 7</t>
  </si>
  <si>
    <t>DL 8</t>
  </si>
  <si>
    <t>AL 1</t>
  </si>
  <si>
    <t>AL 2</t>
  </si>
  <si>
    <t>AL 3</t>
  </si>
  <si>
    <t>AL 4</t>
  </si>
  <si>
    <t>AL 5</t>
  </si>
  <si>
    <t>AL 6</t>
  </si>
  <si>
    <t>AL 7</t>
  </si>
  <si>
    <t>AL 8</t>
  </si>
  <si>
    <t>CL 1</t>
  </si>
  <si>
    <t>CL 2</t>
  </si>
  <si>
    <t>CL 3</t>
  </si>
  <si>
    <t>CL 4</t>
  </si>
  <si>
    <t>CL 5</t>
  </si>
  <si>
    <t>CL 6</t>
  </si>
  <si>
    <t>CL 7</t>
  </si>
  <si>
    <t>CL 8</t>
  </si>
  <si>
    <t>LStPtEE[8]</t>
  </si>
  <si>
    <t>LinputEE[8]</t>
  </si>
  <si>
    <t>LOccSPEE[8]</t>
  </si>
  <si>
    <t>LUnOccSPEE[8]</t>
  </si>
  <si>
    <t>LProtSPEE[8]</t>
  </si>
  <si>
    <t>LSPDeadBandEE[8]</t>
  </si>
  <si>
    <t>LPBEE[8]</t>
  </si>
  <si>
    <t>LIntResetEE[8]</t>
  </si>
  <si>
    <t>LSPMaxEE[8]</t>
  </si>
  <si>
    <t>LSPMinEE[8]</t>
  </si>
  <si>
    <t>LActionEE[8]</t>
  </si>
  <si>
    <t>LDBEE[8]</t>
  </si>
  <si>
    <t>AOEE[4]</t>
  </si>
  <si>
    <t>AddressEE[1]</t>
  </si>
  <si>
    <t>BDRateEE[1]</t>
  </si>
  <si>
    <t>DOBYTEREE[1]</t>
  </si>
  <si>
    <t>ResetCounterEE[1]</t>
  </si>
  <si>
    <t>InputTypeNameEE[1,8]</t>
  </si>
  <si>
    <t>InputTypeNameEE[2,8]</t>
  </si>
  <si>
    <t>InputTypeNameEE[3,8]</t>
  </si>
  <si>
    <t>DLTypeEE[8]</t>
  </si>
  <si>
    <t>DLInEE[1,4]</t>
  </si>
  <si>
    <t>DLInEE[2,4]</t>
  </si>
  <si>
    <t>DLInEE[3,4]</t>
  </si>
  <si>
    <t>DLInEE[4,4]</t>
  </si>
  <si>
    <t>DLInEE[5,4]</t>
  </si>
  <si>
    <t>DLInEE[6,4]</t>
  </si>
  <si>
    <t>DLInEE[7,4]</t>
  </si>
  <si>
    <t>DLInEE[8,4]</t>
  </si>
  <si>
    <t>DLTimeOnEE[8]</t>
  </si>
  <si>
    <t>DLTimeOffEE[8]</t>
  </si>
  <si>
    <t>ALTypeEE[8]</t>
  </si>
  <si>
    <t>ALInEE[1,4]</t>
  </si>
  <si>
    <t>ALInEE[2,4]</t>
  </si>
  <si>
    <t>ALInEE[3,4]</t>
  </si>
  <si>
    <t>ALInEE[4,4]</t>
  </si>
  <si>
    <t>ALInEE[5,4]</t>
  </si>
  <si>
    <t>ALInEE[6,4]</t>
  </si>
  <si>
    <t>ALInEE[7,4]</t>
  </si>
  <si>
    <t>ALInEE[8,4]</t>
  </si>
  <si>
    <t>ALOffsetEE[8]</t>
  </si>
  <si>
    <t>DOBYTEEE[8]</t>
  </si>
  <si>
    <t>DI 1</t>
  </si>
  <si>
    <t>DI 2</t>
  </si>
  <si>
    <t>DI 3</t>
  </si>
  <si>
    <t>DI 4</t>
  </si>
  <si>
    <t>DI 5</t>
  </si>
  <si>
    <t>DI 6</t>
  </si>
  <si>
    <t>DI 7</t>
  </si>
  <si>
    <t>DI 8</t>
  </si>
  <si>
    <t>UI 1</t>
  </si>
  <si>
    <t>UI 2</t>
  </si>
  <si>
    <t>UI 3</t>
  </si>
  <si>
    <t>UI 4</t>
  </si>
  <si>
    <t>UI 5</t>
  </si>
  <si>
    <t>UI 6</t>
  </si>
  <si>
    <t>UI 7</t>
  </si>
  <si>
    <t>UI 8</t>
  </si>
  <si>
    <t>ALValueIn1EE[8]</t>
  </si>
  <si>
    <t>ALValueOut1EE[8]</t>
  </si>
  <si>
    <t>ALValueIn2EE[8]</t>
  </si>
  <si>
    <t>ALValueOut2EE[8]</t>
  </si>
  <si>
    <t xml:space="preserve"> </t>
  </si>
  <si>
    <t>=</t>
  </si>
  <si>
    <t>OR</t>
  </si>
  <si>
    <t>NC</t>
  </si>
  <si>
    <t>Uploaded Program</t>
  </si>
  <si>
    <t>New Program</t>
  </si>
  <si>
    <t>Compare</t>
  </si>
  <si>
    <t>Cut and Paste either New Program or Compare to a text file in NotePad then SEND FILE to controller in HyperTerminal</t>
  </si>
  <si>
    <t>N</t>
  </si>
  <si>
    <t>InputMultiplierEE[8]</t>
  </si>
  <si>
    <t>C</t>
  </si>
  <si>
    <t>InputBaseEE[8]</t>
  </si>
  <si>
    <t>DITypeEE[8]</t>
  </si>
  <si>
    <t>UITypeEE[8]</t>
  </si>
  <si>
    <t>LinInEE[1,6]</t>
  </si>
  <si>
    <t>LinInEE[2,6]</t>
  </si>
  <si>
    <t>LinInEE[3,6]</t>
  </si>
  <si>
    <t>LinInEE[4,6]</t>
  </si>
  <si>
    <t>LinInEE[5,6]</t>
  </si>
  <si>
    <t>LinInEE[6,6]</t>
  </si>
  <si>
    <t>LinInEE[7,6]</t>
  </si>
  <si>
    <t>LinInEE[8,6]</t>
  </si>
  <si>
    <t>LInputTypeEE[8]</t>
  </si>
  <si>
    <t>UE</t>
  </si>
  <si>
    <t>Name</t>
  </si>
  <si>
    <t>DI 1 Type</t>
  </si>
  <si>
    <t>DI 2 Type</t>
  </si>
  <si>
    <t>DI 3 Type</t>
  </si>
  <si>
    <t>DI 4 Type</t>
  </si>
  <si>
    <t>DI 5 Type</t>
  </si>
  <si>
    <t>DI 6 Type</t>
  </si>
  <si>
    <t>DI 7 Type</t>
  </si>
  <si>
    <t>DI 8 Type</t>
  </si>
  <si>
    <t>END</t>
  </si>
  <si>
    <t>DO 1 OR1</t>
  </si>
  <si>
    <t>DO 1 Prop</t>
  </si>
  <si>
    <t>UI 1 Type</t>
  </si>
  <si>
    <t>UI 2 Type</t>
  </si>
  <si>
    <t>UI 3 Type</t>
  </si>
  <si>
    <t>UI 4 Type</t>
  </si>
  <si>
    <t>UI 5 Type</t>
  </si>
  <si>
    <t>UI 6 Type</t>
  </si>
  <si>
    <t>UI 7 Type</t>
  </si>
  <si>
    <t>UI 8 Type</t>
  </si>
  <si>
    <t>AO 1 OR1</t>
  </si>
  <si>
    <t>DL 1 Type</t>
  </si>
  <si>
    <t>DL 1 In1</t>
  </si>
  <si>
    <t>DL 1 In2</t>
  </si>
  <si>
    <t>DL 1 In3</t>
  </si>
  <si>
    <t>DL 1 In4</t>
  </si>
  <si>
    <t>DL 1 Dly On</t>
  </si>
  <si>
    <t>DL 1 Dly Off</t>
  </si>
  <si>
    <t>DL 1 OR</t>
  </si>
  <si>
    <t>DL 1 AND</t>
  </si>
  <si>
    <t>DO 1 OR2</t>
  </si>
  <si>
    <t>DO 1  AND</t>
  </si>
  <si>
    <t>DO 1 On</t>
  </si>
  <si>
    <t>DO 1 Off</t>
  </si>
  <si>
    <t>DO 1 R</t>
  </si>
  <si>
    <t>AO 1 AND</t>
  </si>
  <si>
    <t>AO 1 OR2</t>
  </si>
  <si>
    <t>AO 1 100%</t>
  </si>
  <si>
    <t>AO 1  0%</t>
  </si>
  <si>
    <t>AL 1 Type</t>
  </si>
  <si>
    <t>AL 1 In1</t>
  </si>
  <si>
    <t>AL 1 In2</t>
  </si>
  <si>
    <t>AL 1 In3</t>
  </si>
  <si>
    <t>AL 1 In4</t>
  </si>
  <si>
    <t>AL 1 ValOut1</t>
  </si>
  <si>
    <t>AL 1 ValIn1</t>
  </si>
  <si>
    <t>AL 1 ValIn2</t>
  </si>
  <si>
    <t>AL 1 ValOut2</t>
  </si>
  <si>
    <t>AL 1 OR</t>
  </si>
  <si>
    <t>AL 1 AND</t>
  </si>
  <si>
    <t>CL 1 St/Stop</t>
  </si>
  <si>
    <t>CL 1 Input</t>
  </si>
  <si>
    <t>CL 1 OccSP</t>
  </si>
  <si>
    <t>CL 1 ProtSP</t>
  </si>
  <si>
    <t>CL 1 UnOccSP</t>
  </si>
  <si>
    <t>CL 1 SPDB</t>
  </si>
  <si>
    <t>CL 1 SPMax</t>
  </si>
  <si>
    <t>CL 1 SPMin</t>
  </si>
  <si>
    <t>CL 1 Action</t>
  </si>
  <si>
    <t>CL 1 OR</t>
  </si>
  <si>
    <t>CL 1 AND</t>
  </si>
  <si>
    <t>SPL 1</t>
  </si>
  <si>
    <t>SPL 2</t>
  </si>
  <si>
    <t>SPL 3</t>
  </si>
  <si>
    <t>SPL 4</t>
  </si>
  <si>
    <t>SPL 5</t>
  </si>
  <si>
    <t>SPL 6</t>
  </si>
  <si>
    <t>SPL 7</t>
  </si>
  <si>
    <t>SPL 8</t>
  </si>
  <si>
    <t>PBL 1</t>
  </si>
  <si>
    <t>PBL 2</t>
  </si>
  <si>
    <t>PBL 3</t>
  </si>
  <si>
    <t>PBL 4</t>
  </si>
  <si>
    <t>PBL 5</t>
  </si>
  <si>
    <t>PBL 6</t>
  </si>
  <si>
    <t>PBL 7</t>
  </si>
  <si>
    <t>PBL 8</t>
  </si>
  <si>
    <t>INTL 1</t>
  </si>
  <si>
    <t>INTL 2</t>
  </si>
  <si>
    <t>INTL 3</t>
  </si>
  <si>
    <t>INTL 4</t>
  </si>
  <si>
    <t>INTL 5</t>
  </si>
  <si>
    <t>INTL 6</t>
  </si>
  <si>
    <t>INTL 7</t>
  </si>
  <si>
    <t>INTL 8</t>
  </si>
  <si>
    <t>DIGITAL LOGIC</t>
  </si>
  <si>
    <t>ANALOG LOGIC</t>
  </si>
  <si>
    <t>CONTROL LOOP</t>
  </si>
  <si>
    <t>DIGITAL OUTPUT</t>
  </si>
  <si>
    <t>ANALOG OUTPUT</t>
  </si>
  <si>
    <t>UNIVERSAL INPUT</t>
  </si>
  <si>
    <t>DO 2 OR1</t>
  </si>
  <si>
    <t>DO 2 OR2</t>
  </si>
  <si>
    <t>DO 2  AND</t>
  </si>
  <si>
    <t>DO 2 Prop</t>
  </si>
  <si>
    <t>DO 2 On</t>
  </si>
  <si>
    <t>DO 2 Off</t>
  </si>
  <si>
    <t>DO 2 R</t>
  </si>
  <si>
    <t>DO 3 OR1</t>
  </si>
  <si>
    <t>DO 3 OR2</t>
  </si>
  <si>
    <t>DO 3  AND</t>
  </si>
  <si>
    <t>DO 3 Prop</t>
  </si>
  <si>
    <t>DO 3 On</t>
  </si>
  <si>
    <t>DO 3 Off</t>
  </si>
  <si>
    <t>DO 3 R</t>
  </si>
  <si>
    <t>DO 4 OR1</t>
  </si>
  <si>
    <t>DO 4 OR2</t>
  </si>
  <si>
    <t>DO 4  AND</t>
  </si>
  <si>
    <t>DO 4 Prop</t>
  </si>
  <si>
    <t>DO 4 On</t>
  </si>
  <si>
    <t>DO 4 Off</t>
  </si>
  <si>
    <t>DO 4 R</t>
  </si>
  <si>
    <t>DO 5 OR1</t>
  </si>
  <si>
    <t>DO 5 OR2</t>
  </si>
  <si>
    <t>DO 5  AND</t>
  </si>
  <si>
    <t>DO 5 Prop</t>
  </si>
  <si>
    <t>DO 5 On</t>
  </si>
  <si>
    <t>DO 5 Off</t>
  </si>
  <si>
    <t>DO 5 R</t>
  </si>
  <si>
    <t>DO 6 OR1</t>
  </si>
  <si>
    <t>DO 6 OR2</t>
  </si>
  <si>
    <t>DO 6  AND</t>
  </si>
  <si>
    <t>DO 6 Prop</t>
  </si>
  <si>
    <t>DO 6 On</t>
  </si>
  <si>
    <t>DO 6 Off</t>
  </si>
  <si>
    <t>DO 6 R</t>
  </si>
  <si>
    <t>DO 7 OR1</t>
  </si>
  <si>
    <t>DO 7 OR2</t>
  </si>
  <si>
    <t>DO 7  AND</t>
  </si>
  <si>
    <t>DO 7 Prop</t>
  </si>
  <si>
    <t>DO 7 On</t>
  </si>
  <si>
    <t>DO 7 Off</t>
  </si>
  <si>
    <t>DO 7 R</t>
  </si>
  <si>
    <t>DO 8 OR1</t>
  </si>
  <si>
    <t>DO 8 OR2</t>
  </si>
  <si>
    <t>DO 8  AND</t>
  </si>
  <si>
    <t>DO 8 Prop</t>
  </si>
  <si>
    <t>DO 8 On</t>
  </si>
  <si>
    <t>DO 8 Off</t>
  </si>
  <si>
    <t>DO 8 R</t>
  </si>
  <si>
    <t>AO 2 OR1</t>
  </si>
  <si>
    <t>AO 2 OR2</t>
  </si>
  <si>
    <t>AO 2 AND</t>
  </si>
  <si>
    <t>AO 2 100%</t>
  </si>
  <si>
    <t>AO 2  0%</t>
  </si>
  <si>
    <t>AO 3 OR1</t>
  </si>
  <si>
    <t>AO 3 OR2</t>
  </si>
  <si>
    <t>AO 3 AND</t>
  </si>
  <si>
    <t>AO 3 100%</t>
  </si>
  <si>
    <t>AO 3  0%</t>
  </si>
  <si>
    <t>AO 4 OR1</t>
  </si>
  <si>
    <t>AO 4 OR2</t>
  </si>
  <si>
    <t>AO 4 AND</t>
  </si>
  <si>
    <t>AO 4 100%</t>
  </si>
  <si>
    <t>AO 4  0%</t>
  </si>
  <si>
    <t>DL 2 Type</t>
  </si>
  <si>
    <t>DL 2 In1</t>
  </si>
  <si>
    <t>DL 2 In2</t>
  </si>
  <si>
    <t>DL 2 In3</t>
  </si>
  <si>
    <t>DL 2 In4</t>
  </si>
  <si>
    <t>DL 2 Dly On</t>
  </si>
  <si>
    <t>DL 2 Dly Off</t>
  </si>
  <si>
    <t>DL 2 OR</t>
  </si>
  <si>
    <t>DL 2 AND</t>
  </si>
  <si>
    <t>DL 3 Type</t>
  </si>
  <si>
    <t>DL 3 In1</t>
  </si>
  <si>
    <t>DL 3 In2</t>
  </si>
  <si>
    <t>DL 3 In3</t>
  </si>
  <si>
    <t>DL 3 In4</t>
  </si>
  <si>
    <t>DL 3 Dly On</t>
  </si>
  <si>
    <t>DL 3 Dly Off</t>
  </si>
  <si>
    <t>DL 3 OR</t>
  </si>
  <si>
    <t>DL 3 AND</t>
  </si>
  <si>
    <t>DL 4 Type</t>
  </si>
  <si>
    <t>DL 4 In1</t>
  </si>
  <si>
    <t>DL 4 In2</t>
  </si>
  <si>
    <t>DL 4 In3</t>
  </si>
  <si>
    <t>DL 4 In4</t>
  </si>
  <si>
    <t>DL 4 Dly On</t>
  </si>
  <si>
    <t>DL 4 Dly Off</t>
  </si>
  <si>
    <t>DL 4 OR</t>
  </si>
  <si>
    <t>DL 4 AND</t>
  </si>
  <si>
    <t>DL 5 Type</t>
  </si>
  <si>
    <t>DL 5 In1</t>
  </si>
  <si>
    <t>DL 5 In2</t>
  </si>
  <si>
    <t>DL 5 In3</t>
  </si>
  <si>
    <t>DL 5 In4</t>
  </si>
  <si>
    <t>DL 5 Dly On</t>
  </si>
  <si>
    <t>DL 5 Dly Off</t>
  </si>
  <si>
    <t>DL 5 OR</t>
  </si>
  <si>
    <t>DL 5 AND</t>
  </si>
  <si>
    <t>DL 6 Type</t>
  </si>
  <si>
    <t>DL 6 In1</t>
  </si>
  <si>
    <t>DL 6 In2</t>
  </si>
  <si>
    <t>DL 6 In3</t>
  </si>
  <si>
    <t>DL 6 In4</t>
  </si>
  <si>
    <t>DL 6 Dly On</t>
  </si>
  <si>
    <t>DL 6 Dly Off</t>
  </si>
  <si>
    <t>DL 6 OR</t>
  </si>
  <si>
    <t>DL 6 AND</t>
  </si>
  <si>
    <t>DL 7 Type</t>
  </si>
  <si>
    <t>DL 7 In1</t>
  </si>
  <si>
    <t>DL 7 In2</t>
  </si>
  <si>
    <t>DL 7 In3</t>
  </si>
  <si>
    <t>DL 7 In4</t>
  </si>
  <si>
    <t>DL 7 Dly On</t>
  </si>
  <si>
    <t>DL 7 Dly Off</t>
  </si>
  <si>
    <t>DL 7 OR</t>
  </si>
  <si>
    <t>DL 7 AND</t>
  </si>
  <si>
    <t>DL 8 Type</t>
  </si>
  <si>
    <t>DL 8 In1</t>
  </si>
  <si>
    <t>DL 8 In2</t>
  </si>
  <si>
    <t>DL 8 In3</t>
  </si>
  <si>
    <t>DL 8 In4</t>
  </si>
  <si>
    <t>DL 8 Dly On</t>
  </si>
  <si>
    <t>DL 8 Dly Off</t>
  </si>
  <si>
    <t>DL 8 OR</t>
  </si>
  <si>
    <t>DL 8 AND</t>
  </si>
  <si>
    <t>AL 2 Type</t>
  </si>
  <si>
    <t>AL 2 In1</t>
  </si>
  <si>
    <t>AL 2 In2</t>
  </si>
  <si>
    <t>AL 2 In3</t>
  </si>
  <si>
    <t>AL 2 In4</t>
  </si>
  <si>
    <t>AL 2 ValIn1</t>
  </si>
  <si>
    <t>AL 2 ValOut1</t>
  </si>
  <si>
    <t>AL 2 ValIn2</t>
  </si>
  <si>
    <t>AL 2 ValOut2</t>
  </si>
  <si>
    <t>AL 2 OR</t>
  </si>
  <si>
    <t>AL 2 AND</t>
  </si>
  <si>
    <t>AL 3 Type</t>
  </si>
  <si>
    <t>AL 3 In1</t>
  </si>
  <si>
    <t>AL 3 In2</t>
  </si>
  <si>
    <t>AL 3 In3</t>
  </si>
  <si>
    <t>AL 3 In4</t>
  </si>
  <si>
    <t>AL 3 ValIn1</t>
  </si>
  <si>
    <t>AL 3 ValOut1</t>
  </si>
  <si>
    <t>AL 3 ValIn2</t>
  </si>
  <si>
    <t>AL 3 ValOut2</t>
  </si>
  <si>
    <t>AL 3 OR</t>
  </si>
  <si>
    <t>AL 3 AND</t>
  </si>
  <si>
    <t>AL 4 Type</t>
  </si>
  <si>
    <t>AL 4 In1</t>
  </si>
  <si>
    <t>AL 4 In2</t>
  </si>
  <si>
    <t>AL 4 In3</t>
  </si>
  <si>
    <t>AL 4 In4</t>
  </si>
  <si>
    <t>AL 4 ValIn1</t>
  </si>
  <si>
    <t>AL 4 ValOut1</t>
  </si>
  <si>
    <t>AL 4 ValIn2</t>
  </si>
  <si>
    <t>AL 4 ValOut2</t>
  </si>
  <si>
    <t>AL 4 OR</t>
  </si>
  <si>
    <t>AL 4 AND</t>
  </si>
  <si>
    <t>AL 5 Type</t>
  </si>
  <si>
    <t>AL 5 In1</t>
  </si>
  <si>
    <t>AL 5 In2</t>
  </si>
  <si>
    <t>AL 5 In3</t>
  </si>
  <si>
    <t>AL 5 In4</t>
  </si>
  <si>
    <t>AL 5 ValIn1</t>
  </si>
  <si>
    <t>AL 5 ValOut1</t>
  </si>
  <si>
    <t>AL 5 ValIn2</t>
  </si>
  <si>
    <t>AL 5 ValOut2</t>
  </si>
  <si>
    <t>AL 5 OR</t>
  </si>
  <si>
    <t>AL 5 AND</t>
  </si>
  <si>
    <t>AL 6 Type</t>
  </si>
  <si>
    <t>AL 6 In1</t>
  </si>
  <si>
    <t>AL 6 In2</t>
  </si>
  <si>
    <t>AL 6 In3</t>
  </si>
  <si>
    <t>AL 6 In4</t>
  </si>
  <si>
    <t>AL 6 ValIn1</t>
  </si>
  <si>
    <t>AL 6 ValOut1</t>
  </si>
  <si>
    <t>AL 6 ValIn2</t>
  </si>
  <si>
    <t>AL 6 ValOut2</t>
  </si>
  <si>
    <t>AL 6 OR</t>
  </si>
  <si>
    <t>AL 6 AND</t>
  </si>
  <si>
    <t>AL 7 Type</t>
  </si>
  <si>
    <t>AL 7 In1</t>
  </si>
  <si>
    <t>AL 7 In2</t>
  </si>
  <si>
    <t>AL 7 In3</t>
  </si>
  <si>
    <t>AL 7 In4</t>
  </si>
  <si>
    <t>AL 7 ValIn1</t>
  </si>
  <si>
    <t>AL 7 ValOut1</t>
  </si>
  <si>
    <t>AL 7 ValIn2</t>
  </si>
  <si>
    <t>AL 7 ValOut2</t>
  </si>
  <si>
    <t>AL 7 OR</t>
  </si>
  <si>
    <t>AL 7 AND</t>
  </si>
  <si>
    <t>AL 8 Type</t>
  </si>
  <si>
    <t>AL 8 In1</t>
  </si>
  <si>
    <t>AL 8 In2</t>
  </si>
  <si>
    <t>AL 8 In3</t>
  </si>
  <si>
    <t>AL 8 In4</t>
  </si>
  <si>
    <t>AL 8 ValIn1</t>
  </si>
  <si>
    <t>AL 8 ValOut1</t>
  </si>
  <si>
    <t>AL 8 ValIn2</t>
  </si>
  <si>
    <t>AL 8 ValOut2</t>
  </si>
  <si>
    <t>AL 8 OR</t>
  </si>
  <si>
    <t>AL 8 AND</t>
  </si>
  <si>
    <t>CL 2 OccSP</t>
  </si>
  <si>
    <t>CL 2 UnOccSP</t>
  </si>
  <si>
    <t>CL 2 ProtSP</t>
  </si>
  <si>
    <t>CL 2 SPDB</t>
  </si>
  <si>
    <t>CL 2 SPMax</t>
  </si>
  <si>
    <t>CL 2 SPMin</t>
  </si>
  <si>
    <t>CL 3 OccSP</t>
  </si>
  <si>
    <t>CL 3 UnOccSP</t>
  </si>
  <si>
    <t>CL 3 ProtSP</t>
  </si>
  <si>
    <t>CL 3 SPDB</t>
  </si>
  <si>
    <t>CL 3 SPMax</t>
  </si>
  <si>
    <t>CL 3 SPMin</t>
  </si>
  <si>
    <t>CL 4 OccSP</t>
  </si>
  <si>
    <t>CL 4 UnOccSP</t>
  </si>
  <si>
    <t>CL 4 ProtSP</t>
  </si>
  <si>
    <t>CL 4 SPDB</t>
  </si>
  <si>
    <t>CL 4 SPMax</t>
  </si>
  <si>
    <t>CL 4 SPMin</t>
  </si>
  <si>
    <t>CL 5 OccSP</t>
  </si>
  <si>
    <t>CL 5 UnOccSP</t>
  </si>
  <si>
    <t>CL 5 ProtSP</t>
  </si>
  <si>
    <t>CL 5 SPDB</t>
  </si>
  <si>
    <t>CL 5 SPMax</t>
  </si>
  <si>
    <t>CL 5 SPMin</t>
  </si>
  <si>
    <t>CL 6 OccSP</t>
  </si>
  <si>
    <t>CL 6 UnOccSP</t>
  </si>
  <si>
    <t>CL 6 ProtSP</t>
  </si>
  <si>
    <t>CL 6 SPDB</t>
  </si>
  <si>
    <t>CL 6 SPMax</t>
  </si>
  <si>
    <t>CL 6 SPMin</t>
  </si>
  <si>
    <t>CL 7 OccSP</t>
  </si>
  <si>
    <t>CL 7 UnOccSP</t>
  </si>
  <si>
    <t>CL 7 ProtSP</t>
  </si>
  <si>
    <t>CL 7 SPDB</t>
  </si>
  <si>
    <t>CL 7 SPMax</t>
  </si>
  <si>
    <t>CL 7 SPMin</t>
  </si>
  <si>
    <t>CL 8 OccSP</t>
  </si>
  <si>
    <t>CL 8 UnOccSP</t>
  </si>
  <si>
    <t>CL 8 ProtSP</t>
  </si>
  <si>
    <t>CL 8 SPDB</t>
  </si>
  <si>
    <t>CL 8 SPMax</t>
  </si>
  <si>
    <t>CL 8 SPMin</t>
  </si>
  <si>
    <t>CL 2 St/Stop</t>
  </si>
  <si>
    <t>CL 2 Input</t>
  </si>
  <si>
    <t>CL 2 Action</t>
  </si>
  <si>
    <t>CL 2 OR</t>
  </si>
  <si>
    <t>CL 2 AND</t>
  </si>
  <si>
    <t>CL 3 St/Stop</t>
  </si>
  <si>
    <t>CL 3 Input</t>
  </si>
  <si>
    <t>CL 3 Action</t>
  </si>
  <si>
    <t>CL 3 OR</t>
  </si>
  <si>
    <t>CL 3 AND</t>
  </si>
  <si>
    <t>CL 4 St/Stop</t>
  </si>
  <si>
    <t>CL 4 Input</t>
  </si>
  <si>
    <t>CL 4 Action</t>
  </si>
  <si>
    <t>CL 4 OR</t>
  </si>
  <si>
    <t>CL 4 AND</t>
  </si>
  <si>
    <t>CL 5 St/Stop</t>
  </si>
  <si>
    <t>CL 5 Input</t>
  </si>
  <si>
    <t>CL 5 Action</t>
  </si>
  <si>
    <t>CL 5 OR</t>
  </si>
  <si>
    <t>CL 5 AND</t>
  </si>
  <si>
    <t>CL 6 St/Stop</t>
  </si>
  <si>
    <t>CL 6 Input</t>
  </si>
  <si>
    <t>CL 6 Action</t>
  </si>
  <si>
    <t>CL 6 OR</t>
  </si>
  <si>
    <t>CL 6 AND</t>
  </si>
  <si>
    <t>CL 7 St/Stop</t>
  </si>
  <si>
    <t>CL 7 Input</t>
  </si>
  <si>
    <t>CL 7 Action</t>
  </si>
  <si>
    <t>CL 7 OR</t>
  </si>
  <si>
    <t>CL 7 AND</t>
  </si>
  <si>
    <t>CL 8 St/Stop</t>
  </si>
  <si>
    <t>CL 8 Input</t>
  </si>
  <si>
    <t>CL 8 Action</t>
  </si>
  <si>
    <t>CL 8 OR</t>
  </si>
  <si>
    <t>CL 8 AND</t>
  </si>
  <si>
    <t>DIGITAL INPUT</t>
  </si>
  <si>
    <t>V</t>
  </si>
  <si>
    <t>m</t>
  </si>
  <si>
    <t>A</t>
  </si>
  <si>
    <t>Data</t>
  </si>
  <si>
    <t>AL 1 Offset</t>
  </si>
  <si>
    <t>AL 2 Offset</t>
  </si>
  <si>
    <t>AL 3 Offset</t>
  </si>
  <si>
    <t>AL 4 Offset</t>
  </si>
  <si>
    <t>AL 5 Offset</t>
  </si>
  <si>
    <t>AL 6 Offset</t>
  </si>
  <si>
    <t>AL 7 Offset</t>
  </si>
  <si>
    <t>AL 8 Offset</t>
  </si>
  <si>
    <t>VIRTUAL DIGITAL IN</t>
  </si>
  <si>
    <t>VIRTUAL UNIV. IN</t>
  </si>
  <si>
    <t>OFF</t>
  </si>
  <si>
    <t>AL 1 Stype</t>
  </si>
  <si>
    <t>AL 8 Stype</t>
  </si>
  <si>
    <t>AL 7 Stype</t>
  </si>
  <si>
    <t>AL 6 Stype</t>
  </si>
  <si>
    <t>AL 5 Stype</t>
  </si>
  <si>
    <t>AL 4 Stype</t>
  </si>
  <si>
    <t>AL 3 Stype</t>
  </si>
  <si>
    <t>AL 2 Stype</t>
  </si>
  <si>
    <t>InputMultiplier10EE[8]</t>
  </si>
  <si>
    <t>SL 1</t>
  </si>
  <si>
    <t>SL 2</t>
  </si>
  <si>
    <t>SL 3</t>
  </si>
  <si>
    <t>SL 4</t>
  </si>
  <si>
    <t>SL 5</t>
  </si>
  <si>
    <t>SL 6</t>
  </si>
  <si>
    <t>SL 7</t>
  </si>
  <si>
    <t>SL 9</t>
  </si>
  <si>
    <t>SL 8</t>
  </si>
  <si>
    <t>SL 10</t>
  </si>
  <si>
    <t>SL 11</t>
  </si>
  <si>
    <t>SL 12</t>
  </si>
  <si>
    <t>SL 13</t>
  </si>
  <si>
    <t>SL 14</t>
  </si>
  <si>
    <t>SL 15</t>
  </si>
  <si>
    <t>SL 16</t>
  </si>
  <si>
    <t>SL 17</t>
  </si>
  <si>
    <t>SL 18</t>
  </si>
  <si>
    <t>SL 19</t>
  </si>
  <si>
    <t>SL 20</t>
  </si>
  <si>
    <t>SL 21</t>
  </si>
  <si>
    <t>SL 22</t>
  </si>
  <si>
    <t>SL 23</t>
  </si>
  <si>
    <t>SL 24</t>
  </si>
  <si>
    <t>SP 1</t>
  </si>
  <si>
    <t>SP 2</t>
  </si>
  <si>
    <t>SP 3</t>
  </si>
  <si>
    <t>SP 4</t>
  </si>
  <si>
    <t>SP 5</t>
  </si>
  <si>
    <t>SP 6</t>
  </si>
  <si>
    <t>SP 7</t>
  </si>
  <si>
    <t>SP 8</t>
  </si>
  <si>
    <t>SP 9</t>
  </si>
  <si>
    <t>SP 10</t>
  </si>
  <si>
    <t>SP 11</t>
  </si>
  <si>
    <t>SP 12</t>
  </si>
  <si>
    <t>SP 13</t>
  </si>
  <si>
    <t>SP 14</t>
  </si>
  <si>
    <t>SP 15</t>
  </si>
  <si>
    <t>SP 16</t>
  </si>
  <si>
    <t>SP 17</t>
  </si>
  <si>
    <t>SP 18</t>
  </si>
  <si>
    <t>SP 19</t>
  </si>
  <si>
    <t>SP 20</t>
  </si>
  <si>
    <t>SP 21</t>
  </si>
  <si>
    <t>SP 22</t>
  </si>
  <si>
    <t>SP 23</t>
  </si>
  <si>
    <t>SP 24</t>
  </si>
  <si>
    <t>SL1</t>
  </si>
  <si>
    <t>SL2</t>
  </si>
  <si>
    <t>SL3</t>
  </si>
  <si>
    <t>SL4</t>
  </si>
  <si>
    <t>SL5</t>
  </si>
  <si>
    <t>SL6</t>
  </si>
  <si>
    <t>SL7</t>
  </si>
  <si>
    <t>SL8</t>
  </si>
  <si>
    <t>SL9</t>
  </si>
  <si>
    <t>SL10</t>
  </si>
  <si>
    <t>SL11</t>
  </si>
  <si>
    <t>SL12</t>
  </si>
  <si>
    <t>SL13</t>
  </si>
  <si>
    <t>SL14</t>
  </si>
  <si>
    <t>SL15</t>
  </si>
  <si>
    <t>SL16</t>
  </si>
  <si>
    <t>SL17</t>
  </si>
  <si>
    <t>SL18</t>
  </si>
  <si>
    <t>SL19</t>
  </si>
  <si>
    <t>SL20</t>
  </si>
  <si>
    <t>SL21</t>
  </si>
  <si>
    <t>SL22</t>
  </si>
  <si>
    <t>SL23</t>
  </si>
  <si>
    <t>SL24</t>
  </si>
  <si>
    <t>SP1</t>
  </si>
  <si>
    <t>SP2</t>
  </si>
  <si>
    <t>SP3</t>
  </si>
  <si>
    <t>SP4</t>
  </si>
  <si>
    <t>SP5</t>
  </si>
  <si>
    <t>SP6</t>
  </si>
  <si>
    <t>SP7</t>
  </si>
  <si>
    <t>SP8</t>
  </si>
  <si>
    <t>SP9</t>
  </si>
  <si>
    <t>SP10</t>
  </si>
  <si>
    <t>SP11</t>
  </si>
  <si>
    <t>SP12</t>
  </si>
  <si>
    <t>SP13</t>
  </si>
  <si>
    <t>SP14</t>
  </si>
  <si>
    <t>SP15</t>
  </si>
  <si>
    <t>SP16</t>
  </si>
  <si>
    <t>SP17</t>
  </si>
  <si>
    <t>SP18</t>
  </si>
  <si>
    <t>SP19</t>
  </si>
  <si>
    <t>SP20</t>
  </si>
  <si>
    <t>SP21</t>
  </si>
  <si>
    <t>SP22</t>
  </si>
  <si>
    <t>SP23</t>
  </si>
  <si>
    <t>SP24</t>
  </si>
  <si>
    <t>L12</t>
  </si>
  <si>
    <t>L13</t>
  </si>
  <si>
    <t>L14</t>
  </si>
  <si>
    <t>L15</t>
  </si>
  <si>
    <t>L22</t>
  </si>
  <si>
    <t>L32</t>
  </si>
  <si>
    <t>L42</t>
  </si>
  <si>
    <t>L52</t>
  </si>
  <si>
    <t>L62</t>
  </si>
  <si>
    <t>L72</t>
  </si>
  <si>
    <t>L82</t>
  </si>
  <si>
    <t>L92</t>
  </si>
  <si>
    <t>L102</t>
  </si>
  <si>
    <t>L112</t>
  </si>
  <si>
    <t>L122</t>
  </si>
  <si>
    <t>L132</t>
  </si>
  <si>
    <t>L142</t>
  </si>
  <si>
    <t>L23</t>
  </si>
  <si>
    <t>L33</t>
  </si>
  <si>
    <t>L43</t>
  </si>
  <si>
    <t>L53</t>
  </si>
  <si>
    <t>L63</t>
  </si>
  <si>
    <t>L73</t>
  </si>
  <si>
    <t>L83</t>
  </si>
  <si>
    <t>L93</t>
  </si>
  <si>
    <t>L103</t>
  </si>
  <si>
    <t>L113</t>
  </si>
  <si>
    <t>L123</t>
  </si>
  <si>
    <t>L133</t>
  </si>
  <si>
    <t>L143</t>
  </si>
  <si>
    <t>L24</t>
  </si>
  <si>
    <t>L34</t>
  </si>
  <si>
    <t>L44</t>
  </si>
  <si>
    <t>L54</t>
  </si>
  <si>
    <t>L64</t>
  </si>
  <si>
    <t>L74</t>
  </si>
  <si>
    <t>L84</t>
  </si>
  <si>
    <t>L94</t>
  </si>
  <si>
    <t>L104</t>
  </si>
  <si>
    <t>L114</t>
  </si>
  <si>
    <t>L124</t>
  </si>
  <si>
    <t>L134</t>
  </si>
  <si>
    <t>L144</t>
  </si>
  <si>
    <t>L25</t>
  </si>
  <si>
    <t>L35</t>
  </si>
  <si>
    <t>L45</t>
  </si>
  <si>
    <t>L55</t>
  </si>
  <si>
    <t>L65</t>
  </si>
  <si>
    <t>L75</t>
  </si>
  <si>
    <t>L85</t>
  </si>
  <si>
    <t>L95</t>
  </si>
  <si>
    <t>L105</t>
  </si>
  <si>
    <t>L115</t>
  </si>
  <si>
    <t>L125</t>
  </si>
  <si>
    <t>L135</t>
  </si>
  <si>
    <t>L145</t>
  </si>
  <si>
    <t>L16</t>
  </si>
  <si>
    <t>L26</t>
  </si>
  <si>
    <t>L36</t>
  </si>
  <si>
    <t>L46</t>
  </si>
  <si>
    <t>L56</t>
  </si>
  <si>
    <t>L66</t>
  </si>
  <si>
    <t>L76</t>
  </si>
  <si>
    <t>L86</t>
  </si>
  <si>
    <t>L96</t>
  </si>
  <si>
    <t>L106</t>
  </si>
  <si>
    <t>L116</t>
  </si>
  <si>
    <t>L126</t>
  </si>
  <si>
    <t>L136</t>
  </si>
  <si>
    <t>L146</t>
  </si>
  <si>
    <t>L17</t>
  </si>
  <si>
    <t>L27</t>
  </si>
  <si>
    <t>L37</t>
  </si>
  <si>
    <t>L47</t>
  </si>
  <si>
    <t>L57</t>
  </si>
  <si>
    <t>L67</t>
  </si>
  <si>
    <t>L77</t>
  </si>
  <si>
    <t>L87</t>
  </si>
  <si>
    <t>L97</t>
  </si>
  <si>
    <t>L107</t>
  </si>
  <si>
    <t>L117</t>
  </si>
  <si>
    <t>L127</t>
  </si>
  <si>
    <t>L137</t>
  </si>
  <si>
    <t>L147</t>
  </si>
  <si>
    <t>Type 0</t>
  </si>
  <si>
    <t>Type 1</t>
  </si>
  <si>
    <t>Type 2</t>
  </si>
  <si>
    <t>Type3</t>
  </si>
  <si>
    <t>Type4</t>
  </si>
  <si>
    <t>Type5</t>
  </si>
  <si>
    <t xml:space="preserve">  </t>
  </si>
  <si>
    <t>Function</t>
  </si>
  <si>
    <t>Screen</t>
  </si>
  <si>
    <t xml:space="preserve">                                        </t>
  </si>
  <si>
    <t>VDI 1 Value</t>
  </si>
  <si>
    <t>VDI 2 Value</t>
  </si>
  <si>
    <t>VDI 3 Value</t>
  </si>
  <si>
    <t>VDI 4 Value</t>
  </si>
  <si>
    <t>VDI 5 Value</t>
  </si>
  <si>
    <t>VDI 6 Value</t>
  </si>
  <si>
    <t>VDI 7 Value</t>
  </si>
  <si>
    <t>VDI 8 Value</t>
  </si>
  <si>
    <t>VUI 1 Value</t>
  </si>
  <si>
    <t>VUI 2 Value</t>
  </si>
  <si>
    <t>VUI 3 Value</t>
  </si>
  <si>
    <t>VUI 4 Value</t>
  </si>
  <si>
    <t>VUI 5 Value</t>
  </si>
  <si>
    <t>VUI 6 Value</t>
  </si>
  <si>
    <t>VUI 7 Value</t>
  </si>
  <si>
    <t>VUI 8 Value</t>
  </si>
  <si>
    <t>VUI 1 Type</t>
  </si>
  <si>
    <t>VUI 2 Type</t>
  </si>
  <si>
    <t>VUI 3 Type</t>
  </si>
  <si>
    <t>VUI 4 Type</t>
  </si>
  <si>
    <t>VUI 5 Type</t>
  </si>
  <si>
    <t>VUI 6 Type</t>
  </si>
  <si>
    <t>VUI 7 Type</t>
  </si>
  <si>
    <t>VUI 8 Type</t>
  </si>
  <si>
    <t>VUI 1</t>
  </si>
  <si>
    <t>VUI 2</t>
  </si>
  <si>
    <t>VUI 3</t>
  </si>
  <si>
    <t>VUI 4</t>
  </si>
  <si>
    <t>VUI 5</t>
  </si>
  <si>
    <t>VUI 6</t>
  </si>
  <si>
    <t>VUI 7</t>
  </si>
  <si>
    <t>VUI 8</t>
  </si>
  <si>
    <t>VDI 1</t>
  </si>
  <si>
    <t>VDI 2</t>
  </si>
  <si>
    <t>VDI 3</t>
  </si>
  <si>
    <t>VDI 4</t>
  </si>
  <si>
    <t>VDI 5</t>
  </si>
  <si>
    <t>VDI 6</t>
  </si>
  <si>
    <t>VDI 7</t>
  </si>
  <si>
    <t>VDI 8</t>
  </si>
  <si>
    <t>VUITypeEE[8]</t>
  </si>
  <si>
    <t>MinOnEE[8]</t>
  </si>
  <si>
    <t>MinOffEE[8]</t>
  </si>
  <si>
    <t>DO 1 MinOn</t>
  </si>
  <si>
    <t>DO 1 MinOff</t>
  </si>
  <si>
    <t>DO 2 MinOn</t>
  </si>
  <si>
    <t>DO 2 MinOff</t>
  </si>
  <si>
    <t>DO 3 MinOn</t>
  </si>
  <si>
    <t>DO 3 MinOff</t>
  </si>
  <si>
    <t>DO 4 MinOn</t>
  </si>
  <si>
    <t>DO 4 MinOff</t>
  </si>
  <si>
    <t>DO 5 MinOn</t>
  </si>
  <si>
    <t>DO 5 MinOff</t>
  </si>
  <si>
    <t>DO 6 MinOn</t>
  </si>
  <si>
    <t>DO 6 MinOff</t>
  </si>
  <si>
    <t>DO 7 MinOn</t>
  </si>
  <si>
    <t>DO 7 MinOff</t>
  </si>
  <si>
    <t>DO 8 MinOn</t>
  </si>
  <si>
    <t>DO 8 MinOff</t>
  </si>
  <si>
    <t>P</t>
  </si>
  <si>
    <t>o</t>
  </si>
  <si>
    <t>I</t>
  </si>
  <si>
    <t>n</t>
  </si>
  <si>
    <t>t</t>
  </si>
  <si>
    <t>S</t>
  </si>
  <si>
    <t>u</t>
  </si>
  <si>
    <t>a</t>
  </si>
  <si>
    <t>r</t>
  </si>
  <si>
    <t>y</t>
  </si>
  <si>
    <t>l</t>
  </si>
  <si>
    <t>D</t>
  </si>
  <si>
    <t>U</t>
  </si>
  <si>
    <t>O</t>
  </si>
  <si>
    <t>b</t>
  </si>
  <si>
    <t>v</t>
  </si>
  <si>
    <t>e</t>
  </si>
  <si>
    <t>s</t>
  </si>
  <si>
    <t>x</t>
  </si>
  <si>
    <t>p</t>
  </si>
  <si>
    <t>f</t>
  </si>
  <si>
    <t>c</t>
  </si>
  <si>
    <t>g</t>
  </si>
  <si>
    <t>i</t>
  </si>
  <si>
    <t xml:space="preserve">          Point Summary                 </t>
  </si>
  <si>
    <t xml:space="preserve">          DI 1                          </t>
  </si>
  <si>
    <t xml:space="preserve">          UI 1                          </t>
  </si>
  <si>
    <t xml:space="preserve">          DO 1                          </t>
  </si>
  <si>
    <t xml:space="preserve">          AO 1                          </t>
  </si>
  <si>
    <t xml:space="preserve">          Data above as example         </t>
  </si>
  <si>
    <t xml:space="preserve">          All lines freely configurable </t>
  </si>
  <si>
    <t>E</t>
  </si>
  <si>
    <t>L</t>
  </si>
  <si>
    <t>Y</t>
  </si>
  <si>
    <t>W</t>
  </si>
  <si>
    <t>B</t>
  </si>
  <si>
    <t>MaxOnEE[8]</t>
  </si>
  <si>
    <t>DO 1 MaxOn</t>
  </si>
  <si>
    <t>DO 2 MaxOn</t>
  </si>
  <si>
    <t>DO 3 MaxOn</t>
  </si>
  <si>
    <t>DO 4 MaxOn</t>
  </si>
  <si>
    <t>DO 5 MaxOn</t>
  </si>
  <si>
    <t>DO 6 MaxOn</t>
  </si>
  <si>
    <t>DO 7 MaxOn</t>
  </si>
  <si>
    <t>DO 8 MaxOn</t>
  </si>
  <si>
    <t>%</t>
  </si>
  <si>
    <t>SLL 1</t>
  </si>
  <si>
    <t>SLL 2</t>
  </si>
  <si>
    <t>SLL 3</t>
  </si>
  <si>
    <t>SLL 4</t>
  </si>
  <si>
    <t>SLL 5</t>
  </si>
  <si>
    <t>SLL 6</t>
  </si>
  <si>
    <t>SLL 7</t>
  </si>
  <si>
    <t>SLL 8</t>
  </si>
  <si>
    <t>SLL 9</t>
  </si>
  <si>
    <t>SLL 10</t>
  </si>
  <si>
    <t>SLL 11</t>
  </si>
  <si>
    <t>SLL 12</t>
  </si>
  <si>
    <t>SLL13</t>
  </si>
  <si>
    <t>SLL14</t>
  </si>
  <si>
    <t>SLL15</t>
  </si>
  <si>
    <t>SLL 16</t>
  </si>
  <si>
    <t>SLL 17</t>
  </si>
  <si>
    <t>SLL 18</t>
  </si>
  <si>
    <t>SLL 19</t>
  </si>
  <si>
    <t>SLL 20</t>
  </si>
  <si>
    <t>SLL 21</t>
  </si>
  <si>
    <t>SLL 22</t>
  </si>
  <si>
    <t>SLL 23</t>
  </si>
  <si>
    <t>SLL 24</t>
  </si>
  <si>
    <t>SLL 13</t>
  </si>
  <si>
    <t>SLL 14</t>
  </si>
  <si>
    <t>SLL 15</t>
  </si>
  <si>
    <t>SLL1</t>
  </si>
  <si>
    <t>SLL2</t>
  </si>
  <si>
    <t>SLL3</t>
  </si>
  <si>
    <t>SLL4</t>
  </si>
  <si>
    <t>SLL5</t>
  </si>
  <si>
    <t>SLL6</t>
  </si>
  <si>
    <t>SLL7</t>
  </si>
  <si>
    <t>SLL8</t>
  </si>
  <si>
    <t>SLL9</t>
  </si>
  <si>
    <t>SLL10</t>
  </si>
  <si>
    <t>SLL11</t>
  </si>
  <si>
    <t>SLL12</t>
  </si>
  <si>
    <t>SLL16</t>
  </si>
  <si>
    <t>SLL17</t>
  </si>
  <si>
    <t>SLL18</t>
  </si>
  <si>
    <t>SLL19</t>
  </si>
  <si>
    <t>SLL20</t>
  </si>
  <si>
    <t>SLL21</t>
  </si>
  <si>
    <t>SLL22</t>
  </si>
  <si>
    <t>SLL23</t>
  </si>
  <si>
    <t>SLL24</t>
  </si>
  <si>
    <t xml:space="preserve"> % </t>
  </si>
  <si>
    <t xml:space="preserve">D  </t>
  </si>
  <si>
    <t xml:space="preserve">P  </t>
  </si>
  <si>
    <t>Sec</t>
  </si>
  <si>
    <t>NOR</t>
  </si>
  <si>
    <t>NAND</t>
  </si>
  <si>
    <t>XOR</t>
  </si>
  <si>
    <t>NXOR</t>
  </si>
  <si>
    <t>LeadLag</t>
  </si>
  <si>
    <t>Watchdog</t>
  </si>
  <si>
    <t>NA</t>
  </si>
  <si>
    <t>HiSelect</t>
  </si>
  <si>
    <t>LoSelect</t>
  </si>
  <si>
    <t>Average</t>
  </si>
  <si>
    <t>SignalSelect</t>
  </si>
  <si>
    <t>Addition</t>
  </si>
  <si>
    <t>Subtract</t>
  </si>
  <si>
    <t>Multiply</t>
  </si>
  <si>
    <t>Divide</t>
  </si>
  <si>
    <t>Economy</t>
  </si>
  <si>
    <t>Proportion</t>
  </si>
  <si>
    <t>VAVVol</t>
  </si>
  <si>
    <t>Type6</t>
  </si>
  <si>
    <t>Type7</t>
  </si>
  <si>
    <t>Type8</t>
  </si>
  <si>
    <t>Type9</t>
  </si>
  <si>
    <t>VDI</t>
  </si>
  <si>
    <t>DO 9 Value</t>
  </si>
  <si>
    <t>DO 10 Value</t>
  </si>
  <si>
    <t>DO 11 Value</t>
  </si>
  <si>
    <t>DO 12 Value</t>
  </si>
  <si>
    <t>DO 13 Value</t>
  </si>
  <si>
    <t>DO 14 Value</t>
  </si>
  <si>
    <t>DO 15 Value</t>
  </si>
  <si>
    <t>DO 16 Value</t>
  </si>
  <si>
    <t>AO 25 Value</t>
  </si>
  <si>
    <t>AO 26 Value</t>
  </si>
  <si>
    <t>AO 27 Value</t>
  </si>
  <si>
    <t>AO 28 Value</t>
  </si>
  <si>
    <t>AL</t>
  </si>
  <si>
    <t>DI</t>
  </si>
  <si>
    <t>UI</t>
  </si>
  <si>
    <t>D T</t>
  </si>
  <si>
    <t>T</t>
  </si>
  <si>
    <t>Type15</t>
  </si>
  <si>
    <t>Count</t>
  </si>
  <si>
    <t>DO</t>
  </si>
  <si>
    <t>AO</t>
  </si>
  <si>
    <t>VUI</t>
  </si>
  <si>
    <t>DL</t>
  </si>
  <si>
    <t>CL</t>
  </si>
  <si>
    <t>1…6</t>
  </si>
  <si>
    <t>1…8</t>
  </si>
  <si>
    <t>1…4</t>
  </si>
  <si>
    <t>DO1…6 are triac outputs. DO7 is LED1 and DO8 is LED2</t>
  </si>
  <si>
    <t>AO1 is LED3. AO2 is LED4. AO3 is Aubible buzzer</t>
  </si>
  <si>
    <t>0…5</t>
  </si>
  <si>
    <t>SL 25</t>
  </si>
  <si>
    <t>SL 26</t>
  </si>
  <si>
    <t>SL 27</t>
  </si>
  <si>
    <t>SL 28</t>
  </si>
  <si>
    <t>SL 29</t>
  </si>
  <si>
    <t>SL 30</t>
  </si>
  <si>
    <t>SL 31</t>
  </si>
  <si>
    <t>SL 32</t>
  </si>
  <si>
    <t>SP 25</t>
  </si>
  <si>
    <t>SP 26</t>
  </si>
  <si>
    <t>SP 27</t>
  </si>
  <si>
    <t>SP 28</t>
  </si>
  <si>
    <t>SP 29</t>
  </si>
  <si>
    <t>SP 30</t>
  </si>
  <si>
    <t>SP 31</t>
  </si>
  <si>
    <t>SP 32</t>
  </si>
  <si>
    <t>SLL 25</t>
  </si>
  <si>
    <t>SLL 26</t>
  </si>
  <si>
    <t>SLL 27</t>
  </si>
  <si>
    <t>SLL 28</t>
  </si>
  <si>
    <t>SLL 29</t>
  </si>
  <si>
    <t>SLL 31</t>
  </si>
  <si>
    <t>SLL 32</t>
  </si>
  <si>
    <t>SLL 30</t>
  </si>
  <si>
    <t>CLOCK</t>
  </si>
  <si>
    <t>SL25</t>
  </si>
  <si>
    <t>SL26</t>
  </si>
  <si>
    <t>SL27</t>
  </si>
  <si>
    <t>SL28</t>
  </si>
  <si>
    <t>SL29</t>
  </si>
  <si>
    <t>SL30</t>
  </si>
  <si>
    <t>SL31</t>
  </si>
  <si>
    <t>SL32</t>
  </si>
  <si>
    <t>SLL25</t>
  </si>
  <si>
    <t>SLL26</t>
  </si>
  <si>
    <t>SLL27</t>
  </si>
  <si>
    <t>SLL28</t>
  </si>
  <si>
    <t>SLL29</t>
  </si>
  <si>
    <t>SLL30</t>
  </si>
  <si>
    <t>SLL31</t>
  </si>
  <si>
    <t>SLL32</t>
  </si>
  <si>
    <t>SP25</t>
  </si>
  <si>
    <t>SP26</t>
  </si>
  <si>
    <t>SP27</t>
  </si>
  <si>
    <t>SP28</t>
  </si>
  <si>
    <t>SP29</t>
  </si>
  <si>
    <t>SP30</t>
  </si>
  <si>
    <t>SP31</t>
  </si>
  <si>
    <t>SP32</t>
  </si>
  <si>
    <t>CLK 1</t>
  </si>
  <si>
    <t>CLK 2</t>
  </si>
  <si>
    <t>CLK 3</t>
  </si>
  <si>
    <t>CLK 4</t>
  </si>
  <si>
    <t>NIO 1</t>
  </si>
  <si>
    <t>NIO 2</t>
  </si>
  <si>
    <t>NIO 3</t>
  </si>
  <si>
    <t>NIO 4</t>
  </si>
  <si>
    <t>NIO 5</t>
  </si>
  <si>
    <t>NIO 6</t>
  </si>
  <si>
    <t>NIO 7</t>
  </si>
  <si>
    <t>NIO 8</t>
  </si>
  <si>
    <t>NIO 9</t>
  </si>
  <si>
    <t>NIO 10</t>
  </si>
  <si>
    <t>NIO 11</t>
  </si>
  <si>
    <t>NIO 12</t>
  </si>
  <si>
    <t>NIO 13</t>
  </si>
  <si>
    <t>NIO 14</t>
  </si>
  <si>
    <t>NIO 15</t>
  </si>
  <si>
    <t>NIO 16</t>
  </si>
  <si>
    <t>NIO 17</t>
  </si>
  <si>
    <t>NIO 18</t>
  </si>
  <si>
    <t>NIO 19</t>
  </si>
  <si>
    <t>NIO 20</t>
  </si>
  <si>
    <t>NIO 21</t>
  </si>
  <si>
    <t>NIO 22</t>
  </si>
  <si>
    <t>NIO 23</t>
  </si>
  <si>
    <t>NIO 24</t>
  </si>
  <si>
    <t>NIO 25</t>
  </si>
  <si>
    <t>NIO 26</t>
  </si>
  <si>
    <t>NIO 27</t>
  </si>
  <si>
    <t>NIO 28</t>
  </si>
  <si>
    <t>NIO 29</t>
  </si>
  <si>
    <t>NIO 30</t>
  </si>
  <si>
    <t>NIO 31</t>
  </si>
  <si>
    <t>NIO 32</t>
  </si>
  <si>
    <t>NIO 33</t>
  </si>
  <si>
    <t>NIO 34</t>
  </si>
  <si>
    <t>NIO 35</t>
  </si>
  <si>
    <t>NIO 36</t>
  </si>
  <si>
    <t>NIO 37</t>
  </si>
  <si>
    <t>NIO 38</t>
  </si>
  <si>
    <t>NIO 39</t>
  </si>
  <si>
    <t>NIO 40</t>
  </si>
  <si>
    <t>NIO 41</t>
  </si>
  <si>
    <t>NIO 42</t>
  </si>
  <si>
    <t>NIO 43</t>
  </si>
  <si>
    <t>NIO 44</t>
  </si>
  <si>
    <t>NIO 45</t>
  </si>
  <si>
    <t>NIO 46</t>
  </si>
  <si>
    <t>NIO 47</t>
  </si>
  <si>
    <t>NIO 48</t>
  </si>
  <si>
    <t>NIOEE[48]</t>
  </si>
  <si>
    <t>NIOObTypeEE[48]</t>
  </si>
  <si>
    <t>NIOContNoEE[48]</t>
  </si>
  <si>
    <t>NIOInstNoEE[48]</t>
  </si>
  <si>
    <t>NIOSTypeEE[48]</t>
  </si>
  <si>
    <t>NIOOutPointNoEE[48]</t>
  </si>
  <si>
    <t>CLK 1 OR</t>
  </si>
  <si>
    <t>CLK 1 AND</t>
  </si>
  <si>
    <t>CLK 2 OR</t>
  </si>
  <si>
    <t>CLK 2 AND</t>
  </si>
  <si>
    <t>CLK 3 OR</t>
  </si>
  <si>
    <t>CLK 3 AND</t>
  </si>
  <si>
    <t>CLK 4 OR</t>
  </si>
  <si>
    <t>CLK 4 AND</t>
  </si>
  <si>
    <t>NIO 1 Cont No</t>
  </si>
  <si>
    <t>NIO 1 Ob Type</t>
  </si>
  <si>
    <t>NIO 1 Instance</t>
  </si>
  <si>
    <t>NIO 1 SType</t>
  </si>
  <si>
    <t>NIO 1 Out P No</t>
  </si>
  <si>
    <t>NIO 2 Cont No</t>
  </si>
  <si>
    <t>NIO 2 Ob Type</t>
  </si>
  <si>
    <t>NIO 2 Instance</t>
  </si>
  <si>
    <t>NIO 2 SType</t>
  </si>
  <si>
    <t>NIO 2 Out P No</t>
  </si>
  <si>
    <t>NIO 3 Cont No</t>
  </si>
  <si>
    <t>NIO 3 Ob Type</t>
  </si>
  <si>
    <t>NIO 3 Instance</t>
  </si>
  <si>
    <t>NIO 3 SType</t>
  </si>
  <si>
    <t>NIO 3 Out P No</t>
  </si>
  <si>
    <t>NIO 41 Cont No</t>
  </si>
  <si>
    <t>NIO 4 Cont No</t>
  </si>
  <si>
    <t>NIO 5 Ob Type</t>
  </si>
  <si>
    <t>NIO 5 Instance</t>
  </si>
  <si>
    <t>NIO 4 SType</t>
  </si>
  <si>
    <t>NIO 4 Ob Type</t>
  </si>
  <si>
    <t>NIO 4 Instance</t>
  </si>
  <si>
    <t>NIO 4 Out P No</t>
  </si>
  <si>
    <t>NIO 5 Cont No</t>
  </si>
  <si>
    <t>NIO 5 SType</t>
  </si>
  <si>
    <t>NIO 5 Out P No</t>
  </si>
  <si>
    <t>NIO 6 Cont No</t>
  </si>
  <si>
    <t>NIO 6 Ob Type</t>
  </si>
  <si>
    <t>NIO 6 Instance</t>
  </si>
  <si>
    <t>NIO 6 SType</t>
  </si>
  <si>
    <t>NIO 6 Out P No</t>
  </si>
  <si>
    <t>NIO 7 Cont No</t>
  </si>
  <si>
    <t>NIO 7 Ob Type</t>
  </si>
  <si>
    <t>NIO 7 Instance</t>
  </si>
  <si>
    <t>NIO 7 SType</t>
  </si>
  <si>
    <t>NIO 7 Out P No</t>
  </si>
  <si>
    <t>NIO 8 Cont No</t>
  </si>
  <si>
    <t>NIO 8 Ob Type</t>
  </si>
  <si>
    <t>NIO 8 Instance</t>
  </si>
  <si>
    <t>NIO 8 SType</t>
  </si>
  <si>
    <t>NIO 8 Out P No</t>
  </si>
  <si>
    <t>NIO 9 Cont No</t>
  </si>
  <si>
    <t>NIO 9 Ob Type</t>
  </si>
  <si>
    <t>NIO 9 Instance</t>
  </si>
  <si>
    <t>NIO 9 SType</t>
  </si>
  <si>
    <t>NIO 9 Out P No</t>
  </si>
  <si>
    <t>NIO 10 Cont No</t>
  </si>
  <si>
    <t>NIO 10 Ob Type</t>
  </si>
  <si>
    <t>NIO 10 Instance</t>
  </si>
  <si>
    <t>NIO 10 SType</t>
  </si>
  <si>
    <t>NIO 10 Out P No</t>
  </si>
  <si>
    <t>NIO 11 Cont No</t>
  </si>
  <si>
    <t>NIO 11 Ob Type</t>
  </si>
  <si>
    <t>NIO 11 Instance</t>
  </si>
  <si>
    <t>NIO 11 SType</t>
  </si>
  <si>
    <t>NIO 11 Out P No</t>
  </si>
  <si>
    <t>NIO 12 Cont No</t>
  </si>
  <si>
    <t>NIO 12 Ob Type</t>
  </si>
  <si>
    <t>NIO 12 Instance</t>
  </si>
  <si>
    <t>NIO 12 SType</t>
  </si>
  <si>
    <t>NIO 12 Out P No</t>
  </si>
  <si>
    <t>NIO 13 Cont No</t>
  </si>
  <si>
    <t>NIO 13 Ob Type</t>
  </si>
  <si>
    <t>NIO 13 Instance</t>
  </si>
  <si>
    <t>NIO 13 SType</t>
  </si>
  <si>
    <t>NIO 13 Out P No</t>
  </si>
  <si>
    <t>NIO 14 Cont No</t>
  </si>
  <si>
    <t>NIO 14 Ob Type</t>
  </si>
  <si>
    <t>NIO 14 Instance</t>
  </si>
  <si>
    <t>NIO 14 SType</t>
  </si>
  <si>
    <t>NIO 14 Out P No</t>
  </si>
  <si>
    <t>NIO 15 Cont No</t>
  </si>
  <si>
    <t>NIO 15 Ob Type</t>
  </si>
  <si>
    <t>NIO 15 Instance</t>
  </si>
  <si>
    <t>NIO 15 SType</t>
  </si>
  <si>
    <t>NIO 15 Out P No</t>
  </si>
  <si>
    <t>NIO 16 Cont No</t>
  </si>
  <si>
    <t>NIO 16 Ob Type</t>
  </si>
  <si>
    <t>NIO 16 Instance</t>
  </si>
  <si>
    <t>NIO 16 SType</t>
  </si>
  <si>
    <t>NIO 16 Out P No</t>
  </si>
  <si>
    <t>NIO 17 Cont No</t>
  </si>
  <si>
    <t>NIO 17 Ob Type</t>
  </si>
  <si>
    <t>NIO 17 Instance</t>
  </si>
  <si>
    <t>NIO 17 SType</t>
  </si>
  <si>
    <t>NIO 17 Out P No</t>
  </si>
  <si>
    <t>NIO 18 Cont No</t>
  </si>
  <si>
    <t>NIO 18 Ob Type</t>
  </si>
  <si>
    <t>NIO 18 Instance</t>
  </si>
  <si>
    <t>NIO 18 SType</t>
  </si>
  <si>
    <t>NIO 18 Out P No</t>
  </si>
  <si>
    <t>NIO 19 Cont No</t>
  </si>
  <si>
    <t>NIO 19 Ob Type</t>
  </si>
  <si>
    <t>NIO 19 Instance</t>
  </si>
  <si>
    <t>NIO 19 SType</t>
  </si>
  <si>
    <t>NIO 19 Out P No</t>
  </si>
  <si>
    <t>NIO 20 Cont No</t>
  </si>
  <si>
    <t>NIO 20 Ob Type</t>
  </si>
  <si>
    <t>NIO 20 Instance</t>
  </si>
  <si>
    <t>NIO 20 SType</t>
  </si>
  <si>
    <t>NIO 20 Out P No</t>
  </si>
  <si>
    <t>NIO 21 Cont No</t>
  </si>
  <si>
    <t>NIO 21 Ob Type</t>
  </si>
  <si>
    <t>NIO 21 Instance</t>
  </si>
  <si>
    <t>NIO 21 SType</t>
  </si>
  <si>
    <t>NIO 21 Out P No</t>
  </si>
  <si>
    <t>NIO 22 Cont No</t>
  </si>
  <si>
    <t>NIO 22 Ob Type</t>
  </si>
  <si>
    <t>NIO 22 Instance</t>
  </si>
  <si>
    <t>NIO 22 SType</t>
  </si>
  <si>
    <t>NIO 22 Out P No</t>
  </si>
  <si>
    <t>NIO 23 Cont No</t>
  </si>
  <si>
    <t>NIO 23 Ob Type</t>
  </si>
  <si>
    <t>NIO 23 Instance</t>
  </si>
  <si>
    <t>NIO 23 SType</t>
  </si>
  <si>
    <t>NIO 23 Out P No</t>
  </si>
  <si>
    <t>NIO 24 Cont No</t>
  </si>
  <si>
    <t>NIO 24 Ob Type</t>
  </si>
  <si>
    <t>NIO 24 Instance</t>
  </si>
  <si>
    <t>NIO 24 SType</t>
  </si>
  <si>
    <t>NIO 24 Out P No</t>
  </si>
  <si>
    <t>NIO 25 Cont No</t>
  </si>
  <si>
    <t>NIO 25 Ob Type</t>
  </si>
  <si>
    <t>NIO 25 Instance</t>
  </si>
  <si>
    <t>NIO 25 SType</t>
  </si>
  <si>
    <t>NIO 25 Out P No</t>
  </si>
  <si>
    <t>NIO 26 Cont No</t>
  </si>
  <si>
    <t>NIO 26 Ob Type</t>
  </si>
  <si>
    <t>NIO 26 Instance</t>
  </si>
  <si>
    <t>NIO 26 SType</t>
  </si>
  <si>
    <t>NIO 26 Out P No</t>
  </si>
  <si>
    <t>NIO 27 Cont No</t>
  </si>
  <si>
    <t>NIO 27 Ob Type</t>
  </si>
  <si>
    <t>NIO 27 Instance</t>
  </si>
  <si>
    <t>NIO 27 SType</t>
  </si>
  <si>
    <t>NIO 27 Out P No</t>
  </si>
  <si>
    <t>NIO 28 Cont No</t>
  </si>
  <si>
    <t>NIO 28 Ob Type</t>
  </si>
  <si>
    <t>NIO 28 Instance</t>
  </si>
  <si>
    <t>NIO 28 SType</t>
  </si>
  <si>
    <t>NIO 28 Out P No</t>
  </si>
  <si>
    <t>NIO 29 Cont No</t>
  </si>
  <si>
    <t>NIO 29 Ob Type</t>
  </si>
  <si>
    <t>NIO 29 Instance</t>
  </si>
  <si>
    <t>NIO 29 SType</t>
  </si>
  <si>
    <t>NIO 29 Out P No</t>
  </si>
  <si>
    <t>NIO 30 Cont No</t>
  </si>
  <si>
    <t>NIO 30 Ob Type</t>
  </si>
  <si>
    <t>NIO 30 Instance</t>
  </si>
  <si>
    <t>NIO 30 SType</t>
  </si>
  <si>
    <t>NIO 30 Out P No</t>
  </si>
  <si>
    <t>NIO 31 Cont No</t>
  </si>
  <si>
    <t>NIO 31 Ob Type</t>
  </si>
  <si>
    <t>NIO 31 Instance</t>
  </si>
  <si>
    <t>NIO 31 SType</t>
  </si>
  <si>
    <t>NIO 31 Out P No</t>
  </si>
  <si>
    <t>NIO 32 Cont No</t>
  </si>
  <si>
    <t>NIO 32 Ob Type</t>
  </si>
  <si>
    <t>NIO 32 Instance</t>
  </si>
  <si>
    <t>NIO 32 SType</t>
  </si>
  <si>
    <t>NIO 32 Out P No</t>
  </si>
  <si>
    <t>NIO 33 Cont No</t>
  </si>
  <si>
    <t>NIO 33 Ob Type</t>
  </si>
  <si>
    <t>NIO 33 Instance</t>
  </si>
  <si>
    <t>NIO 33 SType</t>
  </si>
  <si>
    <t>NIO 33 Out P No</t>
  </si>
  <si>
    <t>NIO 34 Cont No</t>
  </si>
  <si>
    <t>NIO 34 Ob Type</t>
  </si>
  <si>
    <t>NIO 34 Instance</t>
  </si>
  <si>
    <t>NIO 34 SType</t>
  </si>
  <si>
    <t>NIO 34 Out P No</t>
  </si>
  <si>
    <t>NIO 35 Cont No</t>
  </si>
  <si>
    <t>NIO 35 Ob Type</t>
  </si>
  <si>
    <t>NIO 35 Instance</t>
  </si>
  <si>
    <t>NIO 35 SType</t>
  </si>
  <si>
    <t>NIO 35 Out P No</t>
  </si>
  <si>
    <t>NIO 36 Cont No</t>
  </si>
  <si>
    <t>NIO 36 Ob Type</t>
  </si>
  <si>
    <t>NIO 36 Instance</t>
  </si>
  <si>
    <t>NIO 36 SType</t>
  </si>
  <si>
    <t>NIO 36 Out P No</t>
  </si>
  <si>
    <t>NIO 37 Cont No</t>
  </si>
  <si>
    <t>NIO 37 Ob Type</t>
  </si>
  <si>
    <t>NIO 37 Instance</t>
  </si>
  <si>
    <t>NIO 37 SType</t>
  </si>
  <si>
    <t>NIO 37 Out P No</t>
  </si>
  <si>
    <t>NIO 38 Cont No</t>
  </si>
  <si>
    <t>NIO 38 Ob Type</t>
  </si>
  <si>
    <t>NIO 38 Instance</t>
  </si>
  <si>
    <t>NIO 38 SType</t>
  </si>
  <si>
    <t>NIO 38 Out P No</t>
  </si>
  <si>
    <t>NIO 39 Cont No</t>
  </si>
  <si>
    <t>NIO 39 Ob Type</t>
  </si>
  <si>
    <t>NIO 39 Instance</t>
  </si>
  <si>
    <t>NIO 39 SType</t>
  </si>
  <si>
    <t>NIO 39 Out P No</t>
  </si>
  <si>
    <t>NIO 40 Cont No</t>
  </si>
  <si>
    <t>NIO 40 Ob Type</t>
  </si>
  <si>
    <t>NIO 40 Instance</t>
  </si>
  <si>
    <t>NIO 40 SType</t>
  </si>
  <si>
    <t>NIO 40 Out P No</t>
  </si>
  <si>
    <t>NIO 41 Ob Type</t>
  </si>
  <si>
    <t>NIO 41 Instance</t>
  </si>
  <si>
    <t>NIO 41 SType</t>
  </si>
  <si>
    <t>NIO 41 Out P No</t>
  </si>
  <si>
    <t>NIO 42 Cont No</t>
  </si>
  <si>
    <t>NIO 42 Ob Type</t>
  </si>
  <si>
    <t>NIO 42 Instance</t>
  </si>
  <si>
    <t>NIO 42 SType</t>
  </si>
  <si>
    <t>NIO 42 Out P No</t>
  </si>
  <si>
    <t>NIO 43 Cont No</t>
  </si>
  <si>
    <t>NIO 43 Ob Type</t>
  </si>
  <si>
    <t>NIO 43 Instance</t>
  </si>
  <si>
    <t>NIO 43 SType</t>
  </si>
  <si>
    <t>NIO 43 Out P No</t>
  </si>
  <si>
    <t>NIO 44 Cont No</t>
  </si>
  <si>
    <t>NIO 44 Ob Type</t>
  </si>
  <si>
    <t>NIO 44 Instance</t>
  </si>
  <si>
    <t>NIO 44 SType</t>
  </si>
  <si>
    <t>NIO 44 Out P No</t>
  </si>
  <si>
    <t>NIO 45 Cont No</t>
  </si>
  <si>
    <t>NIO 45 Ob Type</t>
  </si>
  <si>
    <t>NIO 45 Instance</t>
  </si>
  <si>
    <t>NIO 45 SType</t>
  </si>
  <si>
    <t>NIO 45 Out P No</t>
  </si>
  <si>
    <t>NIO 46 Cont No</t>
  </si>
  <si>
    <t>NIO 46 Ob Type</t>
  </si>
  <si>
    <t>NIO 46 Instance</t>
  </si>
  <si>
    <t>NIO 46 SType</t>
  </si>
  <si>
    <t>NIO 46 Out P No</t>
  </si>
  <si>
    <t>NIO 47 Cont No</t>
  </si>
  <si>
    <t>NIO 47 Ob Type</t>
  </si>
  <si>
    <t>NIO 47 Instance</t>
  </si>
  <si>
    <t>NIO 47 SType</t>
  </si>
  <si>
    <t>NIO 47 Out P No</t>
  </si>
  <si>
    <t>NIO 48 Cont No</t>
  </si>
  <si>
    <t>NIO 48 Ob Type</t>
  </si>
  <si>
    <t>NIO 48 Instance</t>
  </si>
  <si>
    <t>NIO 48 SType</t>
  </si>
  <si>
    <t>NIO 48 Out P No</t>
  </si>
  <si>
    <t>1…48</t>
  </si>
  <si>
    <t>ON</t>
  </si>
  <si>
    <t>SCREEN LINE 1…24 Available For All Devices</t>
  </si>
  <si>
    <t>NETWORK INTERFACE</t>
  </si>
  <si>
    <t>Obj Inst</t>
  </si>
  <si>
    <t>Dev Inst</t>
  </si>
  <si>
    <t>Obj Type</t>
  </si>
  <si>
    <t>Comments</t>
  </si>
  <si>
    <t>UI1 NTC 10k internal. UI2 DI or NTC 10k external</t>
  </si>
  <si>
    <t>UI7 is the onboard Velocity Sensor</t>
  </si>
  <si>
    <t>AO1&amp;2 may be jumper set as DO5&amp;6</t>
  </si>
  <si>
    <t>DO5&amp;6 may be jumper set as AO1&amp;2</t>
  </si>
  <si>
    <t>1 / 4</t>
  </si>
  <si>
    <t>BACnet (BN) versions only</t>
  </si>
  <si>
    <t>17…22</t>
  </si>
  <si>
    <t>17…24</t>
  </si>
  <si>
    <t>17…20</t>
  </si>
  <si>
    <t>Object 23 is the onboard Velocity Sensor</t>
  </si>
  <si>
    <t>Object 17 NTC 10k internal. Object 18 DI or NTC 10k external</t>
  </si>
  <si>
    <t>9…16</t>
  </si>
  <si>
    <t>Objects 9…14 are triac outputs. Object 15 is LED1 and Object 16 is LED2</t>
  </si>
  <si>
    <t>25…26</t>
  </si>
  <si>
    <t>25…28</t>
  </si>
  <si>
    <t>25…27</t>
  </si>
  <si>
    <t>Object 25 is LED3. Object 26 is LED4. Object 27 is Audible buzzer</t>
  </si>
  <si>
    <t>29…36</t>
  </si>
  <si>
    <t>37…44</t>
  </si>
  <si>
    <t>37…40</t>
  </si>
  <si>
    <t>45…52</t>
  </si>
  <si>
    <t>53…60</t>
  </si>
  <si>
    <t>53…56</t>
  </si>
  <si>
    <t>Setpoint (Read only)</t>
  </si>
  <si>
    <t>Proportional Band</t>
  </si>
  <si>
    <t>Integral Time</t>
  </si>
  <si>
    <t>61…68</t>
  </si>
  <si>
    <t>61…64</t>
  </si>
  <si>
    <t>69…77</t>
  </si>
  <si>
    <t>69…72</t>
  </si>
  <si>
    <t>77…84</t>
  </si>
  <si>
    <t>77…80</t>
  </si>
  <si>
    <t>85…92</t>
  </si>
  <si>
    <t>85…88</t>
  </si>
  <si>
    <t>105…152</t>
  </si>
  <si>
    <t>101…104</t>
  </si>
  <si>
    <t>HW for Objects 13 &amp; 14 may be jumper set for control by Objects 25 &amp; 26</t>
  </si>
  <si>
    <t>HW for Objects 25 &amp; 26 may be jumper set for control by Objects 13 &amp; 14</t>
  </si>
  <si>
    <t>Type 14</t>
  </si>
  <si>
    <t>Dn/c</t>
  </si>
  <si>
    <t>Input 1</t>
  </si>
  <si>
    <t>Input 2</t>
  </si>
  <si>
    <t>Input 3</t>
  </si>
  <si>
    <t>Input 4</t>
  </si>
  <si>
    <t>Delay on</t>
  </si>
  <si>
    <t>Delay off</t>
  </si>
  <si>
    <t>Output OR / Min.</t>
  </si>
  <si>
    <t>Output AND / Max.</t>
  </si>
  <si>
    <t>Universal Input (UI)</t>
  </si>
  <si>
    <t>Digital Input (DI)</t>
  </si>
  <si>
    <t>Digital Output (DO)</t>
  </si>
  <si>
    <t>Analogue Output (AO)</t>
  </si>
  <si>
    <t>Virtual DI (VDI)</t>
  </si>
  <si>
    <t>Virtual UI (VUI)</t>
  </si>
  <si>
    <t>Digital Logic (DL)</t>
  </si>
  <si>
    <t>Analogue Logic (AL)</t>
  </si>
  <si>
    <t>Control Loop (CL)</t>
  </si>
  <si>
    <t>Sceen Line (SL)</t>
  </si>
  <si>
    <t>Screen Point (SP)</t>
  </si>
  <si>
    <t>Screen Line Logic (SLL)</t>
  </si>
  <si>
    <t>Custom UI Linearisation</t>
  </si>
  <si>
    <t>Network Interface Object* (NIO)</t>
  </si>
  <si>
    <r>
      <t xml:space="preserve">1…7
</t>
    </r>
    <r>
      <rPr>
        <sz val="6"/>
        <color indexed="8"/>
        <rFont val="Arial"/>
        <family val="2"/>
      </rPr>
      <t>(7=Velocity)</t>
    </r>
  </si>
  <si>
    <r>
      <t xml:space="preserve">1…4
</t>
    </r>
    <r>
      <rPr>
        <sz val="6"/>
        <color indexed="8"/>
        <rFont val="Arial"/>
        <family val="2"/>
      </rPr>
      <t>(Button 1…4)</t>
    </r>
  </si>
  <si>
    <r>
      <t xml:space="preserve">1…4
</t>
    </r>
    <r>
      <rPr>
        <sz val="6"/>
        <color indexed="8"/>
        <rFont val="Arial"/>
        <family val="2"/>
      </rPr>
      <t>(1=°C/°F on-board
2=10kNTC or DI)</t>
    </r>
  </si>
  <si>
    <r>
      <t xml:space="preserve">1…8
</t>
    </r>
    <r>
      <rPr>
        <sz val="6"/>
        <color indexed="8"/>
        <rFont val="Arial"/>
        <family val="2"/>
      </rPr>
      <t>(7…8=LED 1 &amp; 2)</t>
    </r>
  </si>
  <si>
    <r>
      <t xml:space="preserve">1…3
</t>
    </r>
    <r>
      <rPr>
        <sz val="6"/>
        <color indexed="8"/>
        <rFont val="Arial"/>
        <family val="2"/>
      </rPr>
      <t>(1…2=LED 3 &amp; 4
3=beeper)</t>
    </r>
  </si>
  <si>
    <r>
      <t xml:space="preserve">1…2
</t>
    </r>
    <r>
      <rPr>
        <sz val="6"/>
        <color indexed="12"/>
        <rFont val="Arial"/>
        <family val="2"/>
      </rPr>
      <t>(Jumper select)</t>
    </r>
  </si>
  <si>
    <r>
      <t xml:space="preserve">1…4
</t>
    </r>
    <r>
      <rPr>
        <sz val="8"/>
        <color indexed="12"/>
        <rFont val="Arial"/>
        <family val="2"/>
      </rPr>
      <t>5…6</t>
    </r>
  </si>
  <si>
    <t>Clock &amp; Calendar / Time Switch Channel</t>
  </si>
  <si>
    <r>
      <t xml:space="preserve">1…32
</t>
    </r>
    <r>
      <rPr>
        <sz val="6"/>
        <rFont val="Arial"/>
        <family val="2"/>
      </rPr>
      <t>(LCD)</t>
    </r>
  </si>
  <si>
    <t>17…23</t>
  </si>
  <si>
    <t>9…14</t>
  </si>
  <si>
    <t>NIO*</t>
  </si>
  <si>
    <t>OR 1</t>
  </si>
  <si>
    <t>OR 2</t>
  </si>
  <si>
    <t>On %</t>
  </si>
  <si>
    <t>Off %</t>
  </si>
  <si>
    <t>Minimum on time</t>
  </si>
  <si>
    <t>Minimum off time</t>
  </si>
  <si>
    <t>Remember state</t>
  </si>
  <si>
    <t>3-point Run Time</t>
  </si>
  <si>
    <t>Output OR</t>
  </si>
  <si>
    <t>Output AND</t>
  </si>
  <si>
    <t>Sen. Type</t>
  </si>
  <si>
    <t>Value In 1</t>
  </si>
  <si>
    <t>Value Out 1</t>
  </si>
  <si>
    <t>Value In 2</t>
  </si>
  <si>
    <t>Value Out 2</t>
  </si>
  <si>
    <t>Current Setpoint</t>
  </si>
  <si>
    <t>P Band</t>
  </si>
  <si>
    <t>Int Time</t>
  </si>
  <si>
    <t>Start / Stop</t>
  </si>
  <si>
    <t>Occupied Setpoint</t>
  </si>
  <si>
    <t>Unocc. Setpoint</t>
  </si>
  <si>
    <t>Protect. Setpoint</t>
  </si>
  <si>
    <t>Setpoint Max.</t>
  </si>
  <si>
    <t>Setpoint Min.</t>
  </si>
  <si>
    <t>Sensor Input</t>
  </si>
  <si>
    <t>Deadband</t>
  </si>
  <si>
    <t>Read Scaling</t>
  </si>
  <si>
    <t>SLS1</t>
  </si>
  <si>
    <t>SLS2</t>
  </si>
  <si>
    <t>SLS3</t>
  </si>
  <si>
    <t>SLS4</t>
  </si>
  <si>
    <t>SLS5</t>
  </si>
  <si>
    <t>SLS6</t>
  </si>
  <si>
    <t>SLS7</t>
  </si>
  <si>
    <t>SLS8</t>
  </si>
  <si>
    <t>SLS9</t>
  </si>
  <si>
    <t>SLS10</t>
  </si>
  <si>
    <t>SLS11</t>
  </si>
  <si>
    <t>SLS12</t>
  </si>
  <si>
    <t>SLS13</t>
  </si>
  <si>
    <t>SLS14</t>
  </si>
  <si>
    <t>SLS15</t>
  </si>
  <si>
    <t>SLS16</t>
  </si>
  <si>
    <t>SLS17</t>
  </si>
  <si>
    <t>SLS18</t>
  </si>
  <si>
    <t>SLS19</t>
  </si>
  <si>
    <t>SLS20</t>
  </si>
  <si>
    <t>SLS21</t>
  </si>
  <si>
    <t>SLS22</t>
  </si>
  <si>
    <t>SLS23</t>
  </si>
  <si>
    <t>SLS24</t>
  </si>
  <si>
    <t>SLS25</t>
  </si>
  <si>
    <t>SLS26</t>
  </si>
  <si>
    <t>SLS27</t>
  </si>
  <si>
    <t>SLS28</t>
  </si>
  <si>
    <t>SLS29</t>
  </si>
  <si>
    <t>SLS30</t>
  </si>
  <si>
    <t>SLS31</t>
  </si>
  <si>
    <t>SLS32</t>
  </si>
  <si>
    <t>UICalEE[8]</t>
  </si>
  <si>
    <t>UIOrEE[8]</t>
  </si>
  <si>
    <t>UIAndEE[8]</t>
  </si>
  <si>
    <t>PointOr1EE[12]</t>
  </si>
  <si>
    <t>PointOr2EE[12]</t>
  </si>
  <si>
    <t>PointAndEE[12]</t>
  </si>
  <si>
    <t>PointPropEE[8]</t>
  </si>
  <si>
    <t>Point100EE[12]</t>
  </si>
  <si>
    <t>Point0EE[12]</t>
  </si>
  <si>
    <t>LOrEE[8]</t>
  </si>
  <si>
    <t>LAndEE[8]</t>
  </si>
  <si>
    <t>DIOrEE[8]</t>
  </si>
  <si>
    <t>DIAndEE[8]</t>
  </si>
  <si>
    <t>VUIOrEE[8]</t>
  </si>
  <si>
    <t>NIORawEE[48]</t>
  </si>
  <si>
    <t>NIOOrEE[48]</t>
  </si>
  <si>
    <t>NIOAndEE[48]</t>
  </si>
  <si>
    <t>ClockAndEE[4]</t>
  </si>
  <si>
    <t>ClockOrEE[4]</t>
  </si>
  <si>
    <t>ALAndEE[8]</t>
  </si>
  <si>
    <t>ALOrEE[8]</t>
  </si>
  <si>
    <t>VUIAndEE[8]</t>
  </si>
  <si>
    <t>DLOrEE[8]</t>
  </si>
  <si>
    <t>DLAndEE[8]</t>
  </si>
  <si>
    <t>ALSensorTypeEE[8]</t>
  </si>
  <si>
    <t>NameEE[8]</t>
  </si>
  <si>
    <t>VDIOrEE[8]</t>
  </si>
  <si>
    <t>VDIAndEE[8]</t>
  </si>
  <si>
    <t>DI 1 Or</t>
  </si>
  <si>
    <t>DI 1 And</t>
  </si>
  <si>
    <t>DI 2 Or</t>
  </si>
  <si>
    <t>DI 2 And</t>
  </si>
  <si>
    <t>DI 3 Or</t>
  </si>
  <si>
    <t>DI 3 And</t>
  </si>
  <si>
    <t>DI 4 Or</t>
  </si>
  <si>
    <t>DI 4 And</t>
  </si>
  <si>
    <t>DI 5 Or</t>
  </si>
  <si>
    <t>DI 5 And</t>
  </si>
  <si>
    <t>DI 6 Or</t>
  </si>
  <si>
    <t>DI 6 And</t>
  </si>
  <si>
    <t>DI 7 Or</t>
  </si>
  <si>
    <t>DI 7 And</t>
  </si>
  <si>
    <t>DI 8 Or</t>
  </si>
  <si>
    <t>DI 8 And</t>
  </si>
  <si>
    <t>UI 1 Or</t>
  </si>
  <si>
    <t>UI 1 And</t>
  </si>
  <si>
    <t>UI 2 Or</t>
  </si>
  <si>
    <t>UI 2 And</t>
  </si>
  <si>
    <t>UI 3 Or</t>
  </si>
  <si>
    <t>UI 3 And</t>
  </si>
  <si>
    <t>UI 4 Or</t>
  </si>
  <si>
    <t>UI 4 And</t>
  </si>
  <si>
    <t>UI 5 Or</t>
  </si>
  <si>
    <t>UI 5 And</t>
  </si>
  <si>
    <t>UI 6 Or</t>
  </si>
  <si>
    <t>UI 6 And</t>
  </si>
  <si>
    <t>UI 7 Or</t>
  </si>
  <si>
    <t>UI 7 And</t>
  </si>
  <si>
    <t>UI 8 Or</t>
  </si>
  <si>
    <t>UI 8 And</t>
  </si>
  <si>
    <t>VUI 1 Or</t>
  </si>
  <si>
    <t>VUI 1 And</t>
  </si>
  <si>
    <t>VUI 2 Or</t>
  </si>
  <si>
    <t>VUI 2 And</t>
  </si>
  <si>
    <t>VUI 3 Or</t>
  </si>
  <si>
    <t>VUI 3 And</t>
  </si>
  <si>
    <t>VUI 4 Or</t>
  </si>
  <si>
    <t>VUI 4 And</t>
  </si>
  <si>
    <t>VUI 5 Or</t>
  </si>
  <si>
    <t>VUI 5 And</t>
  </si>
  <si>
    <t>VUI 6 Or</t>
  </si>
  <si>
    <t>VUI 6 And</t>
  </si>
  <si>
    <t>VUI 7 Or</t>
  </si>
  <si>
    <t>VUI 7 And</t>
  </si>
  <si>
    <t>VUI 8 Or</t>
  </si>
  <si>
    <t>VUI 8 And</t>
  </si>
  <si>
    <t>NIO 1 Raw</t>
  </si>
  <si>
    <t>NIO 1 Or</t>
  </si>
  <si>
    <t>NIO 1 And</t>
  </si>
  <si>
    <t>NIO 2 Raw</t>
  </si>
  <si>
    <t>NIO 2 Or</t>
  </si>
  <si>
    <t>NIO 2 And</t>
  </si>
  <si>
    <t>NIO 3 Raw</t>
  </si>
  <si>
    <t>NIO 3 Or</t>
  </si>
  <si>
    <t>NIO 3 And</t>
  </si>
  <si>
    <t>NIO 4 Raw</t>
  </si>
  <si>
    <t>NIO 4 Or</t>
  </si>
  <si>
    <t>NIO 4 And</t>
  </si>
  <si>
    <t>NIO 5 Raw</t>
  </si>
  <si>
    <t>NIO 5 Or</t>
  </si>
  <si>
    <t>NIO 5 And</t>
  </si>
  <si>
    <t>NIO 6 Raw</t>
  </si>
  <si>
    <t>NIO 6 Or</t>
  </si>
  <si>
    <t>NIO 6 And</t>
  </si>
  <si>
    <t>NIO 7 Raw</t>
  </si>
  <si>
    <t>NIO 7 Or</t>
  </si>
  <si>
    <t>NIO 7 And</t>
  </si>
  <si>
    <t>NIO 8 Raw</t>
  </si>
  <si>
    <t>NIO 8 Or</t>
  </si>
  <si>
    <t>NIO 8 And</t>
  </si>
  <si>
    <t>NIO 9 Raw</t>
  </si>
  <si>
    <t>NIO 9 Or</t>
  </si>
  <si>
    <t>NIO 9 And</t>
  </si>
  <si>
    <t>NIO 10 Raw</t>
  </si>
  <si>
    <t>NIO 10 Or</t>
  </si>
  <si>
    <t>NIO 10 And</t>
  </si>
  <si>
    <t>NIO 11 Raw</t>
  </si>
  <si>
    <t>NIO 11 Or</t>
  </si>
  <si>
    <t>NIO 11 And</t>
  </si>
  <si>
    <t>NIO 12 Raw</t>
  </si>
  <si>
    <t>NIO 12 Or</t>
  </si>
  <si>
    <t>NIO 12 And</t>
  </si>
  <si>
    <t>NIO 13 Raw</t>
  </si>
  <si>
    <t>NIO 13 Or</t>
  </si>
  <si>
    <t>NIO 13 And</t>
  </si>
  <si>
    <t>NIO 14 Raw</t>
  </si>
  <si>
    <t>NIO 14 Or</t>
  </si>
  <si>
    <t>NIO 14 And</t>
  </si>
  <si>
    <t>NIO 15 Raw</t>
  </si>
  <si>
    <t>NIO 15 Or</t>
  </si>
  <si>
    <t>NIO 15 And</t>
  </si>
  <si>
    <t>NIO 16 Raw</t>
  </si>
  <si>
    <t>NIO 16 Or</t>
  </si>
  <si>
    <t>NIO 16 And</t>
  </si>
  <si>
    <t>NIO 17 Raw</t>
  </si>
  <si>
    <t>NIO 17 Or</t>
  </si>
  <si>
    <t>NIO 17 And</t>
  </si>
  <si>
    <t>NIO 18 Raw</t>
  </si>
  <si>
    <t>NIO 18 Or</t>
  </si>
  <si>
    <t>NIO 18 And</t>
  </si>
  <si>
    <t>NIO 19 Raw</t>
  </si>
  <si>
    <t>NIO 19 Or</t>
  </si>
  <si>
    <t>NIO 19 And</t>
  </si>
  <si>
    <t>NIO 20 Raw</t>
  </si>
  <si>
    <t>NIO 20 Or</t>
  </si>
  <si>
    <t>NIO 20 And</t>
  </si>
  <si>
    <t>NIO 21 Raw</t>
  </si>
  <si>
    <t>NIO 21 Or</t>
  </si>
  <si>
    <t>NIO 21 And</t>
  </si>
  <si>
    <t>NIO 22 Raw</t>
  </si>
  <si>
    <t>NIO 22 Or</t>
  </si>
  <si>
    <t>NIO 22 And</t>
  </si>
  <si>
    <t>NIO 23 Raw</t>
  </si>
  <si>
    <t>NIO 23 Or</t>
  </si>
  <si>
    <t>NIO 23 And</t>
  </si>
  <si>
    <t>NIO 24 Raw</t>
  </si>
  <si>
    <t>NIO 24 Or</t>
  </si>
  <si>
    <t>NIO 24 And</t>
  </si>
  <si>
    <t>NIO 25 Raw</t>
  </si>
  <si>
    <t>NIO 25 Or</t>
  </si>
  <si>
    <t>NIO 25 And</t>
  </si>
  <si>
    <t>NIO 26 Raw</t>
  </si>
  <si>
    <t>NIO 26 Or</t>
  </si>
  <si>
    <t>NIO 26 And</t>
  </si>
  <si>
    <t>NIO 27 Raw</t>
  </si>
  <si>
    <t>NIO 27 Or</t>
  </si>
  <si>
    <t>NIO 27 And</t>
  </si>
  <si>
    <t>NIO 28 Raw</t>
  </si>
  <si>
    <t>NIO 28 Or</t>
  </si>
  <si>
    <t>NIO 28 And</t>
  </si>
  <si>
    <t>NIO 29 Raw</t>
  </si>
  <si>
    <t>NIO 29 Or</t>
  </si>
  <si>
    <t>NIO 29 And</t>
  </si>
  <si>
    <t>NIO 30 Raw</t>
  </si>
  <si>
    <t>NIO 30 Or</t>
  </si>
  <si>
    <t>NIO 30 And</t>
  </si>
  <si>
    <t>NIO 31 Raw</t>
  </si>
  <si>
    <t>NIO 31 Or</t>
  </si>
  <si>
    <t>NIO 31 And</t>
  </si>
  <si>
    <t>NIO 32 Raw</t>
  </si>
  <si>
    <t>NIO 32 Or</t>
  </si>
  <si>
    <t>NIO 32 And</t>
  </si>
  <si>
    <t>NIO 33 Raw</t>
  </si>
  <si>
    <t>NIO 33 Or</t>
  </si>
  <si>
    <t>NIO 33 And</t>
  </si>
  <si>
    <t>NIO 34 Raw</t>
  </si>
  <si>
    <t>NIO 34 Or</t>
  </si>
  <si>
    <t>NIO 34 And</t>
  </si>
  <si>
    <t>NIO 35 Raw</t>
  </si>
  <si>
    <t>NIO 35 Or</t>
  </si>
  <si>
    <t>NIO 35 And</t>
  </si>
  <si>
    <t>NIO 36 Raw</t>
  </si>
  <si>
    <t>NIO 36 Or</t>
  </si>
  <si>
    <t>NIO 36 And</t>
  </si>
  <si>
    <t>NIO 37 Raw</t>
  </si>
  <si>
    <t>NIO 37 Or</t>
  </si>
  <si>
    <t>NIO 37 And</t>
  </si>
  <si>
    <t>NIO 38 Raw</t>
  </si>
  <si>
    <t>NIO 38 Or</t>
  </si>
  <si>
    <t>NIO 38 And</t>
  </si>
  <si>
    <t>NIO 39 Raw</t>
  </si>
  <si>
    <t>NIO 39 Or</t>
  </si>
  <si>
    <t>NIO 39 And</t>
  </si>
  <si>
    <t>NIO 40 Raw</t>
  </si>
  <si>
    <t>NIO 40 Or</t>
  </si>
  <si>
    <t>NIO 40 And</t>
  </si>
  <si>
    <t>NIO 41 Raw</t>
  </si>
  <si>
    <t>NIO 41 Or</t>
  </si>
  <si>
    <t>NIO 41 And</t>
  </si>
  <si>
    <t>NIO 42 Raw</t>
  </si>
  <si>
    <t>NIO 42 Or</t>
  </si>
  <si>
    <t>NIO 42 And</t>
  </si>
  <si>
    <t>NIO 43 Raw</t>
  </si>
  <si>
    <t>NIO 43 Or</t>
  </si>
  <si>
    <t>NIO 43 And</t>
  </si>
  <si>
    <t>NIO 44 Raw</t>
  </si>
  <si>
    <t>NIO 44 Or</t>
  </si>
  <si>
    <t>NIO 44 And</t>
  </si>
  <si>
    <t>NIO 45 Raw</t>
  </si>
  <si>
    <t>NIO 45 Or</t>
  </si>
  <si>
    <t>NIO 45 And</t>
  </si>
  <si>
    <t>NIO 46 Raw</t>
  </si>
  <si>
    <t>NIO 46 Or</t>
  </si>
  <si>
    <t>NIO 46 And</t>
  </si>
  <si>
    <t>NIO 47 Raw</t>
  </si>
  <si>
    <t>NIO 47 Or</t>
  </si>
  <si>
    <t>NIO 47 And</t>
  </si>
  <si>
    <t>NIO 48 Raw</t>
  </si>
  <si>
    <t>NIO 48 Or</t>
  </si>
  <si>
    <t>NIO 48 And</t>
  </si>
  <si>
    <t>SLS 1</t>
  </si>
  <si>
    <t>SLS 2</t>
  </si>
  <si>
    <t>SLS 3</t>
  </si>
  <si>
    <t>SLS 4</t>
  </si>
  <si>
    <t>SLS 5</t>
  </si>
  <si>
    <t>SLS 6</t>
  </si>
  <si>
    <t>SLS 7</t>
  </si>
  <si>
    <t>SLS 8</t>
  </si>
  <si>
    <t>SLS 9</t>
  </si>
  <si>
    <t>SLS 10</t>
  </si>
  <si>
    <t>SLS 11</t>
  </si>
  <si>
    <t>SLS 12</t>
  </si>
  <si>
    <t>SLS 13</t>
  </si>
  <si>
    <t>SLS 14</t>
  </si>
  <si>
    <t>SLS 15</t>
  </si>
  <si>
    <t>SLS 16</t>
  </si>
  <si>
    <t>SLS 17</t>
  </si>
  <si>
    <t>SLS 18</t>
  </si>
  <si>
    <t>SLS 19</t>
  </si>
  <si>
    <t>SLS 20</t>
  </si>
  <si>
    <t>SLS 21</t>
  </si>
  <si>
    <t>SLS 22</t>
  </si>
  <si>
    <t>SLS 23</t>
  </si>
  <si>
    <t>SLS 24</t>
  </si>
  <si>
    <t>SLS 25</t>
  </si>
  <si>
    <t>SLS 26</t>
  </si>
  <si>
    <t>SLS 27</t>
  </si>
  <si>
    <t>SLS 28</t>
  </si>
  <si>
    <t>SLS 29</t>
  </si>
  <si>
    <t>SLS 30</t>
  </si>
  <si>
    <t>SLS 31</t>
  </si>
  <si>
    <t>SLS 32</t>
  </si>
  <si>
    <t>VDI 1 Or</t>
  </si>
  <si>
    <t>VDI 1 And</t>
  </si>
  <si>
    <t>VDI 2 Or</t>
  </si>
  <si>
    <t>VDI 2 And</t>
  </si>
  <si>
    <t>VDI 3 Or</t>
  </si>
  <si>
    <t>VDI 3 And</t>
  </si>
  <si>
    <t>VDI 4 Or</t>
  </si>
  <si>
    <t>VDI 4 And</t>
  </si>
  <si>
    <t>VDI 5 Or</t>
  </si>
  <si>
    <t>VDI 5 And</t>
  </si>
  <si>
    <t>VDI 6 Or</t>
  </si>
  <si>
    <t>VDI 6 And</t>
  </si>
  <si>
    <t>VDI 7 Or</t>
  </si>
  <si>
    <t>VDI 7 And</t>
  </si>
  <si>
    <t>VDI 8 Or</t>
  </si>
  <si>
    <t>VDI 8 And</t>
  </si>
  <si>
    <t>Function &amp; Feature Scope</t>
  </si>
  <si>
    <t>Point/Object# Scope</t>
  </si>
  <si>
    <t>The various cells in a function block are colour coded to differentiate their options of use:</t>
  </si>
  <si>
    <t>A red number in a yellow cell indicates a setting choice to be made. The settings seen in the base FUNCPROG are the factory default settings specific to a particular function block type.</t>
  </si>
  <si>
    <t>A black number in a yellow cell indicates a numerical value that defines the actions of a function block, such as delay on time in a Digital Logic block, or Deadband value in a Control Loop.</t>
  </si>
  <si>
    <r>
      <t xml:space="preserve">A </t>
    </r>
    <r>
      <rPr>
        <sz val="10"/>
        <color indexed="8"/>
        <rFont val="Arial"/>
        <family val="2"/>
      </rPr>
      <t>blue</t>
    </r>
    <r>
      <rPr>
        <sz val="10"/>
        <rFont val="Arial"/>
        <family val="2"/>
      </rPr>
      <t xml:space="preserve"> number in a pale yellow cell indicates a point # input to the block. When the point # =</t>
    </r>
    <r>
      <rPr>
        <b/>
        <sz val="10"/>
        <color indexed="12"/>
        <rFont val="Arial"/>
        <family val="2"/>
      </rPr>
      <t>0</t>
    </r>
    <r>
      <rPr>
        <sz val="10"/>
        <rFont val="Arial"/>
        <family val="2"/>
      </rPr>
      <t xml:space="preserve"> the related parameter is inactive and has no affect on the function block result.</t>
    </r>
  </si>
  <si>
    <t>A black status in an aqua coloured cell indicates factory default status of the block output which cannot be set as a start up default at time of programming.</t>
  </si>
  <si>
    <r>
      <t xml:space="preserve">A </t>
    </r>
    <r>
      <rPr>
        <b/>
        <sz val="10"/>
        <rFont val="Arial"/>
        <family val="2"/>
      </rPr>
      <t>bold</t>
    </r>
    <r>
      <rPr>
        <sz val="10"/>
        <rFont val="Arial"/>
        <family val="2"/>
      </rPr>
      <t xml:space="preserve"> </t>
    </r>
    <r>
      <rPr>
        <b/>
        <sz val="10"/>
        <rFont val="Arial"/>
        <family val="2"/>
      </rPr>
      <t>Red</t>
    </r>
    <r>
      <rPr>
        <sz val="10"/>
        <rFont val="Arial"/>
        <family val="2"/>
      </rPr>
      <t xml:space="preserve"> status in an aqua coloured cell indicates that the start-up default state of the block output can be set at time of programming. For a Digital Logic block this could be an enabled state connected to a Control Loop.</t>
    </r>
  </si>
  <si>
    <t>A black value in an aqua coloured cell indicates factory default value of the block output which cannot be set as a start up default at time of programming.</t>
  </si>
  <si>
    <r>
      <t xml:space="preserve">A </t>
    </r>
    <r>
      <rPr>
        <b/>
        <sz val="10"/>
        <rFont val="Arial"/>
        <family val="2"/>
      </rPr>
      <t>bold</t>
    </r>
    <r>
      <rPr>
        <sz val="10"/>
        <rFont val="Arial"/>
        <family val="2"/>
      </rPr>
      <t xml:space="preserve"> </t>
    </r>
    <r>
      <rPr>
        <b/>
        <sz val="10"/>
        <rFont val="Arial"/>
        <family val="2"/>
      </rPr>
      <t>black</t>
    </r>
    <r>
      <rPr>
        <sz val="10"/>
        <rFont val="Arial"/>
        <family val="2"/>
      </rPr>
      <t xml:space="preserve"> value in an aqua coloured cell indicates that the start-up default value of the block output can be set at the time of programming. For a Virtual Universal Input this could be a set point value connected to a Control Loop.</t>
    </r>
  </si>
  <si>
    <t xml:space="preserve">Cut (Ctrl X) &amp; Paste (Ctrl V) required function blocks </t>
  </si>
  <si>
    <t>Request the FUNCPROG Guide document for complete description of all function blocks</t>
  </si>
  <si>
    <t>P1 versions may only use these points internally in the device. For remote reading over P1 they must first be connected to a point with value &lt;100, such as DL or VDI block</t>
  </si>
  <si>
    <t>1) Keep the blank FUNCPROG on file and save as a new file for each control application</t>
  </si>
  <si>
    <t xml:space="preserve">The text in the name bar of each function block may be changed to give a description of use relating to your control application </t>
  </si>
  <si>
    <t>2) Each block may be used once only</t>
  </si>
  <si>
    <r>
      <t>3)</t>
    </r>
    <r>
      <rPr>
        <sz val="10"/>
        <rFont val="Arial"/>
        <family val="2"/>
      </rPr>
      <t xml:space="preserve"> Do Not copy function blocks &gt;&gt;&gt;</t>
    </r>
  </si>
  <si>
    <t>Row12</t>
  </si>
  <si>
    <t>Row13</t>
  </si>
  <si>
    <t>Ref.</t>
  </si>
  <si>
    <t>Refer to the 'Guides' sheet for details about using the Function Block library</t>
  </si>
  <si>
    <t>4) When application is complete copy the table of settings from the Download Data sheet and save as a text file (notepad) for download to the device</t>
  </si>
  <si>
    <t>A black number in a white cell indicates the function block output point # (Object Instance for BACnet devices). CL blocks have the block output point # plus three additional points for remote reading/writing of critical control parameters.</t>
  </si>
  <si>
    <t>LINEARISATION (Sensor Types)</t>
  </si>
  <si>
    <t>Cut function blocks from the library below and paste in to work area above, adding rows above if required</t>
  </si>
  <si>
    <t>Power</t>
  </si>
  <si>
    <t>HPD0440BNMR</t>
  </si>
  <si>
    <t>Data logger channel</t>
  </si>
  <si>
    <t>HPC0662…</t>
  </si>
  <si>
    <t>HPV0662…</t>
  </si>
  <si>
    <t>HPC8884…</t>
  </si>
  <si>
    <t>HPD0460…</t>
  </si>
  <si>
    <t>HPD0460...C</t>
  </si>
  <si>
    <t>HPD0460...CT</t>
  </si>
  <si>
    <t>HPD0460...T</t>
  </si>
  <si>
    <t>HPE8884…</t>
  </si>
  <si>
    <t>HPE0662MR</t>
  </si>
  <si>
    <t>9…12, 15…16</t>
  </si>
  <si>
    <t>186…193</t>
  </si>
  <si>
    <t>153…184</t>
  </si>
  <si>
    <t>Modbus RTU Integration Registers</t>
  </si>
  <si>
    <t>- NIO blocks are only present in devices running BACnet protocol</t>
  </si>
  <si>
    <t>- Time Switch blocks cannot be read over P1 FLN unless connected to another function block with point # &lt;100 (DL for example)</t>
  </si>
  <si>
    <t>OCC</t>
  </si>
  <si>
    <t>Span / PWM</t>
  </si>
  <si>
    <t>Mins Run</t>
  </si>
  <si>
    <t>Hrs Run</t>
  </si>
  <si>
    <t>SCREEN LINE 25…32 Available all devices from V402140901. Only For HPD Devices pre 402140901</t>
  </si>
  <si>
    <t>Common:</t>
  </si>
  <si>
    <t>Device Instance</t>
  </si>
  <si>
    <t>Baudrate</t>
  </si>
  <si>
    <t>BACnet only:</t>
  </si>
  <si>
    <t>Maximum Master</t>
  </si>
  <si>
    <r>
      <t xml:space="preserve">Network Settings
</t>
    </r>
    <r>
      <rPr>
        <sz val="12"/>
        <color indexed="8"/>
        <rFont val="Arial"/>
        <family val="2"/>
      </rPr>
      <t>Optional text download items</t>
    </r>
  </si>
  <si>
    <t>Address / MAC</t>
  </si>
  <si>
    <t>Application Name Here</t>
  </si>
  <si>
    <t>DeviceInstance[1]</t>
  </si>
  <si>
    <t>MaxMaster[1]</t>
  </si>
  <si>
    <t>Address</t>
  </si>
  <si>
    <t>BaudRate</t>
  </si>
  <si>
    <t>DeviceInstance</t>
  </si>
  <si>
    <t>MaxMaster</t>
  </si>
  <si>
    <t>MM</t>
  </si>
  <si>
    <t>DO NOT MAKE ANY CHANGES TO THE CELLS OF THE PROGRAM GENERATOR TABLE!!</t>
  </si>
  <si>
    <r>
      <t xml:space="preserve">Copy (Ctrl+C) and paste (Ctrl+V) the table left of the </t>
    </r>
    <r>
      <rPr>
        <b/>
        <sz val="12"/>
        <color indexed="11"/>
        <rFont val="Arial"/>
        <family val="2"/>
      </rPr>
      <t>green</t>
    </r>
    <r>
      <rPr>
        <b/>
        <sz val="12"/>
        <color indexed="9"/>
        <rFont val="Arial"/>
        <family val="2"/>
      </rPr>
      <t xml:space="preserve"> bar, from Row 1 (N= line) down to and including</t>
    </r>
  </si>
  <si>
    <t>the 10000= line (line count), to a text file for download to the controller. Connect with HyperTerminal for the download</t>
  </si>
  <si>
    <t>The table / text file lines may also be manually entered one by one via the terminal program.</t>
  </si>
  <si>
    <t>process. use the DE command (Download Eeprom) to ready the controller to receive the text file.</t>
  </si>
  <si>
    <t>Previously programmed devcies should be reset by entering FD=1 command (Factory Default) before new file download</t>
  </si>
  <si>
    <t>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</si>
</sst>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3" x14ac:knownFonts="1">
    <font>
      <sz val="11"/>
      <name val="Arial"/>
    </font>
    <font>
      <sz val="11"/>
      <name val="Arial"/>
      <family val="2"/>
    </font>
    <font>
      <b/>
      <sz val="11"/>
      <name val="Arial"/>
      <family val="2"/>
    </font>
    <font>
      <b/>
      <sz val="11"/>
      <name val="Arial"/>
      <family val="2"/>
    </font>
    <font>
      <b/>
      <sz val="12"/>
      <name val="Arial"/>
      <family val="2"/>
    </font>
    <font>
      <sz val="12"/>
      <name val="Arial"/>
      <family val="2"/>
    </font>
    <font>
      <sz val="12"/>
      <name val="Arial"/>
      <family val="2"/>
    </font>
    <font>
      <b/>
      <sz val="12"/>
      <name val="Arial"/>
      <family val="2"/>
    </font>
    <font>
      <sz val="14"/>
      <name val="Arial"/>
      <family val="2"/>
    </font>
    <font>
      <sz val="11"/>
      <color indexed="9"/>
      <name val="Arial"/>
      <family val="2"/>
    </font>
    <font>
      <b/>
      <sz val="12"/>
      <color indexed="9"/>
      <name val="Arial"/>
      <family val="2"/>
    </font>
    <font>
      <b/>
      <sz val="12"/>
      <color indexed="8"/>
      <name val="Arial"/>
      <family val="2"/>
    </font>
    <font>
      <sz val="11"/>
      <color indexed="8"/>
      <name val="Arial"/>
      <family val="2"/>
    </font>
    <font>
      <b/>
      <sz val="12"/>
      <color indexed="9"/>
      <name val="Arial"/>
      <family val="2"/>
    </font>
    <font>
      <sz val="11"/>
      <name val="Arial"/>
      <family val="2"/>
    </font>
    <font>
      <sz val="11"/>
      <color indexed="8"/>
      <name val="Arial"/>
      <family val="2"/>
    </font>
    <font>
      <b/>
      <sz val="14"/>
      <name val="Arial"/>
      <family val="2"/>
    </font>
    <font>
      <b/>
      <sz val="12"/>
      <color indexed="12"/>
      <name val="Arial"/>
      <family val="2"/>
    </font>
    <font>
      <b/>
      <sz val="12"/>
      <color indexed="10"/>
      <name val="Arial"/>
      <family val="2"/>
    </font>
    <font>
      <b/>
      <sz val="12"/>
      <color indexed="10"/>
      <name val="Arial"/>
      <family val="2"/>
    </font>
    <font>
      <sz val="12"/>
      <color indexed="8"/>
      <name val="Arial"/>
      <family val="2"/>
    </font>
    <font>
      <sz val="12"/>
      <color indexed="8"/>
      <name val="Arial"/>
      <family val="2"/>
    </font>
    <font>
      <b/>
      <sz val="12"/>
      <color indexed="8"/>
      <name val="Arial"/>
      <family val="2"/>
    </font>
    <font>
      <sz val="18"/>
      <name val="Arial"/>
      <family val="2"/>
    </font>
    <font>
      <b/>
      <sz val="12"/>
      <color indexed="11"/>
      <name val="Arial"/>
      <family val="2"/>
    </font>
    <font>
      <sz val="8"/>
      <color indexed="12"/>
      <name val="Arial"/>
      <family val="2"/>
    </font>
    <font>
      <sz val="8"/>
      <color indexed="10"/>
      <name val="Arial"/>
      <family val="2"/>
    </font>
    <font>
      <sz val="8"/>
      <name val="Arial"/>
      <family val="2"/>
    </font>
    <font>
      <b/>
      <sz val="8"/>
      <name val="Arial"/>
      <family val="2"/>
    </font>
    <font>
      <sz val="8"/>
      <name val="Arial"/>
      <family val="2"/>
    </font>
    <font>
      <sz val="8"/>
      <color indexed="8"/>
      <name val="Arial"/>
      <family val="2"/>
    </font>
    <font>
      <sz val="8"/>
      <color indexed="12"/>
      <name val="Arial"/>
      <family val="2"/>
    </font>
    <font>
      <i/>
      <sz val="8"/>
      <name val="Arial"/>
      <family val="2"/>
    </font>
    <font>
      <sz val="6"/>
      <color indexed="8"/>
      <name val="Arial"/>
      <family val="2"/>
    </font>
    <font>
      <sz val="6"/>
      <color indexed="12"/>
      <name val="Arial"/>
      <family val="2"/>
    </font>
    <font>
      <sz val="6"/>
      <name val="Arial"/>
      <family val="2"/>
    </font>
    <font>
      <sz val="10"/>
      <name val="Arial"/>
      <family val="2"/>
    </font>
    <font>
      <sz val="10"/>
      <name val="Arial"/>
      <family val="2"/>
    </font>
    <font>
      <sz val="10"/>
      <color indexed="8"/>
      <name val="Arial"/>
      <family val="2"/>
    </font>
    <font>
      <b/>
      <sz val="10"/>
      <name val="Arial"/>
      <family val="2"/>
    </font>
    <font>
      <b/>
      <sz val="10"/>
      <color indexed="12"/>
      <name val="Arial"/>
      <family val="2"/>
    </font>
    <font>
      <b/>
      <sz val="20"/>
      <color indexed="12"/>
      <name val="Arial"/>
      <family val="2"/>
    </font>
    <font>
      <b/>
      <sz val="8"/>
      <name val="Arial"/>
      <family val="2"/>
    </font>
    <font>
      <sz val="10"/>
      <color indexed="8"/>
      <name val="Arial"/>
      <family val="2"/>
    </font>
    <font>
      <sz val="12"/>
      <name val="Times New Roman"/>
      <family val="1"/>
    </font>
    <font>
      <b/>
      <sz val="12"/>
      <color indexed="8"/>
      <name val="Arial"/>
      <family val="2"/>
    </font>
    <font>
      <b/>
      <sz val="20"/>
      <color indexed="10"/>
      <name val="Arial"/>
      <family val="2"/>
    </font>
    <font>
      <sz val="11"/>
      <color indexed="10"/>
      <name val="Arial"/>
      <family val="2"/>
    </font>
    <font>
      <b/>
      <sz val="14"/>
      <color rgb="FF66FF33"/>
      <name val="Arial"/>
      <family val="2"/>
    </font>
    <font>
      <sz val="14"/>
      <color rgb="FF66FF33"/>
      <name val="Arial"/>
      <family val="2"/>
    </font>
    <font>
      <sz val="16"/>
      <color rgb="FF66FF33"/>
      <name val="Arial"/>
      <family val="2"/>
    </font>
    <font>
      <sz val="12"/>
      <color rgb="FF66FF33"/>
      <name val="Arial"/>
      <family val="2"/>
    </font>
    <font>
      <sz val="11"/>
      <color rgb="FF66FF33"/>
      <name val="Arial"/>
      <family val="2"/>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3"/>
        <bgColor indexed="64"/>
      </patternFill>
    </fill>
    <fill>
      <patternFill patternType="solid">
        <fgColor indexed="15"/>
        <bgColor indexed="64"/>
      </patternFill>
    </fill>
    <fill>
      <patternFill patternType="solid">
        <fgColor indexed="40"/>
        <bgColor indexed="64"/>
      </patternFill>
    </fill>
    <fill>
      <patternFill patternType="solid">
        <fgColor indexed="22"/>
        <bgColor indexed="64"/>
      </patternFill>
    </fill>
    <fill>
      <patternFill patternType="solid">
        <fgColor indexed="11"/>
        <bgColor indexed="64"/>
      </patternFill>
    </fill>
    <fill>
      <patternFill patternType="solid">
        <fgColor indexed="8"/>
        <bgColor indexed="64"/>
      </patternFill>
    </fill>
    <fill>
      <patternFill patternType="solid">
        <fgColor indexed="52"/>
        <bgColor indexed="64"/>
      </patternFill>
    </fill>
    <fill>
      <patternFill patternType="solid">
        <fgColor indexed="10"/>
        <bgColor indexed="64"/>
      </patternFill>
    </fill>
    <fill>
      <patternFill patternType="solid">
        <fgColor indexed="48"/>
        <bgColor indexed="64"/>
      </patternFill>
    </fill>
    <fill>
      <patternFill patternType="solid">
        <fgColor indexed="61"/>
        <bgColor indexed="64"/>
      </patternFill>
    </fill>
    <fill>
      <patternFill patternType="solid">
        <fgColor indexed="12"/>
        <bgColor indexed="64"/>
      </patternFill>
    </fill>
    <fill>
      <patternFill patternType="solid">
        <fgColor indexed="14"/>
        <bgColor indexed="64"/>
      </patternFill>
    </fill>
    <fill>
      <patternFill patternType="solid">
        <fgColor indexed="53"/>
        <bgColor indexed="64"/>
      </patternFill>
    </fill>
    <fill>
      <patternFill patternType="solid">
        <fgColor indexed="45"/>
        <bgColor indexed="64"/>
      </patternFill>
    </fill>
    <fill>
      <patternFill patternType="solid">
        <fgColor rgb="FF66FF33"/>
        <bgColor indexed="64"/>
      </patternFill>
    </fill>
  </fills>
  <borders count="52">
    <border>
      <left/>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44">
    <xf numFmtId="0" fontId="0" fillId="0" borderId="0" xfId="0"/>
    <xf numFmtId="0" fontId="3" fillId="0" borderId="0" xfId="0" applyFont="1" applyFill="1" applyBorder="1" applyAlignment="1">
      <alignment horizontal="left"/>
    </xf>
    <xf numFmtId="0" fontId="0" fillId="0" borderId="0" xfId="0" applyFill="1" applyBorder="1" applyAlignment="1">
      <alignment horizontal="left"/>
    </xf>
    <xf numFmtId="0" fontId="0" fillId="0" borderId="0" xfId="0" applyAlignment="1">
      <alignment horizontal="left"/>
    </xf>
    <xf numFmtId="0" fontId="6" fillId="0" borderId="0" xfId="0" applyFont="1" applyProtection="1"/>
    <xf numFmtId="0" fontId="6" fillId="0" borderId="0" xfId="0" applyFont="1" applyBorder="1" applyProtection="1"/>
    <xf numFmtId="0" fontId="6" fillId="2" borderId="1" xfId="0" applyFont="1" applyFill="1" applyBorder="1" applyProtection="1"/>
    <xf numFmtId="0" fontId="6" fillId="2" borderId="2" xfId="0" applyFont="1" applyFill="1" applyBorder="1" applyProtection="1"/>
    <xf numFmtId="0" fontId="6" fillId="2" borderId="0" xfId="0" applyFont="1" applyFill="1" applyBorder="1" applyProtection="1"/>
    <xf numFmtId="0" fontId="0" fillId="0" borderId="0" xfId="0" applyProtection="1"/>
    <xf numFmtId="0" fontId="5" fillId="2" borderId="3" xfId="0" applyFont="1" applyFill="1" applyBorder="1" applyProtection="1"/>
    <xf numFmtId="0" fontId="6" fillId="0" borderId="0" xfId="0" applyFont="1" applyProtection="1">
      <protection locked="0"/>
    </xf>
    <xf numFmtId="0" fontId="0" fillId="0" borderId="0" xfId="0" applyProtection="1">
      <protection locked="0"/>
    </xf>
    <xf numFmtId="0" fontId="2" fillId="0" borderId="0" xfId="0" applyFont="1" applyAlignment="1">
      <alignment horizontal="left"/>
    </xf>
    <xf numFmtId="0" fontId="0" fillId="0" borderId="0" xfId="0" applyAlignment="1" applyProtection="1">
      <alignment horizontal="left"/>
      <protection locked="0"/>
    </xf>
    <xf numFmtId="1" fontId="0" fillId="0" borderId="0" xfId="0" applyNumberFormat="1"/>
    <xf numFmtId="0" fontId="0" fillId="0" borderId="0" xfId="0" applyBorder="1"/>
    <xf numFmtId="0" fontId="14" fillId="0" borderId="0" xfId="0" applyFont="1"/>
    <xf numFmtId="0" fontId="15" fillId="0" borderId="0" xfId="0" applyFont="1" applyAlignment="1">
      <alignment horizontal="left"/>
    </xf>
    <xf numFmtId="0" fontId="0" fillId="0" borderId="0" xfId="0" applyAlignment="1"/>
    <xf numFmtId="0" fontId="5" fillId="2" borderId="0" xfId="0" applyFont="1" applyFill="1" applyBorder="1" applyProtection="1"/>
    <xf numFmtId="0" fontId="5" fillId="2" borderId="1" xfId="0" applyFont="1" applyFill="1" applyBorder="1" applyProtection="1"/>
    <xf numFmtId="0" fontId="6" fillId="0" borderId="0" xfId="0" applyFont="1" applyBorder="1" applyAlignment="1" applyProtection="1">
      <alignment horizontal="right"/>
    </xf>
    <xf numFmtId="0" fontId="5" fillId="2" borderId="3" xfId="0" applyFont="1" applyFill="1" applyBorder="1"/>
    <xf numFmtId="0" fontId="5" fillId="2" borderId="4" xfId="0" applyFont="1" applyFill="1" applyBorder="1" applyProtection="1"/>
    <xf numFmtId="0" fontId="5" fillId="3" borderId="0" xfId="0" applyFont="1" applyFill="1" applyBorder="1" applyAlignment="1" applyProtection="1">
      <alignment horizontal="center"/>
    </xf>
    <xf numFmtId="0" fontId="5" fillId="3" borderId="5" xfId="0" applyFont="1" applyFill="1" applyBorder="1" applyAlignment="1" applyProtection="1">
      <alignment horizontal="center"/>
    </xf>
    <xf numFmtId="0" fontId="16" fillId="0" borderId="0" xfId="0" applyFont="1" applyAlignment="1" applyProtection="1">
      <alignment horizontal="right"/>
    </xf>
    <xf numFmtId="0" fontId="0" fillId="0" borderId="0" xfId="0" applyAlignment="1">
      <alignment horizontal="right"/>
    </xf>
    <xf numFmtId="0" fontId="6" fillId="0" borderId="0" xfId="0" applyFont="1" applyBorder="1" applyAlignment="1" applyProtection="1">
      <alignment horizontal="left"/>
    </xf>
    <xf numFmtId="0" fontId="6" fillId="0" borderId="0" xfId="0" applyFont="1" applyFill="1" applyProtection="1"/>
    <xf numFmtId="0" fontId="0" fillId="0" borderId="0" xfId="0" applyFill="1"/>
    <xf numFmtId="0" fontId="16" fillId="0" borderId="0" xfId="0" applyFont="1" applyAlignment="1" applyProtection="1"/>
    <xf numFmtId="0" fontId="5" fillId="2" borderId="0" xfId="0" applyFont="1" applyFill="1" applyBorder="1" applyAlignment="1">
      <alignment horizontal="center"/>
    </xf>
    <xf numFmtId="0" fontId="5" fillId="2" borderId="0" xfId="0" applyFont="1" applyFill="1" applyBorder="1" applyAlignment="1" applyProtection="1">
      <alignment horizontal="center"/>
      <protection locked="0"/>
    </xf>
    <xf numFmtId="0" fontId="5" fillId="2" borderId="0" xfId="0" applyFont="1" applyFill="1" applyBorder="1" applyAlignment="1" applyProtection="1">
      <alignment horizontal="center"/>
    </xf>
    <xf numFmtId="0" fontId="5" fillId="2" borderId="4" xfId="0" applyFont="1" applyFill="1" applyBorder="1" applyAlignment="1">
      <alignment horizontal="center"/>
    </xf>
    <xf numFmtId="0" fontId="5" fillId="2" borderId="1" xfId="0" applyFont="1" applyFill="1" applyBorder="1" applyAlignment="1">
      <alignment horizontal="center"/>
    </xf>
    <xf numFmtId="0" fontId="5" fillId="2" borderId="6" xfId="0" applyFont="1" applyFill="1" applyBorder="1" applyAlignment="1">
      <alignment horizontal="center"/>
    </xf>
    <xf numFmtId="0" fontId="6" fillId="4" borderId="0" xfId="0" applyFont="1" applyFill="1" applyProtection="1"/>
    <xf numFmtId="0" fontId="8" fillId="4" borderId="0" xfId="0" applyFont="1" applyFill="1" applyProtection="1"/>
    <xf numFmtId="0" fontId="6" fillId="4" borderId="0" xfId="0" applyFont="1" applyFill="1" applyAlignment="1" applyProtection="1">
      <alignment horizontal="right"/>
    </xf>
    <xf numFmtId="0" fontId="5" fillId="4" borderId="0" xfId="0" applyFont="1" applyFill="1" applyBorder="1" applyAlignment="1" applyProtection="1">
      <alignment horizontal="left"/>
      <protection locked="0"/>
    </xf>
    <xf numFmtId="0" fontId="5" fillId="4" borderId="0" xfId="0" applyFont="1" applyFill="1" applyBorder="1" applyAlignment="1" applyProtection="1">
      <alignment horizontal="right"/>
      <protection locked="0"/>
    </xf>
    <xf numFmtId="0" fontId="6" fillId="4" borderId="0" xfId="0" applyFont="1" applyFill="1" applyAlignment="1">
      <alignment horizontal="right"/>
    </xf>
    <xf numFmtId="0" fontId="6" fillId="4" borderId="0" xfId="0" applyFont="1" applyFill="1"/>
    <xf numFmtId="1" fontId="6" fillId="4" borderId="0" xfId="0" applyNumberFormat="1" applyFont="1" applyFill="1"/>
    <xf numFmtId="1" fontId="6" fillId="4" borderId="0" xfId="0" applyNumberFormat="1" applyFont="1" applyFill="1" applyAlignment="1">
      <alignment horizontal="right"/>
    </xf>
    <xf numFmtId="9" fontId="6" fillId="4" borderId="0" xfId="0" applyNumberFormat="1" applyFont="1" applyFill="1" applyAlignment="1" applyProtection="1">
      <alignment horizontal="left"/>
    </xf>
    <xf numFmtId="0" fontId="0" fillId="4" borderId="0" xfId="0" applyFill="1"/>
    <xf numFmtId="0" fontId="5" fillId="4" borderId="0" xfId="0" applyFont="1" applyFill="1" applyBorder="1" applyAlignment="1" applyProtection="1">
      <protection locked="0"/>
    </xf>
    <xf numFmtId="164" fontId="6" fillId="4" borderId="0" xfId="0" applyNumberFormat="1" applyFont="1" applyFill="1"/>
    <xf numFmtId="0" fontId="5" fillId="2" borderId="0" xfId="0" applyFont="1" applyFill="1" applyBorder="1"/>
    <xf numFmtId="0" fontId="23" fillId="0" borderId="0" xfId="0" applyFont="1" applyProtection="1">
      <protection locked="0"/>
    </xf>
    <xf numFmtId="0" fontId="0" fillId="2" borderId="0" xfId="0" applyFill="1" applyBorder="1"/>
    <xf numFmtId="0" fontId="0" fillId="2" borderId="1" xfId="0" applyFill="1" applyBorder="1"/>
    <xf numFmtId="0" fontId="6" fillId="2" borderId="2" xfId="0" applyFont="1" applyFill="1" applyBorder="1" applyAlignment="1" applyProtection="1">
      <alignment horizontal="center"/>
    </xf>
    <xf numFmtId="0" fontId="6" fillId="2" borderId="6" xfId="0" applyFont="1" applyFill="1" applyBorder="1" applyAlignment="1" applyProtection="1">
      <alignment horizontal="center"/>
    </xf>
    <xf numFmtId="0" fontId="4" fillId="0" borderId="0" xfId="0" applyFont="1"/>
    <xf numFmtId="0" fontId="2" fillId="0" borderId="0" xfId="0" applyFont="1"/>
    <xf numFmtId="0" fontId="25" fillId="0" borderId="0" xfId="0" applyFont="1" applyAlignment="1">
      <alignment horizontal="left"/>
    </xf>
    <xf numFmtId="0" fontId="26" fillId="0" borderId="0" xfId="0" applyFont="1" applyAlignment="1">
      <alignment horizontal="left"/>
    </xf>
    <xf numFmtId="0" fontId="26" fillId="0" borderId="0" xfId="0" applyFont="1"/>
    <xf numFmtId="0" fontId="5" fillId="2" borderId="3" xfId="0" applyFont="1" applyFill="1" applyBorder="1" applyAlignment="1">
      <alignment horizontal="center"/>
    </xf>
    <xf numFmtId="0" fontId="5" fillId="2" borderId="2" xfId="0" applyFont="1" applyFill="1" applyBorder="1" applyAlignment="1">
      <alignment horizontal="center"/>
    </xf>
    <xf numFmtId="0" fontId="6" fillId="2" borderId="0" xfId="0" applyFont="1" applyFill="1" applyBorder="1" applyAlignment="1" applyProtection="1">
      <alignment horizontal="center"/>
    </xf>
    <xf numFmtId="0" fontId="4" fillId="2" borderId="7" xfId="0" applyFont="1" applyFill="1" applyBorder="1" applyAlignment="1" applyProtection="1">
      <alignment horizontal="center"/>
      <protection locked="0"/>
    </xf>
    <xf numFmtId="0" fontId="17" fillId="4" borderId="8" xfId="0" applyFont="1" applyFill="1" applyBorder="1" applyAlignment="1" applyProtection="1">
      <alignment horizontal="center"/>
      <protection locked="0"/>
    </xf>
    <xf numFmtId="0" fontId="18" fillId="2" borderId="7" xfId="0" applyFont="1" applyFill="1" applyBorder="1" applyAlignment="1" applyProtection="1">
      <alignment horizontal="center"/>
      <protection locked="0"/>
    </xf>
    <xf numFmtId="0" fontId="29" fillId="0" borderId="0" xfId="0" applyFont="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16" fontId="29" fillId="0" borderId="10" xfId="0" quotePrefix="1" applyNumberFormat="1" applyFont="1" applyBorder="1" applyAlignment="1">
      <alignment horizontal="center" vertical="center"/>
    </xf>
    <xf numFmtId="16" fontId="29" fillId="0" borderId="11" xfId="0" quotePrefix="1"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29" fillId="0" borderId="7" xfId="0" applyFont="1" applyBorder="1" applyAlignment="1">
      <alignment horizontal="center" vertical="center"/>
    </xf>
    <xf numFmtId="0" fontId="29" fillId="0" borderId="17" xfId="0" applyFont="1" applyBorder="1" applyAlignment="1">
      <alignment horizontal="center" vertical="center"/>
    </xf>
    <xf numFmtId="0" fontId="30" fillId="0" borderId="9" xfId="0" applyFont="1" applyBorder="1" applyAlignment="1">
      <alignment horizontal="center" vertical="center"/>
    </xf>
    <xf numFmtId="0" fontId="29" fillId="0" borderId="8" xfId="0" applyFont="1" applyBorder="1" applyAlignment="1">
      <alignment horizontal="center" vertical="top"/>
    </xf>
    <xf numFmtId="0" fontId="30" fillId="0" borderId="8" xfId="0" applyFont="1" applyBorder="1" applyAlignment="1">
      <alignment horizontal="center" vertical="top" wrapText="1"/>
    </xf>
    <xf numFmtId="0" fontId="30" fillId="0" borderId="9" xfId="0" applyFont="1" applyBorder="1" applyAlignment="1">
      <alignment horizontal="center" vertical="top" wrapText="1"/>
    </xf>
    <xf numFmtId="0" fontId="29" fillId="0" borderId="18" xfId="0" applyFont="1" applyBorder="1" applyAlignment="1">
      <alignment horizontal="center" vertical="top"/>
    </xf>
    <xf numFmtId="0" fontId="29" fillId="0" borderId="19" xfId="0" applyFont="1" applyBorder="1" applyAlignment="1">
      <alignment horizontal="center" vertical="top"/>
    </xf>
    <xf numFmtId="0" fontId="30" fillId="0" borderId="19" xfId="0" applyFont="1" applyBorder="1" applyAlignment="1">
      <alignment horizontal="center" vertical="top" wrapText="1"/>
    </xf>
    <xf numFmtId="0" fontId="30" fillId="0" borderId="20" xfId="0" applyFont="1" applyBorder="1" applyAlignment="1">
      <alignment horizontal="center" vertical="top" wrapText="1"/>
    </xf>
    <xf numFmtId="0" fontId="30" fillId="0" borderId="21" xfId="0" applyFont="1" applyBorder="1" applyAlignment="1">
      <alignment horizontal="center" vertical="top"/>
    </xf>
    <xf numFmtId="0" fontId="30" fillId="0" borderId="22" xfId="0" applyFont="1" applyBorder="1" applyAlignment="1">
      <alignment horizontal="center" vertical="top" wrapText="1"/>
    </xf>
    <xf numFmtId="0" fontId="29" fillId="0" borderId="23" xfId="0" applyFont="1" applyBorder="1" applyAlignment="1">
      <alignment horizontal="center" vertical="top" wrapText="1"/>
    </xf>
    <xf numFmtId="0" fontId="28" fillId="0" borderId="0" xfId="0" applyFont="1" applyAlignment="1">
      <alignment horizontal="center" vertical="center" wrapText="1"/>
    </xf>
    <xf numFmtId="0" fontId="28" fillId="0" borderId="0" xfId="0" applyFont="1" applyFill="1" applyAlignment="1">
      <alignment horizontal="center" vertical="center" wrapText="1"/>
    </xf>
    <xf numFmtId="0" fontId="31" fillId="0" borderId="24" xfId="0" applyFont="1" applyBorder="1" applyAlignment="1">
      <alignment horizontal="center" vertical="top" wrapText="1"/>
    </xf>
    <xf numFmtId="0" fontId="29" fillId="0" borderId="25" xfId="0" applyFont="1" applyBorder="1" applyAlignment="1">
      <alignment horizontal="center" vertical="top" wrapText="1"/>
    </xf>
    <xf numFmtId="0" fontId="31" fillId="0" borderId="16" xfId="0" applyFont="1" applyBorder="1" applyAlignment="1">
      <alignment horizontal="center" vertical="top" wrapText="1"/>
    </xf>
    <xf numFmtId="0" fontId="29" fillId="0" borderId="7" xfId="0" applyFont="1" applyBorder="1" applyAlignment="1">
      <alignment horizontal="center" vertical="top"/>
    </xf>
    <xf numFmtId="0" fontId="29" fillId="0" borderId="8" xfId="0" applyFont="1" applyBorder="1" applyAlignment="1">
      <alignment horizontal="center" vertical="top" wrapText="1"/>
    </xf>
    <xf numFmtId="0" fontId="29" fillId="0" borderId="9" xfId="0" applyFont="1" applyBorder="1" applyAlignment="1">
      <alignment horizontal="center" vertical="top" wrapText="1"/>
    </xf>
    <xf numFmtId="0" fontId="32" fillId="0" borderId="26" xfId="0" applyFont="1" applyBorder="1" applyAlignment="1">
      <alignment horizontal="right" vertical="center" wrapText="1"/>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27" xfId="0" applyFont="1" applyBorder="1" applyAlignment="1">
      <alignment horizontal="center" vertical="center"/>
    </xf>
    <xf numFmtId="0" fontId="30" fillId="0" borderId="17" xfId="0" applyFont="1" applyBorder="1" applyAlignment="1">
      <alignment horizontal="center" vertical="center"/>
    </xf>
    <xf numFmtId="0" fontId="30" fillId="0" borderId="10" xfId="0" applyFont="1" applyBorder="1" applyAlignment="1">
      <alignment horizontal="center" vertical="center"/>
    </xf>
    <xf numFmtId="16" fontId="30" fillId="0" borderId="10" xfId="0" applyNumberFormat="1" applyFont="1" applyBorder="1" applyAlignment="1">
      <alignment horizontal="center" vertical="center"/>
    </xf>
    <xf numFmtId="16" fontId="30" fillId="0" borderId="11" xfId="0" applyNumberFormat="1" applyFont="1" applyBorder="1" applyAlignment="1">
      <alignment horizontal="center" vertical="center"/>
    </xf>
    <xf numFmtId="0" fontId="30" fillId="0" borderId="0" xfId="0" applyFont="1" applyAlignment="1">
      <alignment horizontal="center" vertical="center"/>
    </xf>
    <xf numFmtId="0" fontId="28" fillId="0" borderId="28" xfId="0" applyFont="1" applyBorder="1" applyAlignment="1">
      <alignment horizontal="left" vertical="center" wrapText="1"/>
    </xf>
    <xf numFmtId="0" fontId="28" fillId="0" borderId="26" xfId="0" applyFont="1" applyBorder="1" applyAlignment="1">
      <alignment horizontal="left" vertical="center" wrapText="1"/>
    </xf>
    <xf numFmtId="0" fontId="2" fillId="0" borderId="0" xfId="0" applyFont="1" applyBorder="1"/>
    <xf numFmtId="0" fontId="29" fillId="0" borderId="0" xfId="0" applyFont="1" applyBorder="1" applyAlignment="1">
      <alignment horizontal="center" vertical="center"/>
    </xf>
    <xf numFmtId="0" fontId="6" fillId="0" borderId="0" xfId="0" applyFont="1" applyAlignment="1" applyProtection="1">
      <alignment horizontal="center"/>
    </xf>
    <xf numFmtId="0" fontId="4" fillId="2" borderId="17" xfId="0" applyFont="1" applyFill="1" applyBorder="1" applyAlignment="1" applyProtection="1">
      <alignment horizontal="center"/>
      <protection locked="0"/>
    </xf>
    <xf numFmtId="0" fontId="20" fillId="2" borderId="0" xfId="0" applyFont="1" applyFill="1" applyBorder="1" applyAlignment="1" applyProtection="1">
      <alignment horizontal="center"/>
    </xf>
    <xf numFmtId="0" fontId="18" fillId="2" borderId="21" xfId="0" applyFont="1" applyFill="1" applyBorder="1" applyAlignment="1" applyProtection="1">
      <alignment horizontal="center"/>
      <protection locked="0"/>
    </xf>
    <xf numFmtId="0" fontId="4" fillId="2" borderId="15" xfId="0" applyFont="1" applyFill="1" applyBorder="1" applyAlignment="1" applyProtection="1">
      <alignment horizontal="center"/>
      <protection locked="0"/>
    </xf>
    <xf numFmtId="0" fontId="17" fillId="4" borderId="20" xfId="0" applyFont="1" applyFill="1" applyBorder="1" applyAlignment="1" applyProtection="1">
      <alignment horizontal="center"/>
      <protection locked="0"/>
    </xf>
    <xf numFmtId="0" fontId="17" fillId="4" borderId="9" xfId="0" applyFont="1" applyFill="1" applyBorder="1" applyAlignment="1" applyProtection="1">
      <alignment horizontal="center"/>
      <protection locked="0"/>
    </xf>
    <xf numFmtId="0" fontId="17" fillId="4" borderId="11" xfId="0" applyFont="1" applyFill="1" applyBorder="1" applyAlignment="1" applyProtection="1">
      <alignment horizontal="center"/>
      <protection locked="0"/>
    </xf>
    <xf numFmtId="0" fontId="4" fillId="2" borderId="21" xfId="0" applyFont="1" applyFill="1" applyBorder="1" applyAlignment="1" applyProtection="1">
      <alignment horizontal="center"/>
      <protection locked="0"/>
    </xf>
    <xf numFmtId="0" fontId="4" fillId="2" borderId="29" xfId="0" applyFont="1" applyFill="1" applyBorder="1" applyProtection="1"/>
    <xf numFmtId="0" fontId="18" fillId="2" borderId="21" xfId="0" applyFont="1" applyFill="1" applyBorder="1" applyAlignment="1" applyProtection="1">
      <alignment horizontal="center"/>
    </xf>
    <xf numFmtId="0" fontId="6" fillId="0" borderId="0" xfId="0" applyFont="1" applyAlignment="1" applyProtection="1">
      <alignment horizontal="center"/>
      <protection locked="0"/>
    </xf>
    <xf numFmtId="0" fontId="16" fillId="0" borderId="0" xfId="0" applyFont="1" applyAlignment="1" applyProtection="1">
      <alignment horizontal="center"/>
    </xf>
    <xf numFmtId="0" fontId="5" fillId="5" borderId="30" xfId="0" applyFont="1" applyFill="1" applyBorder="1" applyAlignment="1" applyProtection="1">
      <alignment horizontal="center"/>
    </xf>
    <xf numFmtId="0" fontId="0" fillId="0" borderId="0" xfId="0" applyAlignment="1">
      <alignment horizontal="center"/>
    </xf>
    <xf numFmtId="0" fontId="11" fillId="5" borderId="30" xfId="0" applyFont="1" applyFill="1" applyBorder="1" applyAlignment="1" applyProtection="1">
      <alignment horizontal="center"/>
    </xf>
    <xf numFmtId="0" fontId="19" fillId="5" borderId="30" xfId="0" applyFont="1" applyFill="1" applyBorder="1" applyAlignment="1" applyProtection="1">
      <alignment horizontal="center"/>
    </xf>
    <xf numFmtId="0" fontId="6" fillId="0" borderId="0" xfId="0" applyFont="1" applyBorder="1" applyAlignment="1" applyProtection="1">
      <alignment horizontal="center"/>
    </xf>
    <xf numFmtId="0" fontId="0" fillId="0" borderId="0" xfId="0" applyAlignment="1" applyProtection="1">
      <alignment horizontal="center"/>
      <protection locked="0"/>
    </xf>
    <xf numFmtId="0" fontId="18" fillId="5" borderId="30" xfId="0" applyFont="1" applyFill="1" applyBorder="1" applyAlignment="1" applyProtection="1">
      <alignment horizontal="center"/>
    </xf>
    <xf numFmtId="165" fontId="22" fillId="5" borderId="30" xfId="1" applyNumberFormat="1" applyFont="1" applyFill="1" applyBorder="1" applyAlignment="1" applyProtection="1">
      <alignment horizontal="center"/>
    </xf>
    <xf numFmtId="165" fontId="22" fillId="5" borderId="30" xfId="0" applyNumberFormat="1" applyFont="1" applyFill="1" applyBorder="1" applyAlignment="1" applyProtection="1">
      <alignment horizontal="center"/>
    </xf>
    <xf numFmtId="0" fontId="5" fillId="3" borderId="2" xfId="0" applyFont="1" applyFill="1" applyBorder="1" applyAlignment="1" applyProtection="1">
      <alignment horizontal="center"/>
      <protection locked="0"/>
    </xf>
    <xf numFmtId="0" fontId="5" fillId="3" borderId="2" xfId="0" applyFont="1" applyFill="1" applyBorder="1" applyAlignment="1" applyProtection="1">
      <alignment horizontal="center"/>
    </xf>
    <xf numFmtId="0" fontId="4" fillId="2" borderId="7" xfId="0" applyFont="1" applyFill="1" applyBorder="1" applyAlignment="1" applyProtection="1">
      <alignment horizontal="center"/>
    </xf>
    <xf numFmtId="1" fontId="4" fillId="2" borderId="7" xfId="0" applyNumberFormat="1" applyFont="1" applyFill="1" applyBorder="1" applyAlignment="1" applyProtection="1">
      <alignment horizontal="center"/>
      <protection locked="0"/>
    </xf>
    <xf numFmtId="0" fontId="5" fillId="3" borderId="31" xfId="0" applyFont="1" applyFill="1" applyBorder="1" applyAlignment="1" applyProtection="1">
      <alignment horizontal="center"/>
    </xf>
    <xf numFmtId="0" fontId="17" fillId="4" borderId="20" xfId="0" applyFont="1" applyFill="1" applyBorder="1" applyAlignment="1" applyProtection="1">
      <alignment horizontal="center"/>
    </xf>
    <xf numFmtId="0" fontId="17" fillId="4" borderId="9" xfId="0" applyFont="1" applyFill="1" applyBorder="1" applyAlignment="1" applyProtection="1">
      <alignment horizontal="center"/>
    </xf>
    <xf numFmtId="0" fontId="17" fillId="4" borderId="32" xfId="0" applyFont="1" applyFill="1" applyBorder="1" applyAlignment="1" applyProtection="1">
      <alignment horizontal="center"/>
      <protection locked="0"/>
    </xf>
    <xf numFmtId="0" fontId="18" fillId="6" borderId="20" xfId="0" applyFont="1" applyFill="1" applyBorder="1" applyAlignment="1">
      <alignment horizontal="center"/>
    </xf>
    <xf numFmtId="0" fontId="18" fillId="6" borderId="9" xfId="0" applyFont="1" applyFill="1" applyBorder="1" applyAlignment="1">
      <alignment horizontal="center"/>
    </xf>
    <xf numFmtId="0" fontId="18" fillId="6" borderId="11" xfId="0" applyFont="1" applyFill="1" applyBorder="1" applyAlignment="1">
      <alignment horizontal="center"/>
    </xf>
    <xf numFmtId="0" fontId="17" fillId="4" borderId="27" xfId="0" applyFont="1" applyFill="1" applyBorder="1" applyAlignment="1" applyProtection="1">
      <alignment horizontal="center"/>
    </xf>
    <xf numFmtId="0" fontId="18" fillId="2" borderId="20" xfId="0" applyFont="1" applyFill="1" applyBorder="1" applyAlignment="1">
      <alignment horizontal="center"/>
    </xf>
    <xf numFmtId="0" fontId="18" fillId="2" borderId="9" xfId="0" applyFont="1" applyFill="1" applyBorder="1" applyAlignment="1">
      <alignment horizontal="center"/>
    </xf>
    <xf numFmtId="0" fontId="18" fillId="2" borderId="11" xfId="0" applyFont="1" applyFill="1" applyBorder="1" applyAlignment="1">
      <alignment horizontal="center"/>
    </xf>
    <xf numFmtId="0" fontId="17" fillId="5" borderId="20" xfId="0" applyFont="1" applyFill="1" applyBorder="1" applyAlignment="1" applyProtection="1">
      <alignment horizontal="center"/>
      <protection locked="0"/>
    </xf>
    <xf numFmtId="0" fontId="17" fillId="5" borderId="9" xfId="0" applyFont="1" applyFill="1" applyBorder="1" applyAlignment="1" applyProtection="1">
      <alignment horizontal="center"/>
      <protection locked="0"/>
    </xf>
    <xf numFmtId="0" fontId="17" fillId="5" borderId="11" xfId="0" applyFont="1" applyFill="1" applyBorder="1" applyAlignment="1" applyProtection="1">
      <alignment horizontal="center"/>
      <protection locked="0"/>
    </xf>
    <xf numFmtId="0" fontId="21" fillId="2" borderId="3" xfId="0" applyFont="1" applyFill="1" applyBorder="1" applyAlignment="1">
      <alignment horizontal="right"/>
    </xf>
    <xf numFmtId="0" fontId="21" fillId="6" borderId="29" xfId="0" applyFont="1" applyFill="1" applyBorder="1" applyAlignment="1">
      <alignment horizontal="right"/>
    </xf>
    <xf numFmtId="0" fontId="21" fillId="6" borderId="3" xfId="0" applyFont="1" applyFill="1" applyBorder="1" applyAlignment="1">
      <alignment horizontal="right"/>
    </xf>
    <xf numFmtId="0" fontId="21" fillId="6" borderId="4" xfId="0" applyFont="1" applyFill="1" applyBorder="1" applyAlignment="1">
      <alignment horizontal="right"/>
    </xf>
    <xf numFmtId="0" fontId="5" fillId="2" borderId="33" xfId="0" applyFont="1" applyFill="1" applyBorder="1" applyAlignment="1">
      <alignment horizontal="right"/>
    </xf>
    <xf numFmtId="0" fontId="6" fillId="2" borderId="34" xfId="0" applyFont="1" applyFill="1" applyBorder="1" applyAlignment="1" applyProtection="1">
      <alignment horizontal="right"/>
    </xf>
    <xf numFmtId="0" fontId="6" fillId="2" borderId="35" xfId="0" applyFont="1" applyFill="1" applyBorder="1" applyAlignment="1" applyProtection="1">
      <alignment horizontal="right"/>
    </xf>
    <xf numFmtId="0" fontId="6" fillId="6" borderId="33" xfId="0" applyFont="1" applyFill="1" applyBorder="1" applyAlignment="1" applyProtection="1">
      <alignment horizontal="right"/>
    </xf>
    <xf numFmtId="0" fontId="6" fillId="6" borderId="34" xfId="0" applyFont="1" applyFill="1" applyBorder="1" applyAlignment="1" applyProtection="1">
      <alignment horizontal="right"/>
    </xf>
    <xf numFmtId="0" fontId="6" fillId="6" borderId="35" xfId="0" applyFont="1" applyFill="1" applyBorder="1" applyAlignment="1" applyProtection="1">
      <alignment horizontal="right"/>
    </xf>
    <xf numFmtId="0" fontId="6" fillId="0" borderId="0" xfId="0" applyFont="1" applyAlignment="1" applyProtection="1">
      <alignment horizontal="right"/>
    </xf>
    <xf numFmtId="0" fontId="20" fillId="2" borderId="29" xfId="0" applyFont="1" applyFill="1" applyBorder="1" applyAlignment="1">
      <alignment horizontal="right"/>
    </xf>
    <xf numFmtId="0" fontId="20" fillId="2" borderId="3" xfId="0" applyFont="1" applyFill="1" applyBorder="1" applyAlignment="1">
      <alignment horizontal="right"/>
    </xf>
    <xf numFmtId="0" fontId="20" fillId="2" borderId="4" xfId="0" applyFont="1" applyFill="1" applyBorder="1" applyAlignment="1">
      <alignment horizontal="right"/>
    </xf>
    <xf numFmtId="0" fontId="20" fillId="6" borderId="5" xfId="0" applyFont="1" applyFill="1" applyBorder="1" applyAlignment="1">
      <alignment horizontal="right"/>
    </xf>
    <xf numFmtId="0" fontId="20" fillId="6" borderId="0" xfId="0" applyFont="1" applyFill="1" applyBorder="1" applyAlignment="1">
      <alignment horizontal="right"/>
    </xf>
    <xf numFmtId="0" fontId="20" fillId="6" borderId="1" xfId="0" applyFont="1" applyFill="1" applyBorder="1" applyAlignment="1">
      <alignment horizontal="right"/>
    </xf>
    <xf numFmtId="0" fontId="36" fillId="2" borderId="2" xfId="0" applyFont="1" applyFill="1" applyBorder="1" applyAlignment="1" applyProtection="1">
      <alignment horizontal="center"/>
    </xf>
    <xf numFmtId="0" fontId="18" fillId="2" borderId="35" xfId="0" applyFont="1" applyFill="1" applyBorder="1" applyAlignment="1" applyProtection="1">
      <alignment horizontal="center"/>
      <protection locked="0"/>
    </xf>
    <xf numFmtId="0" fontId="4" fillId="2" borderId="36" xfId="0" applyFont="1" applyFill="1" applyBorder="1" applyProtection="1"/>
    <xf numFmtId="0" fontId="37" fillId="0" borderId="0" xfId="0" applyFont="1"/>
    <xf numFmtId="0" fontId="39" fillId="0" borderId="0" xfId="0" applyFont="1"/>
    <xf numFmtId="0" fontId="0" fillId="0" borderId="0" xfId="0" applyAlignment="1">
      <alignment vertical="center" wrapText="1"/>
    </xf>
    <xf numFmtId="0" fontId="6" fillId="7" borderId="0" xfId="0" applyFont="1" applyFill="1" applyProtection="1"/>
    <xf numFmtId="0" fontId="16" fillId="7" borderId="0" xfId="0" applyFont="1" applyFill="1" applyAlignment="1" applyProtection="1">
      <alignment horizontal="right"/>
    </xf>
    <xf numFmtId="0" fontId="16" fillId="7" borderId="0" xfId="0" applyFont="1" applyFill="1" applyAlignment="1" applyProtection="1"/>
    <xf numFmtId="0" fontId="8" fillId="7" borderId="0" xfId="0" applyFont="1" applyFill="1" applyAlignment="1"/>
    <xf numFmtId="0" fontId="0" fillId="7" borderId="0" xfId="0" applyFill="1" applyAlignment="1"/>
    <xf numFmtId="0" fontId="0" fillId="7" borderId="0" xfId="0" applyFill="1"/>
    <xf numFmtId="0" fontId="27" fillId="0" borderId="0" xfId="0" applyFont="1" applyAlignment="1">
      <alignment horizontal="left"/>
    </xf>
    <xf numFmtId="0" fontId="27" fillId="0" borderId="0" xfId="0" applyFont="1"/>
    <xf numFmtId="0" fontId="42" fillId="0" borderId="0" xfId="0" applyFont="1"/>
    <xf numFmtId="0" fontId="27" fillId="0" borderId="0" xfId="0" quotePrefix="1" applyFont="1" applyAlignment="1">
      <alignment horizontal="left"/>
    </xf>
    <xf numFmtId="0" fontId="4" fillId="2" borderId="29" xfId="0" applyFont="1" applyFill="1" applyBorder="1" applyAlignment="1">
      <alignment horizontal="center"/>
    </xf>
    <xf numFmtId="0" fontId="4" fillId="2" borderId="5" xfId="0" applyFont="1" applyFill="1" applyBorder="1" applyAlignment="1">
      <alignment horizontal="center"/>
    </xf>
    <xf numFmtId="0" fontId="4" fillId="2" borderId="37" xfId="0" applyFont="1" applyFill="1" applyBorder="1" applyAlignment="1">
      <alignment horizontal="center"/>
    </xf>
    <xf numFmtId="0" fontId="4" fillId="2" borderId="3" xfId="0" applyFont="1" applyFill="1" applyBorder="1" applyAlignment="1">
      <alignment horizontal="center"/>
    </xf>
    <xf numFmtId="0" fontId="4" fillId="2" borderId="0"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pplyProtection="1">
      <alignment horizontal="center"/>
    </xf>
    <xf numFmtId="0" fontId="4" fillId="2" borderId="0" xfId="0" applyFont="1" applyFill="1" applyBorder="1" applyAlignment="1" applyProtection="1">
      <alignment horizontal="center"/>
    </xf>
    <xf numFmtId="0" fontId="4" fillId="2" borderId="2" xfId="0" applyFont="1" applyFill="1" applyBorder="1" applyAlignment="1" applyProtection="1">
      <alignment horizontal="center"/>
    </xf>
    <xf numFmtId="0" fontId="18" fillId="2" borderId="3" xfId="0" applyFont="1" applyFill="1" applyBorder="1" applyAlignment="1" applyProtection="1">
      <alignment horizontal="center"/>
    </xf>
    <xf numFmtId="0" fontId="18" fillId="2" borderId="0" xfId="0" applyFont="1" applyFill="1" applyBorder="1" applyAlignment="1" applyProtection="1">
      <alignment horizontal="center"/>
    </xf>
    <xf numFmtId="0" fontId="18" fillId="2" borderId="2" xfId="0" applyFont="1" applyFill="1" applyBorder="1" applyAlignment="1" applyProtection="1">
      <alignment horizontal="center"/>
    </xf>
    <xf numFmtId="0" fontId="18" fillId="2" borderId="4" xfId="0" applyFont="1" applyFill="1" applyBorder="1" applyAlignment="1" applyProtection="1">
      <alignment horizontal="center"/>
    </xf>
    <xf numFmtId="0" fontId="18" fillId="2" borderId="1" xfId="0" applyFont="1" applyFill="1" applyBorder="1" applyAlignment="1" applyProtection="1">
      <alignment horizontal="center"/>
    </xf>
    <xf numFmtId="0" fontId="18" fillId="2" borderId="6" xfId="0" applyFont="1" applyFill="1" applyBorder="1" applyAlignment="1" applyProtection="1">
      <alignment horizontal="center"/>
    </xf>
    <xf numFmtId="0" fontId="21" fillId="2" borderId="38" xfId="0" applyFont="1" applyFill="1" applyBorder="1" applyAlignment="1" applyProtection="1">
      <alignment horizontal="center"/>
    </xf>
    <xf numFmtId="0" fontId="43" fillId="2" borderId="0" xfId="0" applyFont="1" applyFill="1" applyBorder="1" applyAlignment="1" applyProtection="1">
      <alignment horizontal="center"/>
    </xf>
    <xf numFmtId="0" fontId="43" fillId="2" borderId="2" xfId="0" applyFont="1" applyFill="1" applyBorder="1" applyAlignment="1" applyProtection="1">
      <alignment horizontal="center"/>
    </xf>
    <xf numFmtId="0" fontId="43" fillId="2" borderId="2" xfId="0" applyFont="1" applyFill="1" applyBorder="1" applyAlignment="1" applyProtection="1">
      <alignment horizontal="right"/>
    </xf>
    <xf numFmtId="0" fontId="27"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8" fillId="0" borderId="39" xfId="0" applyFont="1" applyBorder="1" applyAlignment="1">
      <alignment horizontal="left" vertical="center" wrapText="1"/>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30" fillId="0" borderId="8" xfId="0" applyFont="1" applyBorder="1" applyAlignment="1">
      <alignment horizontal="center" vertical="top"/>
    </xf>
    <xf numFmtId="0" fontId="31" fillId="0" borderId="8" xfId="0" applyFont="1" applyBorder="1" applyAlignment="1">
      <alignment horizontal="center" vertical="top" wrapText="1"/>
    </xf>
    <xf numFmtId="0" fontId="28" fillId="0" borderId="42" xfId="0" applyFont="1" applyBorder="1" applyAlignment="1">
      <alignment horizontal="left" vertical="center" wrapText="1"/>
    </xf>
    <xf numFmtId="0" fontId="29" fillId="0" borderId="34" xfId="0" applyFont="1" applyBorder="1" applyAlignment="1">
      <alignment horizontal="center" vertical="center"/>
    </xf>
    <xf numFmtId="0" fontId="28" fillId="0" borderId="36" xfId="0" applyFont="1" applyBorder="1" applyAlignment="1">
      <alignment horizontal="left" vertical="center" wrapText="1"/>
    </xf>
    <xf numFmtId="0" fontId="28" fillId="0" borderId="43" xfId="0" applyFont="1" applyBorder="1" applyAlignment="1">
      <alignment horizontal="left" vertical="center" wrapText="1"/>
    </xf>
    <xf numFmtId="0" fontId="28" fillId="0" borderId="3" xfId="0" applyFont="1" applyBorder="1" applyAlignment="1">
      <alignment horizontal="left" vertical="center" wrapText="1"/>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32" xfId="0" applyFont="1" applyBorder="1" applyAlignment="1">
      <alignment horizontal="center" vertical="center"/>
    </xf>
    <xf numFmtId="0" fontId="44" fillId="0" borderId="0" xfId="0" applyFont="1"/>
    <xf numFmtId="0" fontId="37" fillId="0" borderId="0" xfId="0" quotePrefix="1" applyFont="1" applyAlignment="1">
      <alignment horizontal="left" indent="1"/>
    </xf>
    <xf numFmtId="0" fontId="4" fillId="4" borderId="19"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14" fillId="0" borderId="0" xfId="0" applyFont="1" applyAlignment="1">
      <alignment horizontal="right"/>
    </xf>
    <xf numFmtId="0" fontId="6" fillId="0" borderId="0" xfId="0" applyFont="1" applyFill="1" applyBorder="1" applyProtection="1">
      <protection locked="0"/>
    </xf>
    <xf numFmtId="0" fontId="6" fillId="0" borderId="0" xfId="0" applyFont="1" applyFill="1" applyBorder="1" applyProtection="1"/>
    <xf numFmtId="0" fontId="5" fillId="2" borderId="5" xfId="0" applyFont="1" applyFill="1" applyBorder="1" applyProtection="1">
      <protection locked="0"/>
    </xf>
    <xf numFmtId="0" fontId="6" fillId="0" borderId="0" xfId="0" applyFont="1" applyFill="1" applyBorder="1" applyAlignment="1" applyProtection="1">
      <alignment horizontal="center"/>
    </xf>
    <xf numFmtId="0" fontId="6" fillId="2" borderId="37" xfId="0" applyFont="1" applyFill="1" applyBorder="1" applyProtection="1"/>
    <xf numFmtId="0" fontId="6" fillId="4" borderId="9" xfId="0" applyFont="1" applyFill="1" applyBorder="1" applyAlignment="1" applyProtection="1">
      <alignment horizontal="center"/>
    </xf>
    <xf numFmtId="0" fontId="6" fillId="4" borderId="11" xfId="0" applyFont="1" applyFill="1" applyBorder="1" applyAlignment="1" applyProtection="1">
      <alignment horizontal="center"/>
    </xf>
    <xf numFmtId="0" fontId="5" fillId="4" borderId="44" xfId="0" applyFont="1" applyFill="1" applyBorder="1" applyAlignment="1" applyProtection="1">
      <alignment horizontal="center"/>
      <protection locked="0"/>
    </xf>
    <xf numFmtId="0" fontId="6" fillId="4" borderId="45" xfId="0" applyFont="1" applyFill="1" applyBorder="1" applyAlignment="1" applyProtection="1">
      <alignment horizontal="center"/>
    </xf>
    <xf numFmtId="0" fontId="48" fillId="18" borderId="0" xfId="0" applyFont="1" applyFill="1" applyAlignment="1" applyProtection="1">
      <alignment vertical="center"/>
    </xf>
    <xf numFmtId="0" fontId="49" fillId="18" borderId="0" xfId="0" applyFont="1" applyFill="1" applyAlignment="1">
      <alignment vertical="center"/>
    </xf>
    <xf numFmtId="0" fontId="50" fillId="18" borderId="0" xfId="0" applyFont="1" applyFill="1" applyAlignment="1">
      <alignment vertical="center"/>
    </xf>
    <xf numFmtId="0" fontId="51" fillId="18" borderId="0" xfId="0" applyFont="1" applyFill="1" applyProtection="1"/>
    <xf numFmtId="0" fontId="52" fillId="18" borderId="0" xfId="0" applyFont="1" applyFill="1"/>
    <xf numFmtId="0" fontId="27" fillId="0" borderId="7" xfId="0" applyFont="1" applyBorder="1" applyAlignment="1">
      <alignment horizontal="center" vertical="top"/>
    </xf>
    <xf numFmtId="0" fontId="28" fillId="0" borderId="29" xfId="0" applyFont="1" applyFill="1" applyBorder="1" applyAlignment="1">
      <alignment horizontal="center" vertical="center" wrapText="1"/>
    </xf>
    <xf numFmtId="0" fontId="28" fillId="0" borderId="51" xfId="0" applyFont="1" applyBorder="1" applyAlignment="1">
      <alignment horizontal="left" vertical="center" wrapText="1"/>
    </xf>
    <xf numFmtId="49" fontId="24" fillId="9" borderId="46" xfId="0" applyNumberFormat="1" applyFont="1" applyFill="1" applyBorder="1" applyAlignment="1" applyProtection="1">
      <alignment horizontal="center"/>
      <protection locked="0"/>
    </xf>
    <xf numFmtId="49" fontId="24" fillId="9" borderId="47" xfId="0" applyNumberFormat="1" applyFont="1" applyFill="1" applyBorder="1" applyAlignment="1" applyProtection="1">
      <alignment horizontal="center"/>
      <protection locked="0"/>
    </xf>
    <xf numFmtId="49" fontId="24" fillId="9" borderId="48" xfId="0" applyNumberFormat="1" applyFont="1" applyFill="1" applyBorder="1" applyAlignment="1" applyProtection="1">
      <alignment horizontal="center"/>
      <protection locked="0"/>
    </xf>
    <xf numFmtId="0" fontId="21" fillId="2" borderId="38" xfId="0" applyFont="1" applyFill="1" applyBorder="1" applyAlignment="1" applyProtection="1">
      <alignment horizontal="left"/>
    </xf>
    <xf numFmtId="0" fontId="21" fillId="2" borderId="2" xfId="0" applyFont="1" applyFill="1" applyBorder="1" applyAlignment="1" applyProtection="1">
      <alignment horizontal="left"/>
    </xf>
    <xf numFmtId="9" fontId="6" fillId="2" borderId="38" xfId="0" applyNumberFormat="1" applyFont="1" applyFill="1" applyBorder="1" applyAlignment="1" applyProtection="1">
      <alignment horizontal="left"/>
    </xf>
    <xf numFmtId="9" fontId="6" fillId="2" borderId="2" xfId="0" applyNumberFormat="1" applyFont="1" applyFill="1" applyBorder="1" applyAlignment="1" applyProtection="1">
      <alignment horizontal="left"/>
    </xf>
    <xf numFmtId="0" fontId="21" fillId="2" borderId="38" xfId="0" applyFont="1" applyFill="1" applyBorder="1" applyAlignment="1" applyProtection="1">
      <alignment horizontal="left"/>
      <protection locked="0"/>
    </xf>
    <xf numFmtId="0" fontId="21" fillId="2" borderId="2" xfId="0" applyFont="1" applyFill="1" applyBorder="1" applyAlignment="1" applyProtection="1">
      <alignment horizontal="left"/>
      <protection locked="0"/>
    </xf>
    <xf numFmtId="0" fontId="21" fillId="2" borderId="0" xfId="0" applyFont="1" applyFill="1" applyBorder="1" applyAlignment="1" applyProtection="1">
      <alignment horizontal="left"/>
      <protection locked="0"/>
    </xf>
    <xf numFmtId="0" fontId="15" fillId="0" borderId="2" xfId="0" applyFont="1" applyBorder="1" applyAlignment="1">
      <alignment horizontal="left"/>
    </xf>
    <xf numFmtId="0" fontId="21" fillId="2" borderId="0" xfId="0" applyFont="1" applyFill="1" applyBorder="1" applyAlignment="1" applyProtection="1">
      <alignment horizontal="left"/>
    </xf>
    <xf numFmtId="0" fontId="0" fillId="0" borderId="2" xfId="0" applyBorder="1" applyAlignment="1">
      <alignment horizontal="left"/>
    </xf>
    <xf numFmtId="9" fontId="6" fillId="2" borderId="0" xfId="0" applyNumberFormat="1" applyFont="1" applyFill="1" applyBorder="1" applyAlignment="1" applyProtection="1">
      <alignment horizontal="left"/>
    </xf>
    <xf numFmtId="49" fontId="7" fillId="10" borderId="46" xfId="0" applyNumberFormat="1" applyFont="1" applyFill="1" applyBorder="1" applyAlignment="1" applyProtection="1">
      <alignment horizontal="center"/>
      <protection locked="0"/>
    </xf>
    <xf numFmtId="49" fontId="7" fillId="10" borderId="47" xfId="0" applyNumberFormat="1" applyFont="1" applyFill="1" applyBorder="1" applyAlignment="1" applyProtection="1">
      <alignment horizontal="center"/>
      <protection locked="0"/>
    </xf>
    <xf numFmtId="0" fontId="0" fillId="10" borderId="48" xfId="0" applyFill="1" applyBorder="1" applyAlignment="1" applyProtection="1">
      <alignment horizontal="center"/>
      <protection locked="0"/>
    </xf>
    <xf numFmtId="0" fontId="21" fillId="2" borderId="3" xfId="0" applyFont="1" applyFill="1" applyBorder="1" applyAlignment="1" applyProtection="1">
      <alignment horizontal="left"/>
    </xf>
    <xf numFmtId="0" fontId="21" fillId="2" borderId="4" xfId="0" applyFont="1" applyFill="1" applyBorder="1" applyAlignment="1" applyProtection="1">
      <alignment horizontal="left"/>
    </xf>
    <xf numFmtId="0" fontId="21" fillId="2" borderId="6" xfId="0" applyFont="1" applyFill="1" applyBorder="1" applyAlignment="1" applyProtection="1">
      <alignment horizontal="left"/>
    </xf>
    <xf numFmtId="49" fontId="10" fillId="11" borderId="46" xfId="0" applyNumberFormat="1" applyFont="1" applyFill="1" applyBorder="1" applyAlignment="1" applyProtection="1">
      <alignment horizontal="center"/>
      <protection locked="0"/>
    </xf>
    <xf numFmtId="49" fontId="10" fillId="11" borderId="47" xfId="0" applyNumberFormat="1" applyFont="1" applyFill="1" applyBorder="1" applyAlignment="1" applyProtection="1">
      <alignment horizontal="center"/>
      <protection locked="0"/>
    </xf>
    <xf numFmtId="0" fontId="9" fillId="11" borderId="48" xfId="0" applyFont="1" applyFill="1" applyBorder="1" applyAlignment="1" applyProtection="1">
      <alignment horizontal="center"/>
      <protection locked="0"/>
    </xf>
    <xf numFmtId="49" fontId="10" fillId="9" borderId="46" xfId="0" applyNumberFormat="1" applyFont="1" applyFill="1" applyBorder="1" applyAlignment="1" applyProtection="1">
      <alignment horizontal="center"/>
      <protection locked="0"/>
    </xf>
    <xf numFmtId="49" fontId="10" fillId="9" borderId="47" xfId="0" applyNumberFormat="1" applyFont="1" applyFill="1" applyBorder="1" applyAlignment="1" applyProtection="1">
      <alignment horizontal="center"/>
      <protection locked="0"/>
    </xf>
    <xf numFmtId="0" fontId="9" fillId="9" borderId="48" xfId="0" applyFont="1" applyFill="1" applyBorder="1" applyAlignment="1" applyProtection="1">
      <alignment horizontal="center"/>
      <protection locked="0"/>
    </xf>
    <xf numFmtId="0" fontId="21" fillId="2" borderId="1" xfId="0" applyFont="1" applyFill="1" applyBorder="1" applyAlignment="1" applyProtection="1">
      <alignment horizontal="left"/>
    </xf>
    <xf numFmtId="0" fontId="0" fillId="0" borderId="6" xfId="0" applyBorder="1" applyAlignment="1">
      <alignment horizontal="left"/>
    </xf>
    <xf numFmtId="49" fontId="11" fillId="8" borderId="46" xfId="0" applyNumberFormat="1" applyFont="1" applyFill="1" applyBorder="1" applyAlignment="1" applyProtection="1">
      <alignment horizontal="center"/>
      <protection locked="0"/>
    </xf>
    <xf numFmtId="49" fontId="11" fillId="8" borderId="47" xfId="0" applyNumberFormat="1" applyFont="1" applyFill="1" applyBorder="1" applyAlignment="1" applyProtection="1">
      <alignment horizontal="center"/>
      <protection locked="0"/>
    </xf>
    <xf numFmtId="0" fontId="12" fillId="8" borderId="48" xfId="0" applyFont="1" applyFill="1" applyBorder="1" applyAlignment="1" applyProtection="1">
      <alignment horizontal="center"/>
      <protection locked="0"/>
    </xf>
    <xf numFmtId="49" fontId="10" fillId="12" borderId="46" xfId="0" applyNumberFormat="1" applyFont="1" applyFill="1" applyBorder="1" applyAlignment="1" applyProtection="1">
      <alignment horizontal="center"/>
      <protection locked="0"/>
    </xf>
    <xf numFmtId="0" fontId="9" fillId="12" borderId="47" xfId="0" applyFont="1" applyFill="1" applyBorder="1" applyAlignment="1" applyProtection="1">
      <alignment horizontal="center"/>
      <protection locked="0"/>
    </xf>
    <xf numFmtId="0" fontId="9" fillId="12" borderId="48" xfId="0" applyFont="1" applyFill="1" applyBorder="1" applyAlignment="1" applyProtection="1">
      <alignment horizontal="center"/>
      <protection locked="0"/>
    </xf>
    <xf numFmtId="0" fontId="4" fillId="2" borderId="0" xfId="0" applyFont="1" applyFill="1" applyBorder="1" applyAlignment="1" applyProtection="1">
      <alignment horizontal="left"/>
    </xf>
    <xf numFmtId="0" fontId="4" fillId="2" borderId="2" xfId="0" applyFont="1" applyFill="1" applyBorder="1" applyAlignment="1" applyProtection="1">
      <alignment horizontal="left"/>
    </xf>
    <xf numFmtId="0" fontId="13" fillId="13" borderId="46" xfId="0" applyFont="1" applyFill="1" applyBorder="1" applyAlignment="1" applyProtection="1">
      <alignment horizontal="center"/>
    </xf>
    <xf numFmtId="0" fontId="13" fillId="13" borderId="47" xfId="0" applyFont="1" applyFill="1" applyBorder="1" applyAlignment="1" applyProtection="1">
      <alignment horizontal="center"/>
    </xf>
    <xf numFmtId="0" fontId="13" fillId="13" borderId="48" xfId="0" applyFont="1" applyFill="1" applyBorder="1" applyAlignment="1" applyProtection="1">
      <alignment horizontal="center"/>
    </xf>
    <xf numFmtId="0" fontId="4" fillId="6" borderId="0" xfId="0" applyFont="1" applyFill="1" applyBorder="1" applyAlignment="1" applyProtection="1">
      <alignment horizontal="left"/>
    </xf>
    <xf numFmtId="0" fontId="4" fillId="6" borderId="1" xfId="0" applyFont="1" applyFill="1" applyBorder="1" applyAlignment="1" applyProtection="1">
      <alignment horizontal="left"/>
    </xf>
    <xf numFmtId="49" fontId="10" fillId="14" borderId="46" xfId="0" applyNumberFormat="1" applyFont="1" applyFill="1" applyBorder="1" applyAlignment="1" applyProtection="1">
      <alignment horizontal="center"/>
      <protection locked="0"/>
    </xf>
    <xf numFmtId="49" fontId="10" fillId="14" borderId="47" xfId="0" applyNumberFormat="1" applyFont="1" applyFill="1" applyBorder="1" applyAlignment="1" applyProtection="1">
      <alignment horizontal="center"/>
      <protection locked="0"/>
    </xf>
    <xf numFmtId="0" fontId="9" fillId="14" borderId="48" xfId="0" applyFont="1" applyFill="1" applyBorder="1" applyAlignment="1" applyProtection="1">
      <alignment horizontal="center"/>
      <protection locked="0"/>
    </xf>
    <xf numFmtId="0" fontId="13" fillId="13" borderId="46" xfId="0" applyFont="1" applyFill="1" applyBorder="1" applyAlignment="1">
      <alignment horizontal="center"/>
    </xf>
    <xf numFmtId="0" fontId="13" fillId="13" borderId="47" xfId="0" applyFont="1" applyFill="1" applyBorder="1" applyAlignment="1">
      <alignment horizontal="center"/>
    </xf>
    <xf numFmtId="0" fontId="13" fillId="13" borderId="48" xfId="0" applyFont="1" applyFill="1" applyBorder="1" applyAlignment="1">
      <alignment horizontal="center"/>
    </xf>
    <xf numFmtId="49" fontId="7" fillId="15" borderId="46" xfId="0" applyNumberFormat="1" applyFont="1" applyFill="1" applyBorder="1" applyAlignment="1" applyProtection="1">
      <alignment horizontal="center"/>
      <protection locked="0"/>
    </xf>
    <xf numFmtId="49" fontId="7" fillId="15" borderId="47" xfId="0" applyNumberFormat="1" applyFont="1" applyFill="1" applyBorder="1" applyAlignment="1" applyProtection="1">
      <alignment horizontal="center"/>
      <protection locked="0"/>
    </xf>
    <xf numFmtId="0" fontId="6" fillId="15" borderId="48" xfId="0" applyFont="1" applyFill="1" applyBorder="1" applyAlignment="1" applyProtection="1">
      <alignment horizontal="center"/>
      <protection locked="0"/>
    </xf>
    <xf numFmtId="0" fontId="4" fillId="6" borderId="5" xfId="0" applyFont="1" applyFill="1" applyBorder="1" applyAlignment="1" applyProtection="1">
      <alignment horizontal="left"/>
    </xf>
    <xf numFmtId="0" fontId="9" fillId="14" borderId="47" xfId="0" applyFont="1" applyFill="1" applyBorder="1" applyAlignment="1" applyProtection="1">
      <alignment horizontal="center"/>
      <protection locked="0"/>
    </xf>
    <xf numFmtId="49" fontId="10" fillId="12" borderId="47" xfId="0" applyNumberFormat="1" applyFont="1" applyFill="1" applyBorder="1" applyAlignment="1" applyProtection="1">
      <alignment horizontal="center"/>
      <protection locked="0"/>
    </xf>
    <xf numFmtId="9" fontId="21" fillId="2" borderId="1" xfId="0" applyNumberFormat="1" applyFont="1" applyFill="1" applyBorder="1" applyAlignment="1" applyProtection="1">
      <alignment horizontal="left"/>
    </xf>
    <xf numFmtId="0" fontId="10" fillId="13" borderId="46" xfId="0" applyFont="1" applyFill="1" applyBorder="1" applyAlignment="1">
      <alignment horizontal="center"/>
    </xf>
    <xf numFmtId="49" fontId="7" fillId="17" borderId="46" xfId="0" applyNumberFormat="1" applyFont="1" applyFill="1" applyBorder="1" applyAlignment="1" applyProtection="1">
      <alignment horizontal="center"/>
      <protection locked="0"/>
    </xf>
    <xf numFmtId="49" fontId="7" fillId="17" borderId="47" xfId="0" applyNumberFormat="1" applyFont="1" applyFill="1" applyBorder="1" applyAlignment="1" applyProtection="1">
      <alignment horizontal="center"/>
      <protection locked="0"/>
    </xf>
    <xf numFmtId="0" fontId="6" fillId="17" borderId="48" xfId="0" applyFont="1" applyFill="1" applyBorder="1" applyAlignment="1" applyProtection="1">
      <alignment horizontal="center"/>
      <protection locked="0"/>
    </xf>
    <xf numFmtId="49" fontId="7" fillId="16" borderId="46" xfId="0" applyNumberFormat="1" applyFont="1" applyFill="1" applyBorder="1" applyAlignment="1" applyProtection="1">
      <alignment horizontal="center"/>
      <protection locked="0"/>
    </xf>
    <xf numFmtId="49" fontId="7" fillId="16" borderId="47" xfId="0" applyNumberFormat="1" applyFont="1" applyFill="1" applyBorder="1" applyAlignment="1" applyProtection="1">
      <alignment horizontal="center"/>
      <protection locked="0"/>
    </xf>
    <xf numFmtId="0" fontId="6" fillId="16" borderId="48" xfId="0" applyFont="1" applyFill="1" applyBorder="1" applyAlignment="1" applyProtection="1">
      <alignment horizontal="center"/>
      <protection locked="0"/>
    </xf>
    <xf numFmtId="0" fontId="20" fillId="2" borderId="38" xfId="0" applyFont="1" applyFill="1" applyBorder="1" applyAlignment="1" applyProtection="1">
      <alignment horizontal="left"/>
    </xf>
    <xf numFmtId="49" fontId="46" fillId="5" borderId="46" xfId="0" applyNumberFormat="1" applyFont="1" applyFill="1" applyBorder="1" applyAlignment="1" applyProtection="1">
      <alignment horizontal="center" vertical="center"/>
    </xf>
    <xf numFmtId="0" fontId="47" fillId="5" borderId="47" xfId="0" applyFont="1" applyFill="1" applyBorder="1"/>
    <xf numFmtId="0" fontId="47" fillId="5" borderId="48" xfId="0" applyFont="1" applyFill="1" applyBorder="1"/>
    <xf numFmtId="9" fontId="21" fillId="2" borderId="0" xfId="0" applyNumberFormat="1" applyFont="1" applyFill="1" applyBorder="1" applyAlignment="1" applyProtection="1">
      <alignment horizontal="left"/>
    </xf>
    <xf numFmtId="0" fontId="20" fillId="2" borderId="0" xfId="0" applyFont="1" applyFill="1" applyBorder="1" applyAlignment="1" applyProtection="1">
      <alignment horizontal="left"/>
    </xf>
    <xf numFmtId="0" fontId="20" fillId="2" borderId="2" xfId="0" applyFont="1" applyFill="1" applyBorder="1" applyAlignment="1" applyProtection="1">
      <alignment horizontal="left"/>
    </xf>
    <xf numFmtId="0" fontId="5" fillId="2" borderId="3" xfId="0" applyFont="1" applyFill="1" applyBorder="1" applyAlignment="1" applyProtection="1">
      <alignment horizontal="right"/>
    </xf>
    <xf numFmtId="0" fontId="5" fillId="2" borderId="0" xfId="0" applyFont="1" applyFill="1" applyBorder="1" applyAlignment="1" applyProtection="1">
      <alignment horizontal="right"/>
    </xf>
    <xf numFmtId="0" fontId="5" fillId="0" borderId="0" xfId="0" applyFont="1" applyFill="1" applyBorder="1" applyAlignment="1" applyProtection="1">
      <alignment horizontal="center"/>
    </xf>
    <xf numFmtId="0" fontId="4" fillId="0" borderId="0" xfId="0" applyFont="1" applyFill="1" applyBorder="1" applyAlignment="1" applyProtection="1">
      <alignment horizontal="center"/>
    </xf>
    <xf numFmtId="0" fontId="41" fillId="7" borderId="0" xfId="0" applyFont="1" applyFill="1" applyAlignment="1" applyProtection="1">
      <alignment horizontal="center" vertical="center"/>
    </xf>
    <xf numFmtId="0" fontId="45" fillId="0" borderId="3" xfId="0" applyFont="1" applyFill="1" applyBorder="1" applyAlignment="1" applyProtection="1">
      <alignment horizontal="center" vertical="center" wrapText="1"/>
    </xf>
    <xf numFmtId="0" fontId="45" fillId="0" borderId="2" xfId="0" applyFont="1" applyFill="1" applyBorder="1" applyAlignment="1" applyProtection="1">
      <alignment horizontal="center" vertical="center"/>
    </xf>
    <xf numFmtId="0" fontId="45" fillId="0" borderId="3" xfId="0" applyFont="1" applyFill="1" applyBorder="1" applyAlignment="1" applyProtection="1">
      <alignment horizontal="center" vertical="center"/>
    </xf>
    <xf numFmtId="0" fontId="45" fillId="0" borderId="4" xfId="0" applyFont="1" applyFill="1" applyBorder="1" applyAlignment="1" applyProtection="1">
      <alignment horizontal="center" vertical="center"/>
    </xf>
    <xf numFmtId="0" fontId="45" fillId="0" borderId="6" xfId="0" applyFont="1" applyFill="1" applyBorder="1" applyAlignment="1" applyProtection="1">
      <alignment horizontal="center" vertical="center"/>
    </xf>
    <xf numFmtId="0" fontId="5" fillId="2" borderId="4" xfId="0" applyFont="1" applyFill="1" applyBorder="1" applyAlignment="1" applyProtection="1">
      <alignment horizontal="right"/>
      <protection locked="0"/>
    </xf>
    <xf numFmtId="0" fontId="5" fillId="2" borderId="1" xfId="0" applyFont="1" applyFill="1" applyBorder="1" applyAlignment="1" applyProtection="1">
      <alignment horizontal="right"/>
      <protection locked="0"/>
    </xf>
    <xf numFmtId="0" fontId="4" fillId="2" borderId="29" xfId="0" applyFont="1" applyFill="1" applyBorder="1" applyAlignment="1" applyProtection="1">
      <alignment horizontal="center"/>
    </xf>
    <xf numFmtId="0" fontId="4" fillId="2" borderId="5" xfId="0" applyFont="1" applyFill="1" applyBorder="1" applyAlignment="1" applyProtection="1">
      <alignment horizontal="center"/>
    </xf>
    <xf numFmtId="0" fontId="5" fillId="2" borderId="4" xfId="0" applyFont="1" applyFill="1" applyBorder="1" applyAlignment="1" applyProtection="1">
      <alignment horizontal="right"/>
    </xf>
    <xf numFmtId="0" fontId="5" fillId="2" borderId="1" xfId="0" applyFont="1" applyFill="1" applyBorder="1" applyAlignment="1" applyProtection="1">
      <alignment horizontal="right"/>
    </xf>
    <xf numFmtId="0" fontId="15" fillId="0" borderId="0" xfId="0" applyFont="1" applyAlignment="1">
      <alignment horizontal="left"/>
    </xf>
    <xf numFmtId="0" fontId="0" fillId="0" borderId="0" xfId="0" applyAlignment="1"/>
    <xf numFmtId="0" fontId="10" fillId="9" borderId="0" xfId="0" applyFont="1" applyFill="1" applyAlignment="1" applyProtection="1">
      <alignment horizontal="left" vertical="center"/>
    </xf>
    <xf numFmtId="0" fontId="10" fillId="9" borderId="0" xfId="0" applyFont="1" applyFill="1" applyBorder="1" applyAlignment="1" applyProtection="1">
      <alignment horizontal="left" vertical="center"/>
    </xf>
    <xf numFmtId="0" fontId="42" fillId="0" borderId="0" xfId="0" applyFont="1" applyAlignment="1">
      <alignment horizontal="center"/>
    </xf>
    <xf numFmtId="0" fontId="37" fillId="0" borderId="49" xfId="0" applyFont="1"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27" fillId="0" borderId="0" xfId="0" applyFont="1" applyBorder="1" applyAlignment="1">
      <alignment horizontal="left" vertical="center" wrapText="1"/>
    </xf>
    <xf numFmtId="0" fontId="39" fillId="0" borderId="0" xfId="0" applyFont="1" applyAlignment="1">
      <alignment horizontal="left" vertical="top" wrapText="1"/>
    </xf>
    <xf numFmtId="0" fontId="0" fillId="0" borderId="0" xfId="0" applyAlignment="1">
      <alignment horizontal="left" vertical="top" wrapText="1"/>
    </xf>
    <xf numFmtId="0" fontId="39" fillId="0" borderId="50" xfId="0" applyFont="1" applyBorder="1" applyAlignment="1">
      <alignment horizontal="left" vertical="top" wrapText="1"/>
    </xf>
    <xf numFmtId="0" fontId="27" fillId="0" borderId="3" xfId="0" applyFont="1" applyBorder="1" applyAlignment="1">
      <alignment horizontal="left" vertical="center" wrapText="1"/>
    </xf>
    <xf numFmtId="0" fontId="27"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urn:schemas-microsoft-com:office:spreadsheet' xmlns:ns2='urn:schemas-microsoft-com:office:office' xmlns:ns3='urn:schemas-microsoft-com:office:excel' xmlns:ns4='http://www.w3.org/TR/REC-html40'">
  <Schema ID="Schema1" Namespace="urn:schemas-microsoft-com:office:office">
    <xsd:schema xmlns:xsd="http://www.w3.org/2001/XMLSchema" xmlns:ns0="urn:schemas-microsoft-com:office:office" xmlns="" targetNamespace="urn:schemas-microsoft-com:office:office">
      <xsd:element nillable="true" name="DocumentProperties">
        <xsd:complexType>
          <xsd:sequence minOccurs="0">
            <xsd:element minOccurs="0" nillable="true" type="xsd:string" name="Author" form="qualified"/>
            <xsd:element minOccurs="0" nillable="true" type="xsd:string" name="LastAuthor" form="qualified"/>
            <xsd:element minOccurs="0" nillable="true" type="xsd:dateTime" name="LastPrinted" form="qualified"/>
            <xsd:element minOccurs="0" nillable="true" type="xsd:dateTime" name="Created" form="qualified"/>
            <xsd:element minOccurs="0" nillable="true" type="xsd:dateTime" name="LastSaved" form="qualified"/>
            <xsd:element minOccurs="0" nillable="true" type="xsd:string" name="Company" form="qualified"/>
            <xsd:element minOccurs="0" nillable="true" type="xsd:double" name="Version" form="qualified"/>
          </xsd:sequence>
        </xsd:complexType>
      </xsd:element>
    </xsd:schema>
  </Schema>
  <Schema ID="Schema2" Namespace="urn:schemas-microsoft-com:office:excel">
    <xsd:schema xmlns:xsd="http://www.w3.org/2001/XMLSchema" xmlns:ns0="urn:schemas-microsoft-com:office:excel" xmlns="" targetNamespace="urn:schemas-microsoft-com:office:excel">
      <xsd:element nillable="true" name="ExcelWorkbook">
        <xsd:complexType>
          <xsd:sequence minOccurs="0">
            <xsd:element minOccurs="0" nillable="true" type="xsd:integer" name="WindowHeight" form="qualified"/>
            <xsd:element minOccurs="0" nillable="true" type="xsd:integer" name="WindowWidth" form="qualified"/>
            <xsd:element minOccurs="0" nillable="true" type="xsd:integer" name="WindowTopX" form="qualified"/>
            <xsd:element minOccurs="0" nillable="true" type="xsd:integer" name="WindowTopY" form="qualified"/>
            <xsd:element minOccurs="0" nillable="true" type="xsd:integer" name="ActiveSheet" form="qualified"/>
            <xsd:element minOccurs="0" nillable="true" type="xsd:string" name="ProtectStructure" form="qualified"/>
            <xsd:element minOccurs="0" nillable="true" type="xsd:string" name="ProtectWindows" form="qualified"/>
          </xsd:sequence>
        </xsd:complexType>
      </xsd:element>
      <xsd:element nillable="true" name="WorksheetOptions">
        <xsd:complexType>
          <xsd:all>
            <xsd:element minOccurs="0" nillable="true" name="Print" form="qualified">
              <xsd:complexType>
                <xsd:all>
                  <xsd:element minOccurs="0" nillable="true" type="xsd:string" name="ValidPrinterInfo" form="qualified"/>
                  <xsd:element minOccurs="0" nillable="true" type="xsd:integer" name="Scale" form="qualified"/>
                  <xsd:element minOccurs="0" nillable="true" type="xsd:integer" name="HorizontalResolution" form="qualified"/>
                  <xsd:element minOccurs="0" nillable="true" type="xsd:integer" name="VerticalResolution" form="qualified"/>
                  <xsd:element minOccurs="0" nillable="true" type="xsd:string" name="Gridlines" form="qualified"/>
                  <xsd:element minOccurs="0" nillable="true" type="xsd:integer" name="PaperSizeIndex" form="qualified"/>
                </xsd:all>
              </xsd:complexType>
            </xsd:element>
            <xsd:element minOccurs="0" nillable="true" type="xsd:integer" name="Zoom" form="qualified"/>
            <xsd:element minOccurs="0" nillable="true" type="xsd:integer" name="PageBreakZoom" form="qualified"/>
            <xsd:element minOccurs="0" nillable="true" name="Panes" form="qualified">
              <xsd:complexType>
                <xsd:sequence minOccurs="0">
                  <xsd:element minOccurs="0" nillable="true" name="Pane" form="qualified">
                    <xsd:complexType>
                      <xsd:all>
                        <xsd:element minOccurs="0" nillable="true" type="xsd:integer" name="Number" form="qualified"/>
                        <xsd:element minOccurs="0" nillable="true" type="xsd:integer" name="ActiveRow" form="qualified"/>
                        <xsd:element minOccurs="0" nillable="true" type="xsd:integer" name="ActiveCol" form="qualified"/>
                      </xsd:all>
                    </xsd:complexType>
                  </xsd:element>
                </xsd:sequence>
              </xsd:complexType>
            </xsd:element>
            <xsd:element minOccurs="0" nillable="true" type="xsd:string" name="ProtectObjects" form="qualified"/>
            <xsd:element minOccurs="0" nillable="true" type="xsd:string" name="ProtectScenarios" form="qualified"/>
            <xsd:element minOccurs="0" nillable="true" type="xsd:string" name="EnableSelection" form="qualified"/>
            <xsd:element minOccurs="0" nillable="true" type="xsd:string" name="Selected" form="qualified"/>
            <xsd:element minOccurs="0" nillable="true" type="xsd:integer" name="TopRowVisible" form="qualified"/>
          </xsd:all>
        </xsd:complexType>
      </xsd:element>
      <xsd:element nillable="true" name="QueryTable">
        <xsd:complexType>
          <xsd:sequence minOccurs="0">
            <xsd:element minOccurs="0" nillable="true" type="xsd:string" name="Name" form="qualified"/>
            <xsd:element minOccurs="0" nillable="true" type="xsd:string" name="AutoFormatFont" form="qualified"/>
            <xsd:element minOccurs="0" nillable="true" type="xsd:string" name="AutoFormatPattern" form="qualified"/>
            <xsd:element minOccurs="0" nillable="true" name="QuerySource" form="qualified">
              <xsd:complexType>
                <xsd:all>
                  <xsd:element minOccurs="0" nillable="true" type="xsd:string" name="QueryType" form="qualified"/>
                  <xsd:element minOccurs="0" nillable="true" name="TextWizardSettings" form="qualified">
                    <xsd:complexType>
                      <xsd:sequence minOccurs="0">
                        <xsd:element minOccurs="0" nillable="true" name="Name" form="qualified">
                          <xsd:complexType>
                            <xsd:attribute ref="ns0:HRef"/>
                          </xsd:complexType>
                        </xsd:element>
                        <xsd:element minOccurs="0" nillable="true" type="xsd:integer" name="Source" form="qualified"/>
                        <xsd:element minOccurs="0" nillable="true" type="xsd:string" name="Decimal" form="qualified"/>
                        <xsd:element minOccurs="0" nillable="true" type="xsd:string" name="ThousandSeparator" form="qualified"/>
                        <xsd:element minOccurs="0" nillable="true" type="xsd:string" name="TrailingMinusNumbers" form="qualified"/>
                        <xsd:element minOccurs="0" nillable="true" name="FormatSettings" form="qualified">
                          <xsd:complexType>
                            <xsd:sequence minOccurs="0">
                              <xsd:element minOccurs="0" maxOccurs="unbounded" nillable="true" type="xsd:string" name="FieldType" form="qualified"/>
                            </xsd:sequence>
                          </xsd:complexType>
                        </xsd:element>
                        <xsd:element minOccurs="0" nillable="true" name="Delimiters" form="qualified">
                          <xsd:complexType>
                            <xsd:sequence minOccurs="0">
                              <xsd:element minOccurs="0" nillable="true" type="xsd:string" name="Tab" form="qualified"/>
                              <xsd:element minOccurs="0" nillable="true" type="xsd:string" name="Comma" form="qualified"/>
                            </xsd:sequence>
                          </xsd:complexType>
                        </xsd:element>
                      </xsd:sequence>
                    </xsd:complexType>
                  </xsd:element>
                  <xsd:element minOccurs="0" nillable="true" type="xsd:integer" name="VersionLastEdit" form="qualified"/>
                  <xsd:element minOccurs="0" nillable="true" type="xsd:integer" name="VersionLastRefresh" form="qualified"/>
                  <xsd:element minOccurs="0" nillable="true" type="xsd:string" name="DoNotPromptForFile" form="qualified"/>
                  <xsd:element minOccurs="0" nillable="true" type="xsd:integer" name="RefreshTimeSpan" form="qualified"/>
                </xsd:all>
              </xsd:complexType>
            </xsd:element>
          </xsd:sequence>
        </xsd:complexType>
      </xsd:element>
      <xsd:attribute name="Family" type="xsd:string"/>
      <xsd:attribute name="FullColumns" type="xsd:integer"/>
      <xsd:attribute name="FullRows" type="xsd:integer"/>
      <xsd:attribute name="HRef" type="xsd:string"/>
    </xsd:schema>
  </Schema>
  <Schema ID="Schema3" Namespace="http://www.w3.org/TR/REC-html40">
    <xsd:schema xmlns:xsd="http://www.w3.org/2001/XMLSchema" xmlns:ns0="http://www.w3.org/TR/REC-html40" xmlns="" targetNamespace="http://www.w3.org/TR/REC-html40">
      <xsd:element nillable="true" name="B">
        <xsd:complexType>
          <xsd:sequence minOccurs="0">
            <xsd:element minOccurs="0" nillable="true" name="Font" form="qualified">
              <xsd:complexType>
                <xsd:simpleContent>
                  <xsd:extension base="xsd:string">
                    <xsd:attribute ref="ns0:Size"/>
                    <xsd:attribute ref="ns0:Color"/>
                  </xsd:extension>
                </xsd:simpleContent>
              </xsd:complexType>
            </xsd:element>
          </xsd:sequence>
        </xsd:complexType>
      </xsd:element>
      <xsd:attribute name="Size" type="xsd:integer"/>
      <xsd:attribute name="Color" type="xsd:string"/>
    </xsd:schema>
  </Schema>
  <Schema ID="Schema4" SchemaRef="Schema1 Schema2 Schema3" Namespace="urn:schemas-microsoft-com:office:spreadsheet">
    <xsd:schema xmlns:xsd="http://www.w3.org/2001/XMLSchema" xmlns:ns0="urn:schemas-microsoft-com:office:spreadsheet" xmlns:ns1="urn:schemas-microsoft-com:office:office" xmlns:ns2="urn:schemas-microsoft-com:office:excel" xmlns:ns3="http://www.w3.org/TR/REC-html40" xmlns="" targetNamespace="urn:schemas-microsoft-com:office:spreadsheet">
      <xsd:import namespace="urn:schemas-microsoft-com:office:office"/>
      <xsd:import namespace="urn:schemas-microsoft-com:office:excel"/>
      <xsd:import namespace="http://www.w3.org/TR/REC-html40"/>
      <xsd:element nillable="true" name="Workbook">
        <xsd:complexType>
          <xsd:sequence minOccurs="0">
            <xsd:element minOccurs="0" ref="ns1:DocumentProperties"/>
            <xsd:element minOccurs="0" ref="ns2:ExcelWorkbook"/>
            <xsd:element minOccurs="0" nillable="true" name="Styles" form="qualified">
              <xsd:complexType>
                <xsd:sequence minOccurs="0">
                  <xsd:element minOccurs="0" maxOccurs="unbounded" nillable="true" name="Style" form="qualified">
                    <xsd:complexType>
                      <xsd:all>
                        <xsd:element minOccurs="0" nillable="true" name="Alignment" form="qualified">
                          <xsd:complexType>
                            <xsd:attribute ref="ns0:Vertical"/>
                            <xsd:attribute ref="ns0:Horizontal"/>
                            <xsd:attribute ref="ns0:Indent"/>
                          </xsd:complexType>
                        </xsd:element>
                        <xsd:element minOccurs="0" nillable="true" name="Borders" form="qualified">
                          <xsd:complexType>
                            <xsd:sequence minOccurs="0">
                              <xsd:element minOccurs="0" maxOccurs="unbounded" nillable="true" name="Border" form="qualified">
                                <xsd:complexType>
                                  <xsd:attribute ref="ns0:Position"/>
                                  <xsd:attribute ref="ns0:LineStyle"/>
                                  <xsd:attribute ref="ns0:Weight"/>
                                </xsd:complexType>
                              </xsd:element>
                            </xsd:sequence>
                          </xsd:complexType>
                        </xsd:element>
                        <xsd:element minOccurs="0" nillable="true" name="Font" form="qualified">
                          <xsd:complexType>
                            <xsd:attribute ref="ns0:Size"/>
                            <xsd:attribute ref="ns2:Family"/>
                            <xsd:attribute ref="ns0:Bold"/>
                            <xsd:attribute ref="ns0:Color"/>
                          </xsd:complexType>
                        </xsd:element>
                        <xsd:element minOccurs="0" nillable="true" name="Interior" form="qualified">
                          <xsd:complexType>
                            <xsd:attribute ref="ns0:Color"/>
                            <xsd:attribute ref="ns0:Pattern"/>
                          </xsd:complexType>
                        </xsd:element>
                        <xsd:element minOccurs="0" nillable="true" name="NumberFormat" form="qualified">
                          <xsd:complexType>
                            <xsd:attribute ref="ns0:Format"/>
                          </xsd:complexType>
                        </xsd:element>
                        <xsd:element minOccurs="0" nillable="true" name="Protection" form="qualified">
                          <xsd:complexType>
                            <xsd:attribute ref="ns0:Protected"/>
                          </xsd:complexType>
                        </xsd:element>
                      </xsd:all>
                      <xsd:attribute ref="ns0:ID"/>
                      <xsd:attribute ref="ns0:Name"/>
                    </xsd:complexType>
                  </xsd:element>
                </xsd:sequence>
              </xsd:complexType>
            </xsd:element>
            <xsd:element minOccurs="0" maxOccurs="unbounded" nillable="true" name="Worksheet" form="qualified">
              <xsd:complexType>
                <xsd:sequence minOccurs="0" maxOccurs="unbounded">
                  <xsd:element minOccurs="0" nillable="true" name="Names" form="qualified">
                    <xsd:complexType>
                      <xsd:sequence minOccurs="0">
                        <xsd:element minOccurs="0" maxOccurs="unbounded" nillable="true" name="NamedRange" form="qualified">
                          <xsd:complexType>
                            <xsd:attribute ref="ns0:Name"/>
                            <xsd:attribute ref="ns0:RefersTo"/>
                            <xsd:attribute ref="ns0:Hidden"/>
                          </xsd:complexType>
                        </xsd:element>
                      </xsd:sequence>
                    </xsd:complexType>
                  </xsd:element>
                  <xsd:element minOccurs="0" nillable="true" name="Table" form="qualified">
                    <xsd:complexType>
                      <xsd:sequence minOccurs="0" maxOccurs="unbounded">
                        <xsd:element minOccurs="0" maxOccurs="unbounded" nillable="true" name="Column" form="qualified">
                          <xsd:complexType>
                            <xsd:attribute ref="ns0:StyleID"/>
                            <xsd:attribute ref="ns0:AutoFitWidth"/>
                            <xsd:attribute ref="ns0:Width"/>
                            <xsd:attribute ref="ns0:Span"/>
                            <xsd:attribute ref="ns0:Index"/>
                          </xsd:complexType>
                        </xsd:element>
                        <xsd:element minOccurs="0" maxOccurs="unbounded" nillable="true" name="Row" form="qualified">
                          <xsd:complexType>
                            <xsd:sequence minOccurs="0">
                              <xsd:element minOccurs="0" maxOccurs="unbounded" nillable="true" name="Cell" form="qualified">
                                <xsd:complexType>
                                  <xsd:sequence minOccurs="0" maxOccurs="unbounded">
                                    <xsd:element minOccurs="0" nillable="true" name="Data" form="qualified">
                                      <xsd:complexType>
                                        <xsd:simpleContent>
                                          <xsd:extension base="xsd:string">
                                            <xsd:attribute ref="ns0:Type"/>
                                          </xsd:extension>
                                        </xsd:simpleContent>
                                      </xsd:complexType>
                                    </xsd:element>
                                    <xsd:element minOccurs="0" maxOccurs="unbounded" nillable="true" name="NamedCell" form="qualified">
                                      <xsd:complexType>
                                        <xsd:attribute ref="ns0:Name"/>
                                      </xsd:complexType>
                                    </xsd:element>
                                    <xsd:element minOccurs="0" nillable="true" name="Comment" form="qualified">
                                      <xsd:complexType>
                                        <xsd:sequence minOccurs="0">
                                          <xsd:element minOccurs="0" nillable="true" name="Data" form="qualified">
                                            <xsd:complexType>
                                              <xsd:sequence minOccurs="0">
                                                <xsd:element minOccurs="0" ref="ns3:B"/>
                                              </xsd:sequence>
                                            </xsd:complexType>
                                          </xsd:element>
                                        </xsd:sequence>
                                        <xsd:attribute ref="ns0:Author"/>
                                      </xsd:complexType>
                                    </xsd:element>
                                  </xsd:sequence>
                                  <xsd:attribute ref="ns0:StyleID"/>
                                  <xsd:attribute ref="ns0:Index"/>
                                  <xsd:attribute ref="ns0:Formula"/>
                                </xsd:complexType>
                              </xsd:element>
                            </xsd:sequence>
                            <xsd:attribute ref="ns0:AutoFitHeight"/>
                            <xsd:attribute ref="ns0:Height"/>
                            <xsd:attribute ref="ns0:Index"/>
                          </xsd:complexType>
                        </xsd:element>
                      </xsd:sequence>
                      <xsd:attribute ref="ns0:ExpandedColumnCount"/>
                      <xsd:attribute ref="ns0:ExpandedRowCount"/>
                      <xsd:attribute ref="ns2:FullColumns"/>
                      <xsd:attribute ref="ns2:FullRows"/>
                      <xsd:attribute ref="ns0:StyleID"/>
                      <xsd:attribute ref="ns0:DefaultColumnWidth"/>
                      <xsd:attribute ref="ns0:DefaultRowHeight"/>
                    </xsd:complexType>
                  </xsd:element>
                  <xsd:element minOccurs="0" ref="ns2:WorksheetOptions"/>
                  <xsd:element minOccurs="0" maxOccurs="unbounded" ref="ns2:QueryTable"/>
                </xsd:sequence>
                <xsd:attribute ref="ns0:Name"/>
                <xsd:attribute ref="ns0:Protected"/>
              </xsd:complexType>
            </xsd:element>
          </xsd:sequence>
        </xsd:complexType>
      </xsd:element>
      <xsd:attribute name="ID" type="xsd:string"/>
      <xsd:attribute name="Name" type="xsd:string"/>
      <xsd:attribute name="Vertical" type="xsd:string"/>
      <xsd:attribute name="Size" type="xsd:integer"/>
      <xsd:attribute name="Position" type="xsd:string"/>
      <xsd:attribute name="LineStyle" type="xsd:string"/>
      <xsd:attribute name="Weight" type="xsd:integer"/>
      <xsd:attribute name="Color" type="xsd:string"/>
      <xsd:attribute name="Pattern" type="xsd:string"/>
      <xsd:attribute name="Bold" type="xsd:integer"/>
      <xsd:attribute name="Protected" type="xsd:integer"/>
      <xsd:attribute name="Horizontal" type="xsd:string"/>
      <xsd:attribute name="Indent" type="xsd:integer"/>
      <xsd:attribute name="Format" type="xsd:string"/>
      <xsd:attribute name="RefersTo" type="xsd:string"/>
      <xsd:attribute name="ExpandedColumnCount" type="xsd:integer"/>
      <xsd:attribute name="ExpandedRowCount" type="xsd:integer"/>
      <xsd:attribute name="StyleID" type="xsd:string"/>
      <xsd:attribute name="DefaultColumnWidth" type="xsd:double"/>
      <xsd:attribute name="AutoFitWidth" type="xsd:integer"/>
      <xsd:attribute name="Width" type="xsd:double"/>
      <xsd:attribute name="Span" type="xsd:integer"/>
      <xsd:attribute name="Index" type="xsd:integer"/>
      <xsd:attribute name="AutoFitHeight" type="xsd:integer"/>
      <xsd:attribute name="Height" type="xsd:double"/>
      <xsd:attribute name="Type" type="xsd:string"/>
      <xsd:attribute name="Author" type="xsd:string"/>
      <xsd:attribute name="Formula" type="xsd:string"/>
      <xsd:attribute name="Hidden" type="xsd:integer"/>
      <xsd:attribute name="DefaultRowHeight" type="xsd:double"/>
    </xsd:schema>
  </Schema>
  <Map ID="1" Name="Workbook_Map" RootElement="Workbook" SchemaID="Schema4"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11</xdr:col>
      <xdr:colOff>0</xdr:colOff>
      <xdr:row>66</xdr:row>
      <xdr:rowOff>0</xdr:rowOff>
    </xdr:from>
    <xdr:to>
      <xdr:col>11</xdr:col>
      <xdr:colOff>0</xdr:colOff>
      <xdr:row>66</xdr:row>
      <xdr:rowOff>0</xdr:rowOff>
    </xdr:to>
    <xdr:sp macro="" textlink="">
      <xdr:nvSpPr>
        <xdr:cNvPr id="27679" name="Line 1">
          <a:extLst>
            <a:ext uri="{FF2B5EF4-FFF2-40B4-BE49-F238E27FC236}">
              <a16:creationId xmlns:a16="http://schemas.microsoft.com/office/drawing/2014/main" id="{B8F339D3-A40E-43B2-92A2-075CCD022501}"/>
            </a:ext>
          </a:extLst>
        </xdr:cNvPr>
        <xdr:cNvSpPr>
          <a:spLocks noChangeShapeType="1"/>
        </xdr:cNvSpPr>
      </xdr:nvSpPr>
      <xdr:spPr bwMode="auto">
        <a:xfrm>
          <a:off x="7658100" y="14125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514350</xdr:colOff>
      <xdr:row>52</xdr:row>
      <xdr:rowOff>161925</xdr:rowOff>
    </xdr:from>
    <xdr:to>
      <xdr:col>1</xdr:col>
      <xdr:colOff>1181100</xdr:colOff>
      <xdr:row>53</xdr:row>
      <xdr:rowOff>171450</xdr:rowOff>
    </xdr:to>
    <xdr:pic>
      <xdr:nvPicPr>
        <xdr:cNvPr id="26787" name="Picture 8">
          <a:extLst>
            <a:ext uri="{FF2B5EF4-FFF2-40B4-BE49-F238E27FC236}">
              <a16:creationId xmlns:a16="http://schemas.microsoft.com/office/drawing/2014/main" id="{B13F53FC-DA51-4782-ACE4-FD1199C8E6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0872" t="33835" r="40054" b="51126"/>
        <a:stretch>
          <a:fillRect/>
        </a:stretch>
      </xdr:blipFill>
      <xdr:spPr bwMode="auto">
        <a:xfrm>
          <a:off x="1200150" y="11249025"/>
          <a:ext cx="666750" cy="190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495300</xdr:colOff>
      <xdr:row>54</xdr:row>
      <xdr:rowOff>171450</xdr:rowOff>
    </xdr:from>
    <xdr:to>
      <xdr:col>1</xdr:col>
      <xdr:colOff>1200150</xdr:colOff>
      <xdr:row>55</xdr:row>
      <xdr:rowOff>209550</xdr:rowOff>
    </xdr:to>
    <xdr:pic>
      <xdr:nvPicPr>
        <xdr:cNvPr id="26788" name="Picture 7">
          <a:extLst>
            <a:ext uri="{FF2B5EF4-FFF2-40B4-BE49-F238E27FC236}">
              <a16:creationId xmlns:a16="http://schemas.microsoft.com/office/drawing/2014/main" id="{029106AD-C889-4B34-A1D0-3F4F9C120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9674" t="49625" r="20163" b="33083"/>
        <a:stretch>
          <a:fillRect/>
        </a:stretch>
      </xdr:blipFill>
      <xdr:spPr bwMode="auto">
        <a:xfrm>
          <a:off x="1181100" y="11801475"/>
          <a:ext cx="704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514350</xdr:colOff>
      <xdr:row>58</xdr:row>
      <xdr:rowOff>85725</xdr:rowOff>
    </xdr:from>
    <xdr:to>
      <xdr:col>1</xdr:col>
      <xdr:colOff>1200150</xdr:colOff>
      <xdr:row>59</xdr:row>
      <xdr:rowOff>123825</xdr:rowOff>
    </xdr:to>
    <xdr:pic>
      <xdr:nvPicPr>
        <xdr:cNvPr id="26789" name="Picture 5">
          <a:extLst>
            <a:ext uri="{FF2B5EF4-FFF2-40B4-BE49-F238E27FC236}">
              <a16:creationId xmlns:a16="http://schemas.microsoft.com/office/drawing/2014/main" id="{5A91DE64-3E62-487A-BFCE-4817897CC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0436" t="82707" r="59946"/>
        <a:stretch>
          <a:fillRect/>
        </a:stretch>
      </xdr:blipFill>
      <xdr:spPr bwMode="auto">
        <a:xfrm>
          <a:off x="1200150" y="12877800"/>
          <a:ext cx="685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495300</xdr:colOff>
      <xdr:row>57</xdr:row>
      <xdr:rowOff>0</xdr:rowOff>
    </xdr:from>
    <xdr:to>
      <xdr:col>1</xdr:col>
      <xdr:colOff>1200150</xdr:colOff>
      <xdr:row>57</xdr:row>
      <xdr:rowOff>219075</xdr:rowOff>
    </xdr:to>
    <xdr:pic>
      <xdr:nvPicPr>
        <xdr:cNvPr id="26790" name="Picture 6">
          <a:extLst>
            <a:ext uri="{FF2B5EF4-FFF2-40B4-BE49-F238E27FC236}">
              <a16:creationId xmlns:a16="http://schemas.microsoft.com/office/drawing/2014/main" id="{4DDC87C3-1FD1-440C-BC05-8B1604D499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9660" t="48889"/>
        <a:stretch>
          <a:fillRect/>
        </a:stretch>
      </xdr:blipFill>
      <xdr:spPr bwMode="auto">
        <a:xfrm>
          <a:off x="1181100" y="12392025"/>
          <a:ext cx="704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60</xdr:row>
      <xdr:rowOff>104775</xdr:rowOff>
    </xdr:from>
    <xdr:to>
      <xdr:col>1</xdr:col>
      <xdr:colOff>1200150</xdr:colOff>
      <xdr:row>61</xdr:row>
      <xdr:rowOff>133350</xdr:rowOff>
    </xdr:to>
    <xdr:pic>
      <xdr:nvPicPr>
        <xdr:cNvPr id="26791" name="Picture 4">
          <a:extLst>
            <a:ext uri="{FF2B5EF4-FFF2-40B4-BE49-F238E27FC236}">
              <a16:creationId xmlns:a16="http://schemas.microsoft.com/office/drawing/2014/main" id="{61F5F2B9-1BEB-4810-B3D4-3D62EDB274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9947" t="33083" r="20163" b="50377"/>
        <a:stretch>
          <a:fillRect/>
        </a:stretch>
      </xdr:blipFill>
      <xdr:spPr bwMode="auto">
        <a:xfrm>
          <a:off x="1190625" y="13306425"/>
          <a:ext cx="6953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504825</xdr:colOff>
      <xdr:row>62</xdr:row>
      <xdr:rowOff>161925</xdr:rowOff>
    </xdr:from>
    <xdr:to>
      <xdr:col>1</xdr:col>
      <xdr:colOff>1209675</xdr:colOff>
      <xdr:row>63</xdr:row>
      <xdr:rowOff>200025</xdr:rowOff>
    </xdr:to>
    <xdr:pic>
      <xdr:nvPicPr>
        <xdr:cNvPr id="26792" name="Picture 3">
          <a:extLst>
            <a:ext uri="{FF2B5EF4-FFF2-40B4-BE49-F238E27FC236}">
              <a16:creationId xmlns:a16="http://schemas.microsoft.com/office/drawing/2014/main" id="{D824FA6D-506C-49D1-A9B5-B06399EC53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49658" t="31683" r="25056" b="34653"/>
        <a:stretch>
          <a:fillRect/>
        </a:stretch>
      </xdr:blipFill>
      <xdr:spPr bwMode="auto">
        <a:xfrm>
          <a:off x="1190625" y="13782675"/>
          <a:ext cx="7048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514350</xdr:colOff>
      <xdr:row>64</xdr:row>
      <xdr:rowOff>104775</xdr:rowOff>
    </xdr:from>
    <xdr:to>
      <xdr:col>1</xdr:col>
      <xdr:colOff>1209675</xdr:colOff>
      <xdr:row>65</xdr:row>
      <xdr:rowOff>142875</xdr:rowOff>
    </xdr:to>
    <xdr:pic>
      <xdr:nvPicPr>
        <xdr:cNvPr id="26793" name="Picture 2">
          <a:extLst>
            <a:ext uri="{FF2B5EF4-FFF2-40B4-BE49-F238E27FC236}">
              <a16:creationId xmlns:a16="http://schemas.microsoft.com/office/drawing/2014/main" id="{64A9F662-54CD-4EEB-A808-4286E2F689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49887" t="31683" r="25056" b="33664"/>
        <a:stretch>
          <a:fillRect/>
        </a:stretch>
      </xdr:blipFill>
      <xdr:spPr bwMode="auto">
        <a:xfrm>
          <a:off x="1200150" y="14287500"/>
          <a:ext cx="6953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514350</xdr:colOff>
      <xdr:row>66</xdr:row>
      <xdr:rowOff>133350</xdr:rowOff>
    </xdr:from>
    <xdr:to>
      <xdr:col>1</xdr:col>
      <xdr:colOff>1209675</xdr:colOff>
      <xdr:row>67</xdr:row>
      <xdr:rowOff>171450</xdr:rowOff>
    </xdr:to>
    <xdr:pic>
      <xdr:nvPicPr>
        <xdr:cNvPr id="26794" name="Picture 1">
          <a:extLst>
            <a:ext uri="{FF2B5EF4-FFF2-40B4-BE49-F238E27FC236}">
              <a16:creationId xmlns:a16="http://schemas.microsoft.com/office/drawing/2014/main" id="{EAFB3FC2-70A8-41DE-8F43-6725F45B8A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l="49658" t="32674" r="25285" b="33662"/>
        <a:stretch>
          <a:fillRect/>
        </a:stretch>
      </xdr:blipFill>
      <xdr:spPr bwMode="auto">
        <a:xfrm>
          <a:off x="1200150" y="14763750"/>
          <a:ext cx="6953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361950</xdr:colOff>
      <xdr:row>68</xdr:row>
      <xdr:rowOff>123825</xdr:rowOff>
    </xdr:from>
    <xdr:to>
      <xdr:col>1</xdr:col>
      <xdr:colOff>1219200</xdr:colOff>
      <xdr:row>69</xdr:row>
      <xdr:rowOff>114300</xdr:rowOff>
    </xdr:to>
    <xdr:pic>
      <xdr:nvPicPr>
        <xdr:cNvPr id="26795" name="Picture 9">
          <a:extLst>
            <a:ext uri="{FF2B5EF4-FFF2-40B4-BE49-F238E27FC236}">
              <a16:creationId xmlns:a16="http://schemas.microsoft.com/office/drawing/2014/main" id="{7EF34999-9847-4B43-86C6-240118CBE17B}"/>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l="19891" t="29851" r="19618" b="32835"/>
        <a:stretch>
          <a:fillRect/>
        </a:stretch>
      </xdr:blipFill>
      <xdr:spPr bwMode="auto">
        <a:xfrm>
          <a:off x="361950" y="15259050"/>
          <a:ext cx="1543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1</xdr:row>
      <xdr:rowOff>95250</xdr:rowOff>
    </xdr:from>
    <xdr:to>
      <xdr:col>11</xdr:col>
      <xdr:colOff>409575</xdr:colOff>
      <xdr:row>30</xdr:row>
      <xdr:rowOff>76200</xdr:rowOff>
    </xdr:to>
    <xdr:pic>
      <xdr:nvPicPr>
        <xdr:cNvPr id="25674" name="Picture 2">
          <a:extLst>
            <a:ext uri="{FF2B5EF4-FFF2-40B4-BE49-F238E27FC236}">
              <a16:creationId xmlns:a16="http://schemas.microsoft.com/office/drawing/2014/main" id="{5BC59436-49A6-43B5-8B7A-0F27FFA1D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76225"/>
          <a:ext cx="7848600" cy="5229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561975</xdr:colOff>
      <xdr:row>1</xdr:row>
      <xdr:rowOff>142875</xdr:rowOff>
    </xdr:from>
    <xdr:to>
      <xdr:col>21</xdr:col>
      <xdr:colOff>266700</xdr:colOff>
      <xdr:row>30</xdr:row>
      <xdr:rowOff>123825</xdr:rowOff>
    </xdr:to>
    <xdr:pic>
      <xdr:nvPicPr>
        <xdr:cNvPr id="25675" name="Picture 3">
          <a:extLst>
            <a:ext uri="{FF2B5EF4-FFF2-40B4-BE49-F238E27FC236}">
              <a16:creationId xmlns:a16="http://schemas.microsoft.com/office/drawing/2014/main" id="{FA5141B0-8AA8-4306-ACF2-71D3146EA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5775" y="323850"/>
          <a:ext cx="6562725" cy="52292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161925</xdr:colOff>
      <xdr:row>32</xdr:row>
      <xdr:rowOff>104775</xdr:rowOff>
    </xdr:from>
    <xdr:to>
      <xdr:col>10</xdr:col>
      <xdr:colOff>647700</xdr:colOff>
      <xdr:row>62</xdr:row>
      <xdr:rowOff>152400</xdr:rowOff>
    </xdr:to>
    <xdr:pic>
      <xdr:nvPicPr>
        <xdr:cNvPr id="25676" name="Picture 4">
          <a:extLst>
            <a:ext uri="{FF2B5EF4-FFF2-40B4-BE49-F238E27FC236}">
              <a16:creationId xmlns:a16="http://schemas.microsoft.com/office/drawing/2014/main" id="{79417B17-7B82-4B6C-A09E-62F9877979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895975"/>
          <a:ext cx="7343775" cy="54768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190500</xdr:colOff>
      <xdr:row>32</xdr:row>
      <xdr:rowOff>28575</xdr:rowOff>
    </xdr:from>
    <xdr:to>
      <xdr:col>21</xdr:col>
      <xdr:colOff>619125</xdr:colOff>
      <xdr:row>59</xdr:row>
      <xdr:rowOff>95250</xdr:rowOff>
    </xdr:to>
    <xdr:pic>
      <xdr:nvPicPr>
        <xdr:cNvPr id="25677" name="Picture 5">
          <a:extLst>
            <a:ext uri="{FF2B5EF4-FFF2-40B4-BE49-F238E27FC236}">
              <a16:creationId xmlns:a16="http://schemas.microsoft.com/office/drawing/2014/main" id="{80B84966-EE65-4020-A468-16CDDD46EB4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34300" y="5819775"/>
          <a:ext cx="7286625" cy="4953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EST_1" connectionId="2" xr16:uid="{00000000-0016-0000-01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Z549"/>
  <sheetViews>
    <sheetView tabSelected="1" zoomScale="80" zoomScaleNormal="80" zoomScaleSheetLayoutView="100" workbookViewId="0">
      <selection activeCell="M53" sqref="M53"/>
    </sheetView>
  </sheetViews>
  <sheetFormatPr defaultColWidth="9.125" defaultRowHeight="15" x14ac:dyDescent="0.2"/>
  <cols>
    <col min="1" max="1" width="9.375" style="4" customWidth="1"/>
    <col min="2" max="2" width="9" style="4" customWidth="1"/>
    <col min="3" max="3" width="9.125" style="4" customWidth="1"/>
    <col min="4" max="4" width="9.125" style="116" customWidth="1"/>
    <col min="5" max="7" width="9.125" style="4" customWidth="1"/>
    <col min="8" max="8" width="9.125" style="116" customWidth="1"/>
    <col min="9" max="11" width="9.125" style="4" customWidth="1"/>
    <col min="12" max="12" width="9.125" style="116" customWidth="1"/>
    <col min="13" max="15" width="9.125" style="4" customWidth="1"/>
    <col min="16" max="16" width="9.125" style="116" customWidth="1"/>
    <col min="17" max="19" width="9.125" style="4" customWidth="1"/>
    <col min="20" max="20" width="9.125" style="116" customWidth="1"/>
    <col min="21" max="23" width="9.125" style="4" customWidth="1"/>
    <col min="24" max="24" width="9.125" style="116" customWidth="1"/>
    <col min="25" max="27" width="9.125" style="4" customWidth="1"/>
    <col min="28" max="28" width="9.125" style="116" customWidth="1"/>
    <col min="29" max="29" width="9.125" style="4" customWidth="1"/>
    <col min="30" max="43" width="9" customWidth="1"/>
    <col min="44" max="61" width="9.125" style="4" customWidth="1"/>
    <col min="62" max="75" width="9" customWidth="1"/>
    <col min="76" max="77" width="10.625" customWidth="1"/>
    <col min="78" max="78" width="9.125" customWidth="1"/>
    <col min="79" max="104" width="9" customWidth="1"/>
    <col min="105" max="16384" width="9.125" style="4"/>
  </cols>
  <sheetData>
    <row r="1" spans="2:27" ht="33" customHeight="1" thickBot="1" x14ac:dyDescent="0.25">
      <c r="B1" s="308" t="s">
        <v>1740</v>
      </c>
      <c r="C1" s="309"/>
      <c r="D1" s="309"/>
      <c r="E1" s="309"/>
      <c r="F1" s="309"/>
      <c r="G1" s="309"/>
      <c r="H1" s="309"/>
      <c r="I1" s="309"/>
      <c r="J1" s="309"/>
      <c r="K1" s="309"/>
      <c r="L1" s="309"/>
      <c r="M1" s="309"/>
      <c r="N1" s="309"/>
      <c r="O1" s="309"/>
      <c r="P1" s="309"/>
      <c r="Q1" s="309"/>
      <c r="R1" s="309"/>
      <c r="S1" s="309"/>
      <c r="T1" s="309"/>
      <c r="U1" s="309"/>
      <c r="V1" s="309"/>
      <c r="W1" s="309"/>
      <c r="X1" s="309"/>
      <c r="Y1" s="309"/>
      <c r="Z1" s="309"/>
      <c r="AA1" s="310"/>
    </row>
    <row r="2" spans="2:27" ht="16.5" customHeight="1" x14ac:dyDescent="0.25">
      <c r="B2" s="319" t="s">
        <v>1738</v>
      </c>
      <c r="C2" s="320"/>
      <c r="D2" s="326" t="s">
        <v>1733</v>
      </c>
      <c r="E2" s="327"/>
      <c r="F2" s="231"/>
      <c r="G2" s="326" t="s">
        <v>1736</v>
      </c>
      <c r="H2" s="327"/>
      <c r="I2" s="233"/>
      <c r="J2" s="316"/>
      <c r="K2" s="316"/>
      <c r="L2" s="316"/>
      <c r="M2" s="316"/>
      <c r="N2" s="230"/>
      <c r="O2" s="316"/>
      <c r="P2" s="316"/>
      <c r="Q2" s="229"/>
      <c r="Y2" s="11"/>
    </row>
    <row r="3" spans="2:27" ht="16.5" customHeight="1" x14ac:dyDescent="0.25">
      <c r="B3" s="321"/>
      <c r="C3" s="320"/>
      <c r="D3" s="314" t="s">
        <v>1739</v>
      </c>
      <c r="E3" s="315"/>
      <c r="F3" s="236">
        <v>0</v>
      </c>
      <c r="G3" s="314" t="s">
        <v>1734</v>
      </c>
      <c r="H3" s="315"/>
      <c r="I3" s="234">
        <v>0</v>
      </c>
      <c r="J3" s="317"/>
      <c r="K3" s="317"/>
      <c r="L3" s="316"/>
      <c r="M3" s="316"/>
      <c r="N3" s="230"/>
      <c r="O3" s="316"/>
      <c r="P3" s="316"/>
      <c r="Q3" s="229"/>
      <c r="Y3" s="11"/>
    </row>
    <row r="4" spans="2:27" ht="16.5" customHeight="1" thickBot="1" x14ac:dyDescent="0.25">
      <c r="B4" s="322"/>
      <c r="C4" s="323"/>
      <c r="D4" s="324" t="s">
        <v>1735</v>
      </c>
      <c r="E4" s="325"/>
      <c r="F4" s="237">
        <v>0</v>
      </c>
      <c r="G4" s="328" t="s">
        <v>1737</v>
      </c>
      <c r="H4" s="329"/>
      <c r="I4" s="235">
        <v>0</v>
      </c>
      <c r="J4" s="230"/>
      <c r="K4" s="230"/>
      <c r="L4" s="232"/>
      <c r="M4" s="229"/>
      <c r="N4" s="230"/>
      <c r="O4" s="230"/>
      <c r="P4" s="232"/>
      <c r="Q4" s="229"/>
      <c r="Y4" s="11"/>
    </row>
    <row r="5" spans="2:27" ht="16.5" customHeight="1" x14ac:dyDescent="0.2">
      <c r="M5" s="11"/>
      <c r="Q5" s="11"/>
      <c r="Y5" s="11"/>
    </row>
    <row r="6" spans="2:27" ht="16.5" customHeight="1" x14ac:dyDescent="0.2">
      <c r="M6" s="11"/>
      <c r="Q6" s="11"/>
      <c r="Y6" s="11"/>
    </row>
    <row r="7" spans="2:27" ht="16.5" customHeight="1" x14ac:dyDescent="0.2">
      <c r="M7" s="11"/>
      <c r="Q7" s="11"/>
      <c r="Y7" s="11"/>
    </row>
    <row r="8" spans="2:27" ht="16.5" customHeight="1" x14ac:dyDescent="0.2">
      <c r="M8" s="11"/>
      <c r="Q8" s="11"/>
      <c r="Y8" s="11"/>
    </row>
    <row r="9" spans="2:27" ht="16.5" customHeight="1" x14ac:dyDescent="0.2">
      <c r="M9" s="11"/>
      <c r="Q9" s="11"/>
      <c r="Y9" s="11"/>
      <c r="Z9" s="11"/>
      <c r="AA9" s="11"/>
    </row>
    <row r="10" spans="2:27" ht="16.5" customHeight="1" x14ac:dyDescent="0.2">
      <c r="M10" s="11"/>
      <c r="Q10" s="11"/>
      <c r="Y10" s="11"/>
      <c r="Z10" s="11"/>
      <c r="AA10" s="11"/>
    </row>
    <row r="11" spans="2:27" ht="16.5" customHeight="1" x14ac:dyDescent="0.2">
      <c r="M11" s="11"/>
      <c r="Q11" s="11"/>
      <c r="Y11" s="11"/>
      <c r="Z11" s="11"/>
      <c r="AA11" s="11"/>
    </row>
    <row r="12" spans="2:27" ht="16.5" customHeight="1" x14ac:dyDescent="0.2">
      <c r="M12" s="11"/>
      <c r="Q12" s="11"/>
      <c r="Y12" s="11"/>
      <c r="Z12" s="11"/>
      <c r="AA12" s="11"/>
    </row>
    <row r="13" spans="2:27" ht="16.5" customHeight="1" x14ac:dyDescent="0.2">
      <c r="M13" s="11"/>
      <c r="Q13" s="11"/>
      <c r="Y13" s="11"/>
      <c r="Z13" s="11"/>
      <c r="AA13" s="11"/>
    </row>
    <row r="14" spans="2:27" ht="16.5" customHeight="1" x14ac:dyDescent="0.35">
      <c r="M14" s="53"/>
      <c r="Q14" s="11"/>
      <c r="Y14" s="11"/>
      <c r="Z14" s="11"/>
      <c r="AA14" s="11"/>
    </row>
    <row r="15" spans="2:27" ht="16.5" customHeight="1" x14ac:dyDescent="0.2">
      <c r="M15" s="11"/>
      <c r="Q15" s="11"/>
      <c r="Y15" s="11"/>
      <c r="Z15" s="11"/>
      <c r="AA15" s="11"/>
    </row>
    <row r="16" spans="2:27" ht="16.5" customHeight="1" x14ac:dyDescent="0.2">
      <c r="M16" s="11"/>
      <c r="Q16" s="11"/>
      <c r="Y16" s="11"/>
      <c r="Z16" s="11"/>
      <c r="AA16" s="11"/>
    </row>
    <row r="17" spans="2:29" ht="16.5" customHeight="1" x14ac:dyDescent="0.2">
      <c r="M17" s="11"/>
      <c r="Q17" s="11"/>
      <c r="Y17" s="11"/>
      <c r="Z17" s="11"/>
      <c r="AA17" s="11"/>
    </row>
    <row r="18" spans="2:29" ht="16.5" customHeight="1" x14ac:dyDescent="0.2">
      <c r="M18" s="11"/>
      <c r="Q18" s="11"/>
      <c r="Y18" s="11"/>
      <c r="Z18" s="11"/>
      <c r="AA18" s="11"/>
    </row>
    <row r="19" spans="2:29" ht="16.5" customHeight="1" x14ac:dyDescent="0.2">
      <c r="M19" s="11"/>
      <c r="Q19" s="11"/>
      <c r="Y19" s="11"/>
      <c r="Z19" s="11"/>
      <c r="AA19" s="11"/>
    </row>
    <row r="20" spans="2:29" ht="16.5" customHeight="1" x14ac:dyDescent="0.2">
      <c r="M20" s="11"/>
      <c r="Q20" s="11"/>
      <c r="Y20" s="11"/>
      <c r="Z20" s="11"/>
      <c r="AA20" s="11"/>
      <c r="AB20" s="127"/>
      <c r="AC20" s="11"/>
    </row>
    <row r="21" spans="2:29" ht="16.5" customHeight="1" x14ac:dyDescent="0.2">
      <c r="B21" s="11"/>
      <c r="C21" s="11"/>
      <c r="D21" s="127"/>
      <c r="E21" s="11"/>
      <c r="F21"/>
      <c r="G21"/>
      <c r="H21" s="130"/>
      <c r="M21" s="11"/>
      <c r="Q21" s="11"/>
      <c r="Y21" s="11"/>
      <c r="Z21" s="11"/>
      <c r="AA21" s="11"/>
      <c r="AB21" s="127"/>
      <c r="AC21" s="11"/>
    </row>
    <row r="22" spans="2:29" ht="16.5" customHeight="1" x14ac:dyDescent="0.2">
      <c r="B22" s="11"/>
      <c r="C22" s="11"/>
      <c r="D22" s="127"/>
      <c r="E22" s="11"/>
      <c r="M22" s="11"/>
      <c r="Q22" s="11"/>
      <c r="Y22" s="11"/>
      <c r="Z22" s="11"/>
      <c r="AA22" s="11"/>
      <c r="AB22" s="127"/>
      <c r="AC22" s="11"/>
    </row>
    <row r="23" spans="2:29" ht="16.5" customHeight="1" x14ac:dyDescent="0.2">
      <c r="B23" s="11"/>
      <c r="C23" s="11"/>
      <c r="D23" s="127"/>
      <c r="E23" s="11"/>
      <c r="M23" s="11"/>
      <c r="Q23" s="11"/>
      <c r="U23" s="11"/>
      <c r="Y23" s="11"/>
      <c r="Z23" s="11"/>
      <c r="AA23" s="11"/>
      <c r="AB23" s="127"/>
      <c r="AC23" s="11"/>
    </row>
    <row r="24" spans="2:29" ht="16.5" customHeight="1" x14ac:dyDescent="0.2">
      <c r="B24" s="11"/>
      <c r="C24" s="11"/>
      <c r="D24" s="127"/>
      <c r="E24" s="11"/>
      <c r="M24" s="11"/>
      <c r="Q24" s="11"/>
      <c r="U24" s="11"/>
      <c r="Y24" s="11"/>
      <c r="Z24" s="11"/>
      <c r="AA24" s="11"/>
      <c r="AB24" s="127"/>
      <c r="AC24" s="11"/>
    </row>
    <row r="25" spans="2:29" ht="16.5" customHeight="1" x14ac:dyDescent="0.2">
      <c r="B25" s="11"/>
      <c r="C25" s="11"/>
      <c r="D25" s="127"/>
      <c r="E25" s="11"/>
      <c r="F25" s="11"/>
      <c r="G25" s="11"/>
      <c r="H25" s="127"/>
      <c r="I25" s="11"/>
      <c r="J25" s="11"/>
      <c r="K25" s="11"/>
      <c r="L25" s="127"/>
      <c r="M25" s="11"/>
      <c r="N25" s="11"/>
      <c r="O25" s="11"/>
      <c r="P25" s="127"/>
      <c r="Q25" s="11"/>
      <c r="R25" s="12"/>
      <c r="S25" s="12"/>
      <c r="T25" s="134"/>
      <c r="U25" s="11"/>
      <c r="V25" s="11"/>
      <c r="W25" s="11"/>
      <c r="X25" s="127"/>
      <c r="Y25" s="11"/>
      <c r="Z25" s="11"/>
      <c r="AA25" s="11"/>
      <c r="AB25" s="127"/>
      <c r="AC25" s="11"/>
    </row>
    <row r="26" spans="2:29" ht="16.5" customHeight="1" x14ac:dyDescent="0.2">
      <c r="B26" s="11"/>
      <c r="C26" s="11"/>
      <c r="D26" s="127"/>
      <c r="E26" s="11"/>
      <c r="F26" s="11"/>
      <c r="G26" s="11"/>
      <c r="H26" s="127"/>
      <c r="I26" s="11"/>
      <c r="J26" s="11"/>
      <c r="K26" s="11"/>
      <c r="L26" s="127"/>
      <c r="M26" s="11"/>
      <c r="N26" s="11"/>
      <c r="O26" s="11"/>
      <c r="P26" s="127"/>
      <c r="Q26" s="11"/>
      <c r="R26" s="12"/>
      <c r="S26" s="12"/>
      <c r="T26" s="134"/>
      <c r="U26" s="11"/>
      <c r="V26" s="11"/>
      <c r="W26" s="11"/>
      <c r="X26" s="127"/>
      <c r="Y26" s="11"/>
      <c r="Z26" s="11"/>
      <c r="AA26" s="11"/>
      <c r="AB26" s="127"/>
      <c r="AC26" s="11"/>
    </row>
    <row r="27" spans="2:29" ht="16.5" customHeight="1" x14ac:dyDescent="0.2">
      <c r="B27" s="11"/>
      <c r="C27" s="11"/>
      <c r="D27" s="127"/>
      <c r="E27" s="11"/>
      <c r="F27" s="11"/>
      <c r="G27" s="11"/>
      <c r="H27" s="127"/>
      <c r="I27" s="11"/>
      <c r="J27" s="11"/>
      <c r="K27" s="11"/>
      <c r="L27" s="127"/>
      <c r="M27" s="11"/>
      <c r="N27" s="11"/>
      <c r="O27" s="11"/>
      <c r="P27" s="127"/>
      <c r="Q27" s="11"/>
      <c r="R27" s="12"/>
      <c r="S27" s="12"/>
      <c r="T27" s="134"/>
      <c r="U27" s="11"/>
      <c r="V27" s="11"/>
      <c r="W27" s="11"/>
      <c r="X27" s="127"/>
      <c r="Y27" s="11"/>
      <c r="Z27" s="11"/>
      <c r="AA27" s="11"/>
      <c r="AB27" s="127"/>
      <c r="AC27" s="11"/>
    </row>
    <row r="28" spans="2:29" ht="16.5" customHeight="1" x14ac:dyDescent="0.2">
      <c r="B28" s="11"/>
      <c r="C28" s="11"/>
      <c r="D28" s="127"/>
      <c r="E28" s="11"/>
      <c r="F28" s="11"/>
      <c r="G28" s="11"/>
      <c r="H28" s="127"/>
      <c r="I28" s="11"/>
      <c r="J28" s="11"/>
      <c r="K28" s="11"/>
      <c r="L28" s="127"/>
      <c r="M28" s="11"/>
      <c r="N28" s="11"/>
      <c r="O28" s="11"/>
      <c r="P28" s="127"/>
      <c r="Q28" s="11"/>
      <c r="R28" s="12"/>
      <c r="S28" s="12"/>
      <c r="T28" s="134"/>
      <c r="U28" s="11"/>
      <c r="V28" s="11"/>
      <c r="W28" s="11"/>
      <c r="X28" s="127"/>
      <c r="Y28" s="11"/>
      <c r="Z28" s="11"/>
      <c r="AA28" s="11"/>
      <c r="AB28" s="127"/>
      <c r="AC28" s="11"/>
    </row>
    <row r="29" spans="2:29" ht="16.5" customHeight="1" x14ac:dyDescent="0.2">
      <c r="B29" s="11"/>
      <c r="C29" s="11"/>
      <c r="D29" s="127"/>
      <c r="E29" s="11"/>
      <c r="F29" s="11"/>
      <c r="G29" s="11"/>
      <c r="H29" s="127"/>
      <c r="I29" s="11"/>
      <c r="J29" s="11"/>
      <c r="K29" s="11"/>
      <c r="L29" s="127"/>
      <c r="M29" s="11"/>
      <c r="N29" s="11"/>
      <c r="O29" s="11"/>
      <c r="P29" s="127"/>
      <c r="Q29" s="11"/>
      <c r="R29" s="12"/>
      <c r="S29" s="12"/>
      <c r="T29" s="134"/>
      <c r="U29" s="11"/>
      <c r="V29" s="11"/>
      <c r="W29" s="11"/>
      <c r="X29" s="127"/>
      <c r="Y29" s="11"/>
      <c r="Z29" s="11"/>
      <c r="AA29" s="11"/>
      <c r="AB29" s="127"/>
      <c r="AC29" s="11"/>
    </row>
    <row r="30" spans="2:29" ht="16.5" customHeight="1" x14ac:dyDescent="0.2">
      <c r="B30" s="11"/>
      <c r="C30" s="11"/>
      <c r="D30" s="127"/>
      <c r="E30" s="11"/>
      <c r="F30" s="11"/>
      <c r="G30" s="11"/>
      <c r="H30" s="127"/>
      <c r="I30" s="11"/>
      <c r="J30" s="11"/>
      <c r="K30" s="11"/>
      <c r="L30" s="127"/>
      <c r="M30" s="11"/>
      <c r="N30" s="11"/>
      <c r="O30" s="11"/>
      <c r="P30" s="127"/>
      <c r="Q30" s="11"/>
      <c r="R30" s="12"/>
      <c r="S30" s="12"/>
      <c r="T30" s="134"/>
      <c r="U30" s="11"/>
      <c r="V30" s="11"/>
      <c r="W30" s="11"/>
      <c r="X30" s="127"/>
      <c r="Y30" s="11"/>
      <c r="Z30" s="11"/>
      <c r="AA30" s="11"/>
      <c r="AB30" s="127"/>
      <c r="AC30" s="11"/>
    </row>
    <row r="31" spans="2:29" ht="16.5" customHeight="1" x14ac:dyDescent="0.2">
      <c r="B31" s="11"/>
      <c r="C31" s="11"/>
      <c r="D31" s="127"/>
      <c r="E31" s="11"/>
      <c r="J31" s="11"/>
      <c r="K31" s="11"/>
      <c r="L31" s="127"/>
      <c r="M31" s="11"/>
      <c r="N31" s="11"/>
      <c r="O31" s="11"/>
      <c r="P31" s="127"/>
      <c r="Q31" s="11"/>
      <c r="R31" s="12"/>
      <c r="S31" s="12"/>
      <c r="T31" s="134"/>
      <c r="U31" s="11"/>
      <c r="V31" s="11"/>
      <c r="W31" s="11"/>
      <c r="X31" s="127"/>
      <c r="Y31" s="11"/>
      <c r="Z31" s="11"/>
      <c r="AA31" s="11"/>
      <c r="AB31" s="127"/>
      <c r="AC31" s="11"/>
    </row>
    <row r="32" spans="2:29" ht="16.5" customHeight="1" x14ac:dyDescent="0.2">
      <c r="B32" s="11"/>
      <c r="C32" s="11"/>
      <c r="D32" s="127"/>
      <c r="E32" s="11"/>
      <c r="J32" s="11"/>
      <c r="K32" s="11"/>
      <c r="L32" s="127"/>
      <c r="M32" s="11"/>
      <c r="N32" s="11"/>
      <c r="O32" s="11"/>
      <c r="P32" s="127"/>
      <c r="Q32" s="11"/>
      <c r="R32" s="12"/>
      <c r="S32" s="12"/>
      <c r="T32" s="134"/>
      <c r="U32" s="11"/>
      <c r="V32" s="11"/>
      <c r="W32" s="11"/>
      <c r="X32" s="127"/>
      <c r="Y32" s="11"/>
      <c r="Z32" s="11"/>
      <c r="AA32" s="11"/>
      <c r="AB32" s="127"/>
      <c r="AC32" s="11"/>
    </row>
    <row r="33" spans="1:48" ht="16.5" customHeight="1" x14ac:dyDescent="0.2">
      <c r="B33" s="11"/>
      <c r="C33" s="11"/>
      <c r="D33" s="127"/>
      <c r="E33" s="11"/>
      <c r="J33" s="11"/>
      <c r="K33" s="11"/>
      <c r="L33" s="127"/>
      <c r="M33" s="11"/>
      <c r="N33" s="11"/>
      <c r="O33" s="11"/>
      <c r="P33" s="127"/>
      <c r="Q33" s="11"/>
      <c r="R33" s="12"/>
      <c r="S33" s="12"/>
      <c r="T33" s="134"/>
      <c r="U33" s="11"/>
      <c r="V33" s="11"/>
      <c r="W33" s="11"/>
      <c r="X33" s="127"/>
      <c r="Y33" s="11"/>
      <c r="Z33" s="11"/>
      <c r="AA33" s="11"/>
      <c r="AB33" s="127"/>
      <c r="AC33" s="11"/>
    </row>
    <row r="34" spans="1:48" ht="16.5" customHeight="1" x14ac:dyDescent="0.2">
      <c r="B34" s="11"/>
      <c r="C34" s="11"/>
      <c r="D34" s="127"/>
      <c r="E34" s="11"/>
      <c r="F34" s="11"/>
      <c r="J34" s="11"/>
      <c r="K34" s="11"/>
      <c r="M34" s="11"/>
      <c r="N34" s="11"/>
      <c r="O34" s="11"/>
      <c r="P34" s="127"/>
      <c r="Q34" s="11"/>
      <c r="R34" s="12"/>
      <c r="S34" s="12"/>
      <c r="T34" s="134"/>
      <c r="U34" s="11"/>
      <c r="V34" s="11"/>
      <c r="W34" s="11"/>
      <c r="X34" s="127"/>
      <c r="Y34" s="11"/>
      <c r="Z34" s="11"/>
      <c r="AA34" s="11"/>
      <c r="AB34" s="127"/>
      <c r="AC34" s="11"/>
    </row>
    <row r="35" spans="1:48" ht="16.5" customHeight="1" x14ac:dyDescent="0.2">
      <c r="B35" s="11"/>
      <c r="C35" s="11"/>
      <c r="D35" s="127"/>
      <c r="E35" s="11"/>
      <c r="F35" s="11"/>
      <c r="J35" s="11"/>
      <c r="K35" s="11"/>
      <c r="L35" s="127"/>
      <c r="M35" s="11"/>
      <c r="N35" s="11"/>
      <c r="O35" s="11"/>
      <c r="P35" s="127"/>
      <c r="Q35" s="11"/>
      <c r="R35" s="12"/>
      <c r="S35" s="12"/>
      <c r="T35" s="134"/>
      <c r="U35" s="11"/>
      <c r="V35" s="11"/>
      <c r="W35" s="11"/>
      <c r="X35" s="127"/>
      <c r="Y35" s="11"/>
      <c r="Z35" s="11"/>
      <c r="AA35" s="11"/>
      <c r="AB35" s="127"/>
      <c r="AC35" s="11"/>
    </row>
    <row r="36" spans="1:48" ht="15.75" customHeight="1" x14ac:dyDescent="0.25">
      <c r="C36" s="27"/>
      <c r="D36" s="128"/>
      <c r="E36" s="32"/>
      <c r="F36" s="32"/>
      <c r="G36" s="32"/>
      <c r="H36" s="128"/>
      <c r="I36" s="32"/>
      <c r="J36" s="32"/>
      <c r="K36" s="32"/>
      <c r="L36" s="128"/>
      <c r="M36" s="32"/>
      <c r="N36" s="32"/>
      <c r="O36" s="32"/>
      <c r="P36" s="128"/>
      <c r="Q36" s="32"/>
      <c r="R36" s="32"/>
      <c r="S36" s="32"/>
      <c r="T36" s="128"/>
      <c r="U36" s="32"/>
      <c r="V36" s="32"/>
      <c r="W36" s="32"/>
      <c r="X36" s="128"/>
      <c r="Y36" s="32"/>
      <c r="Z36" s="32"/>
      <c r="AA36" s="32"/>
      <c r="AB36" s="128"/>
      <c r="AC36" s="32"/>
    </row>
    <row r="37" spans="1:48" ht="16.5" customHeight="1" x14ac:dyDescent="0.25">
      <c r="C37" s="27"/>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row>
    <row r="38" spans="1:48" ht="16.5" customHeight="1" x14ac:dyDescent="0.25">
      <c r="C38" s="27"/>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row>
    <row r="39" spans="1:48" ht="25.5" customHeight="1" x14ac:dyDescent="0.25">
      <c r="A39" s="179"/>
      <c r="B39" s="318" t="s">
        <v>1709</v>
      </c>
      <c r="C39" s="318"/>
      <c r="D39" s="318"/>
      <c r="E39" s="318"/>
      <c r="F39" s="318"/>
      <c r="G39" s="318"/>
      <c r="H39" s="318"/>
      <c r="I39" s="318"/>
      <c r="J39" s="318"/>
      <c r="K39" s="318"/>
      <c r="L39" s="318"/>
      <c r="M39" s="318"/>
      <c r="N39" s="318"/>
      <c r="O39" s="318"/>
      <c r="P39" s="318"/>
      <c r="Q39" s="318"/>
      <c r="R39" s="318"/>
      <c r="S39" s="318"/>
      <c r="T39" s="318"/>
      <c r="U39" s="318"/>
      <c r="V39" s="318"/>
      <c r="W39" s="318"/>
      <c r="X39" s="318"/>
      <c r="Y39" s="182"/>
      <c r="Z39" s="183"/>
      <c r="AA39" s="183"/>
      <c r="AB39" s="183"/>
      <c r="AC39" s="183"/>
      <c r="AD39" s="184"/>
      <c r="AE39" s="184"/>
      <c r="AF39" s="184"/>
      <c r="AG39" s="184"/>
      <c r="AH39" s="184"/>
      <c r="AI39" s="184"/>
      <c r="AJ39" s="184"/>
      <c r="AK39" s="184"/>
      <c r="AL39" s="184"/>
      <c r="AM39" s="184"/>
      <c r="AN39" s="184"/>
      <c r="AO39" s="184"/>
      <c r="AP39" s="184"/>
      <c r="AQ39" s="184"/>
      <c r="AR39" s="179"/>
      <c r="AS39" s="180"/>
      <c r="AT39" s="181"/>
      <c r="AU39" s="182"/>
      <c r="AV39" s="182"/>
    </row>
    <row r="40" spans="1:48" ht="7.5" customHeight="1" x14ac:dyDescent="0.25">
      <c r="C40" s="27"/>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row>
    <row r="41" spans="1:48" ht="24" customHeight="1" x14ac:dyDescent="0.25">
      <c r="A41" s="179"/>
      <c r="B41" s="318" t="s">
        <v>1705</v>
      </c>
      <c r="C41" s="318"/>
      <c r="D41" s="318"/>
      <c r="E41" s="318"/>
      <c r="F41" s="318"/>
      <c r="G41" s="318"/>
      <c r="H41" s="318"/>
      <c r="I41" s="318"/>
      <c r="J41" s="318"/>
      <c r="K41" s="318"/>
      <c r="L41" s="318"/>
      <c r="M41" s="318"/>
      <c r="N41" s="318"/>
      <c r="O41" s="318"/>
      <c r="P41" s="318"/>
      <c r="Q41" s="318"/>
      <c r="R41" s="318"/>
      <c r="S41" s="318"/>
      <c r="T41" s="318"/>
      <c r="U41" s="318"/>
      <c r="V41" s="318"/>
      <c r="W41" s="318"/>
      <c r="X41" s="318"/>
      <c r="Y41" s="182"/>
      <c r="Z41" s="183"/>
      <c r="AA41" s="183"/>
      <c r="AB41" s="183"/>
      <c r="AC41" s="183"/>
      <c r="AD41" s="184"/>
      <c r="AE41" s="184"/>
      <c r="AF41" s="184"/>
      <c r="AG41" s="184"/>
      <c r="AH41" s="184"/>
      <c r="AI41" s="184"/>
      <c r="AJ41" s="184"/>
      <c r="AK41" s="184"/>
      <c r="AL41" s="184"/>
      <c r="AM41" s="184"/>
      <c r="AN41" s="184"/>
      <c r="AO41" s="184"/>
      <c r="AP41" s="184"/>
      <c r="AQ41" s="184"/>
      <c r="AR41" s="179"/>
      <c r="AS41" s="180"/>
      <c r="AT41" s="181"/>
      <c r="AU41" s="182"/>
      <c r="AV41" s="182"/>
    </row>
    <row r="42" spans="1:48" ht="16.5" customHeight="1" thickBot="1" x14ac:dyDescent="0.25"/>
    <row r="43" spans="1:48" ht="16.5" thickBot="1" x14ac:dyDescent="0.3">
      <c r="B43" s="287" t="s">
        <v>496</v>
      </c>
      <c r="C43" s="297"/>
      <c r="D43" s="289"/>
      <c r="F43" s="293" t="s">
        <v>509</v>
      </c>
      <c r="G43" s="294"/>
      <c r="H43" s="295"/>
      <c r="J43" s="304" t="s">
        <v>209</v>
      </c>
      <c r="K43" s="305"/>
      <c r="L43" s="306"/>
      <c r="N43" s="260" t="s">
        <v>210</v>
      </c>
      <c r="O43" s="261"/>
      <c r="P43" s="262"/>
      <c r="Q43" s="5"/>
      <c r="R43" s="274" t="s">
        <v>211</v>
      </c>
      <c r="S43" s="275"/>
      <c r="T43" s="276"/>
      <c r="V43" s="287" t="s">
        <v>212</v>
      </c>
      <c r="W43" s="288"/>
      <c r="X43" s="289"/>
      <c r="Z43" s="277" t="s">
        <v>213</v>
      </c>
      <c r="AA43" s="298"/>
      <c r="AB43" s="279"/>
      <c r="AD43" s="290" t="s">
        <v>1278</v>
      </c>
      <c r="AE43" s="291"/>
      <c r="AF43" s="291"/>
      <c r="AG43" s="291"/>
      <c r="AH43" s="291"/>
      <c r="AI43" s="291"/>
      <c r="AJ43" s="291"/>
      <c r="AK43" s="291"/>
      <c r="AL43" s="291"/>
      <c r="AM43" s="291"/>
      <c r="AN43" s="291"/>
      <c r="AO43" s="291"/>
      <c r="AP43" s="291"/>
      <c r="AQ43" s="292"/>
    </row>
    <row r="44" spans="1:48" ht="16.5" thickBot="1" x14ac:dyDescent="0.3">
      <c r="B44" s="175" t="s">
        <v>80</v>
      </c>
      <c r="C44" s="25">
        <f>VLOOKUP(B44,'Download Data'!$BA$1:$BS$97,2,FALSE)</f>
        <v>1</v>
      </c>
      <c r="D44" s="129" t="s">
        <v>511</v>
      </c>
      <c r="F44" s="125" t="s">
        <v>743</v>
      </c>
      <c r="G44" s="25">
        <f>VLOOKUP(F44,'Download Data'!$BA$1:$BS$97,2,FALSE)</f>
        <v>29</v>
      </c>
      <c r="H44" s="132" t="s">
        <v>511</v>
      </c>
      <c r="J44" s="125" t="s">
        <v>14</v>
      </c>
      <c r="K44" s="26">
        <f>VLOOKUP(J44,'Download Data'!$BA$1:$BS$97,2,FALSE)</f>
        <v>37</v>
      </c>
      <c r="L44" s="129" t="str">
        <f>VLOOKUP(K44,'Download Data'!$BB$1:$BV$97,3,FALSE)</f>
        <v>OFF</v>
      </c>
      <c r="N44" s="125" t="s">
        <v>22</v>
      </c>
      <c r="O44" s="26">
        <f>VLOOKUP(N44,'Download Data'!$BA$1:$BS$97,2,FALSE)</f>
        <v>53</v>
      </c>
      <c r="P44" s="129">
        <f>VLOOKUP(O44,'Download Data'!$BB$1:$BV$97,3,FALSE)</f>
        <v>0</v>
      </c>
      <c r="Q44" s="5"/>
      <c r="R44" s="125" t="s">
        <v>30</v>
      </c>
      <c r="S44" s="26">
        <f>VLOOKUP(R44,'Download Data'!$BA$1:$BS$97,2,FALSE)</f>
        <v>69</v>
      </c>
      <c r="T44" s="129">
        <f>VLOOKUP(S44,'Download Data'!$BB$1:$BV$97,3,FALSE)</f>
        <v>0</v>
      </c>
      <c r="V44" s="125" t="s">
        <v>0</v>
      </c>
      <c r="W44" s="26">
        <f>VLOOKUP(V44,'Download Data'!$BA$1:$BS$97,2,FALSE)</f>
        <v>9</v>
      </c>
      <c r="X44" s="135" t="s">
        <v>511</v>
      </c>
      <c r="Z44" s="125" t="s">
        <v>8</v>
      </c>
      <c r="AA44" s="26">
        <f>VLOOKUP(Z44,'Download Data'!$BA$1:$BS$97,2,FALSE)</f>
        <v>25</v>
      </c>
      <c r="AB44" s="136">
        <v>0</v>
      </c>
      <c r="AD44" s="160" t="s">
        <v>521</v>
      </c>
      <c r="AE44" s="280" t="s">
        <v>794</v>
      </c>
      <c r="AF44" s="280"/>
      <c r="AG44" s="280"/>
      <c r="AH44" s="280"/>
      <c r="AI44" s="280"/>
      <c r="AJ44" s="280"/>
      <c r="AK44" s="281"/>
      <c r="AL44" s="156" t="s">
        <v>545</v>
      </c>
      <c r="AM44" s="149">
        <v>0</v>
      </c>
      <c r="AN44" s="156" t="s">
        <v>816</v>
      </c>
      <c r="AO44" s="149">
        <v>0</v>
      </c>
      <c r="AP44" s="167" t="s">
        <v>1385</v>
      </c>
      <c r="AQ44" s="150">
        <v>0</v>
      </c>
    </row>
    <row r="45" spans="1:48" ht="16.5" thickBot="1" x14ac:dyDescent="0.3">
      <c r="B45" s="174">
        <v>7</v>
      </c>
      <c r="C45" s="65" t="str">
        <f>VLOOKUP('Download Data'!$BA$372,'Download Data'!$BA$372:'Download Data'!$BP$372,1+B45,TRUE)</f>
        <v xml:space="preserve">D  </v>
      </c>
      <c r="D45" s="173" t="s">
        <v>1368</v>
      </c>
      <c r="E45" s="166"/>
      <c r="F45" s="121">
        <v>0</v>
      </c>
      <c r="G45" s="257" t="s">
        <v>1366</v>
      </c>
      <c r="H45" s="250"/>
      <c r="J45" s="119">
        <v>0</v>
      </c>
      <c r="K45" s="205" t="str">
        <f>VLOOKUP('Download Data'!$BA$373,'Download Data'!$BA$373:'Download Data'!$BM$357,1+J45,TRUE)</f>
        <v>NA</v>
      </c>
      <c r="L45" s="206" t="s">
        <v>708</v>
      </c>
      <c r="N45" s="68">
        <v>0</v>
      </c>
      <c r="O45" s="205" t="str">
        <f>VLOOKUP('Download Data'!$BA$374,'Download Data'!$BA$374:'Download Data'!$BO$358,1+N45,TRUE)</f>
        <v>NA</v>
      </c>
      <c r="P45" s="206" t="s">
        <v>708</v>
      </c>
      <c r="Q45" s="5"/>
      <c r="R45" s="121">
        <v>0</v>
      </c>
      <c r="S45" s="312" t="s">
        <v>1376</v>
      </c>
      <c r="T45" s="313"/>
      <c r="V45" s="121">
        <v>0</v>
      </c>
      <c r="W45" s="257" t="s">
        <v>1358</v>
      </c>
      <c r="X45" s="250"/>
      <c r="Z45" s="121">
        <v>0</v>
      </c>
      <c r="AA45" s="257" t="s">
        <v>1358</v>
      </c>
      <c r="AB45" s="250"/>
      <c r="AD45" s="161" t="s">
        <v>522</v>
      </c>
      <c r="AE45" s="280" t="s">
        <v>710</v>
      </c>
      <c r="AF45" s="280"/>
      <c r="AG45" s="280"/>
      <c r="AH45" s="280"/>
      <c r="AI45" s="280"/>
      <c r="AJ45" s="280"/>
      <c r="AK45" s="281"/>
      <c r="AL45" s="156" t="s">
        <v>546</v>
      </c>
      <c r="AM45" s="122">
        <v>0</v>
      </c>
      <c r="AN45" s="156" t="s">
        <v>817</v>
      </c>
      <c r="AO45" s="122">
        <v>0</v>
      </c>
      <c r="AP45" s="168" t="s">
        <v>1386</v>
      </c>
      <c r="AQ45" s="151">
        <v>0</v>
      </c>
    </row>
    <row r="46" spans="1:48" ht="16.5" customHeight="1" thickBot="1" x14ac:dyDescent="0.3">
      <c r="B46" s="121">
        <v>0</v>
      </c>
      <c r="C46" s="257" t="s">
        <v>1366</v>
      </c>
      <c r="D46" s="250"/>
      <c r="E46" s="166"/>
      <c r="F46" s="122">
        <v>0</v>
      </c>
      <c r="G46" s="272" t="s">
        <v>1367</v>
      </c>
      <c r="H46" s="265"/>
      <c r="J46" s="121">
        <v>0</v>
      </c>
      <c r="K46" s="257" t="s">
        <v>1324</v>
      </c>
      <c r="L46" s="250"/>
      <c r="N46" s="119">
        <v>6</v>
      </c>
      <c r="O46" s="204" t="str">
        <f>VLOOKUP('Download Data'!$BA$372,'Download Data'!$BA$372:'Download Data'!$BP$372,1+N46,TRUE)</f>
        <v xml:space="preserve">P  </v>
      </c>
      <c r="P46" s="173" t="s">
        <v>1368</v>
      </c>
      <c r="Q46" s="5"/>
      <c r="R46" s="123">
        <v>0</v>
      </c>
      <c r="S46" s="312" t="s">
        <v>1382</v>
      </c>
      <c r="T46" s="258"/>
      <c r="V46" s="122">
        <v>0</v>
      </c>
      <c r="W46" s="257" t="s">
        <v>1359</v>
      </c>
      <c r="X46" s="250"/>
      <c r="Z46" s="122">
        <v>0</v>
      </c>
      <c r="AA46" s="257" t="s">
        <v>1359</v>
      </c>
      <c r="AB46" s="250"/>
      <c r="AD46" s="161" t="s">
        <v>523</v>
      </c>
      <c r="AE46" s="280" t="s">
        <v>795</v>
      </c>
      <c r="AF46" s="280"/>
      <c r="AG46" s="280"/>
      <c r="AH46" s="280"/>
      <c r="AI46" s="280"/>
      <c r="AJ46" s="280"/>
      <c r="AK46" s="281"/>
      <c r="AL46" s="156" t="s">
        <v>547</v>
      </c>
      <c r="AM46" s="122">
        <v>1</v>
      </c>
      <c r="AN46" s="156" t="s">
        <v>818</v>
      </c>
      <c r="AO46" s="122">
        <v>0</v>
      </c>
      <c r="AP46" s="168" t="s">
        <v>1387</v>
      </c>
      <c r="AQ46" s="151">
        <v>0</v>
      </c>
    </row>
    <row r="47" spans="1:48" ht="16.5" customHeight="1" thickBot="1" x14ac:dyDescent="0.3">
      <c r="B47" s="122">
        <v>0</v>
      </c>
      <c r="C47" s="272" t="s">
        <v>1367</v>
      </c>
      <c r="D47" s="265"/>
      <c r="J47" s="122">
        <v>0</v>
      </c>
      <c r="K47" s="257" t="s">
        <v>1325</v>
      </c>
      <c r="L47" s="250"/>
      <c r="N47" s="121">
        <v>0</v>
      </c>
      <c r="O47" s="257" t="s">
        <v>1324</v>
      </c>
      <c r="P47" s="250"/>
      <c r="Q47" s="5"/>
      <c r="R47" s="314" t="s">
        <v>1373</v>
      </c>
      <c r="S47" s="315"/>
      <c r="T47" s="138">
        <f>S44-8</f>
        <v>61</v>
      </c>
      <c r="V47" s="123">
        <v>0</v>
      </c>
      <c r="W47" s="257" t="s">
        <v>12</v>
      </c>
      <c r="X47" s="250"/>
      <c r="Z47" s="123">
        <v>0</v>
      </c>
      <c r="AA47" s="257" t="s">
        <v>12</v>
      </c>
      <c r="AB47" s="250"/>
      <c r="AD47" s="161" t="s">
        <v>524</v>
      </c>
      <c r="AE47" s="280" t="s">
        <v>796</v>
      </c>
      <c r="AF47" s="280"/>
      <c r="AG47" s="280"/>
      <c r="AH47" s="280"/>
      <c r="AI47" s="280"/>
      <c r="AJ47" s="280"/>
      <c r="AK47" s="281"/>
      <c r="AL47" s="156" t="s">
        <v>548</v>
      </c>
      <c r="AM47" s="122">
        <v>17</v>
      </c>
      <c r="AN47" s="156" t="s">
        <v>819</v>
      </c>
      <c r="AO47" s="122">
        <v>0</v>
      </c>
      <c r="AP47" s="168" t="s">
        <v>1388</v>
      </c>
      <c r="AQ47" s="151">
        <v>0</v>
      </c>
    </row>
    <row r="48" spans="1:48" ht="16.5" thickBot="1" x14ac:dyDescent="0.3">
      <c r="J48" s="122">
        <v>0</v>
      </c>
      <c r="K48" s="257" t="s">
        <v>1326</v>
      </c>
      <c r="L48" s="250"/>
      <c r="N48" s="122">
        <v>0</v>
      </c>
      <c r="O48" s="257" t="s">
        <v>1325</v>
      </c>
      <c r="P48" s="250"/>
      <c r="Q48" s="5"/>
      <c r="R48" s="121">
        <v>0</v>
      </c>
      <c r="S48" s="312" t="s">
        <v>1377</v>
      </c>
      <c r="T48" s="258"/>
      <c r="V48" s="120">
        <v>0</v>
      </c>
      <c r="W48" s="257" t="s">
        <v>1729</v>
      </c>
      <c r="X48" s="250"/>
      <c r="Z48" s="120">
        <v>0</v>
      </c>
      <c r="AA48" s="311">
        <v>1</v>
      </c>
      <c r="AB48" s="250"/>
      <c r="AD48" s="161" t="s">
        <v>525</v>
      </c>
      <c r="AE48" s="280" t="s">
        <v>797</v>
      </c>
      <c r="AF48" s="280"/>
      <c r="AG48" s="280"/>
      <c r="AH48" s="280"/>
      <c r="AI48" s="280"/>
      <c r="AJ48" s="280"/>
      <c r="AK48" s="281"/>
      <c r="AL48" s="156" t="s">
        <v>549</v>
      </c>
      <c r="AM48" s="122">
        <v>9</v>
      </c>
      <c r="AN48" s="156" t="s">
        <v>820</v>
      </c>
      <c r="AO48" s="122">
        <v>0</v>
      </c>
      <c r="AP48" s="168" t="s">
        <v>1389</v>
      </c>
      <c r="AQ48" s="151">
        <v>0</v>
      </c>
    </row>
    <row r="49" spans="2:43" ht="16.5" customHeight="1" thickBot="1" x14ac:dyDescent="0.3">
      <c r="B49" s="287" t="s">
        <v>496</v>
      </c>
      <c r="C49" s="297"/>
      <c r="D49" s="289"/>
      <c r="F49" s="293" t="s">
        <v>509</v>
      </c>
      <c r="G49" s="294"/>
      <c r="H49" s="295"/>
      <c r="J49" s="123">
        <v>0</v>
      </c>
      <c r="K49" s="257" t="s">
        <v>1327</v>
      </c>
      <c r="L49" s="250"/>
      <c r="N49" s="122">
        <v>0</v>
      </c>
      <c r="O49" s="257" t="s">
        <v>1326</v>
      </c>
      <c r="P49" s="250"/>
      <c r="Q49" s="5"/>
      <c r="R49" s="122">
        <v>0</v>
      </c>
      <c r="S49" s="312" t="s">
        <v>1378</v>
      </c>
      <c r="T49" s="258"/>
      <c r="V49" s="66">
        <v>0</v>
      </c>
      <c r="W49" s="257" t="s">
        <v>1360</v>
      </c>
      <c r="X49" s="250"/>
      <c r="Z49" s="117">
        <v>0</v>
      </c>
      <c r="AA49" s="299">
        <v>0</v>
      </c>
      <c r="AB49" s="265"/>
      <c r="AD49" s="161" t="s">
        <v>526</v>
      </c>
      <c r="AE49" s="280" t="s">
        <v>798</v>
      </c>
      <c r="AF49" s="280"/>
      <c r="AG49" s="280"/>
      <c r="AH49" s="280"/>
      <c r="AI49" s="280"/>
      <c r="AJ49" s="280"/>
      <c r="AK49" s="281"/>
      <c r="AL49" s="156" t="s">
        <v>550</v>
      </c>
      <c r="AM49" s="122">
        <v>25</v>
      </c>
      <c r="AN49" s="156" t="s">
        <v>821</v>
      </c>
      <c r="AO49" s="122">
        <v>0</v>
      </c>
      <c r="AP49" s="168" t="s">
        <v>1390</v>
      </c>
      <c r="AQ49" s="151">
        <v>0</v>
      </c>
    </row>
    <row r="50" spans="2:43" ht="16.5" customHeight="1" thickBot="1" x14ac:dyDescent="0.3">
      <c r="B50" s="175" t="s">
        <v>81</v>
      </c>
      <c r="C50" s="25">
        <f>VLOOKUP(B50,'Download Data'!$BA$1:$BS$97,2,FALSE)</f>
        <v>2</v>
      </c>
      <c r="D50" s="129" t="str">
        <f>VLOOKUP(C50,'Download Data'!$BB$1:$BV$97,3,FALSE)</f>
        <v>OFF</v>
      </c>
      <c r="E50" s="4" t="s">
        <v>707</v>
      </c>
      <c r="F50" s="125" t="s">
        <v>744</v>
      </c>
      <c r="G50" s="25">
        <f>VLOOKUP(F50,'Download Data'!$BA$1:$BS$97,2,FALSE)</f>
        <v>30</v>
      </c>
      <c r="H50" s="132" t="s">
        <v>511</v>
      </c>
      <c r="J50" s="226">
        <v>0</v>
      </c>
      <c r="K50" s="249" t="s">
        <v>1328</v>
      </c>
      <c r="L50" s="250"/>
      <c r="N50" s="123">
        <v>0</v>
      </c>
      <c r="O50" s="257" t="s">
        <v>1327</v>
      </c>
      <c r="P50" s="250"/>
      <c r="Q50" s="5"/>
      <c r="R50" s="123">
        <v>0</v>
      </c>
      <c r="S50" s="312" t="s">
        <v>1379</v>
      </c>
      <c r="T50" s="258"/>
      <c r="V50" s="66">
        <v>0</v>
      </c>
      <c r="W50" s="257" t="s">
        <v>1361</v>
      </c>
      <c r="X50" s="250"/>
      <c r="AD50" s="161" t="s">
        <v>527</v>
      </c>
      <c r="AE50" s="280" t="s">
        <v>710</v>
      </c>
      <c r="AF50" s="280"/>
      <c r="AG50" s="280"/>
      <c r="AH50" s="280"/>
      <c r="AI50" s="280"/>
      <c r="AJ50" s="280"/>
      <c r="AK50" s="281"/>
      <c r="AL50" s="156" t="s">
        <v>551</v>
      </c>
      <c r="AM50" s="122">
        <v>0</v>
      </c>
      <c r="AN50" s="156" t="s">
        <v>822</v>
      </c>
      <c r="AO50" s="122">
        <v>0</v>
      </c>
      <c r="AP50" s="168" t="s">
        <v>1391</v>
      </c>
      <c r="AQ50" s="151">
        <v>0</v>
      </c>
    </row>
    <row r="51" spans="2:43" ht="16.5" thickBot="1" x14ac:dyDescent="0.3">
      <c r="B51" s="174">
        <v>7</v>
      </c>
      <c r="C51" s="65" t="str">
        <f>VLOOKUP('Download Data'!$BA$372,'Download Data'!$BA$372:'Download Data'!$BP$372,1+B51,TRUE)</f>
        <v xml:space="preserve">D  </v>
      </c>
      <c r="D51" s="173" t="s">
        <v>1368</v>
      </c>
      <c r="F51" s="121">
        <v>0</v>
      </c>
      <c r="G51" s="257" t="s">
        <v>1366</v>
      </c>
      <c r="H51" s="250"/>
      <c r="J51" s="227">
        <v>0</v>
      </c>
      <c r="K51" s="249" t="s">
        <v>1329</v>
      </c>
      <c r="L51" s="258"/>
      <c r="N51" s="120">
        <v>0</v>
      </c>
      <c r="O51" s="257" t="s">
        <v>13</v>
      </c>
      <c r="P51" s="258"/>
      <c r="Q51" s="5"/>
      <c r="R51" s="120">
        <v>0</v>
      </c>
      <c r="S51" s="307" t="s">
        <v>1383</v>
      </c>
      <c r="T51" s="258"/>
      <c r="V51" s="66">
        <v>10</v>
      </c>
      <c r="W51" s="257" t="s">
        <v>1362</v>
      </c>
      <c r="X51" s="250"/>
      <c r="Z51" s="277" t="s">
        <v>213</v>
      </c>
      <c r="AA51" s="298"/>
      <c r="AB51" s="279"/>
      <c r="AD51" s="161" t="s">
        <v>529</v>
      </c>
      <c r="AE51" s="280" t="s">
        <v>799</v>
      </c>
      <c r="AF51" s="280"/>
      <c r="AG51" s="280"/>
      <c r="AH51" s="280"/>
      <c r="AI51" s="280"/>
      <c r="AJ51" s="280"/>
      <c r="AK51" s="281"/>
      <c r="AL51" s="156" t="s">
        <v>552</v>
      </c>
      <c r="AM51" s="122">
        <v>0</v>
      </c>
      <c r="AN51" s="156" t="s">
        <v>823</v>
      </c>
      <c r="AO51" s="122">
        <v>0</v>
      </c>
      <c r="AP51" s="168" t="s">
        <v>1392</v>
      </c>
      <c r="AQ51" s="151">
        <v>0</v>
      </c>
    </row>
    <row r="52" spans="2:43" ht="16.5" thickBot="1" x14ac:dyDescent="0.3">
      <c r="B52" s="121">
        <v>0</v>
      </c>
      <c r="C52" s="257" t="s">
        <v>1366</v>
      </c>
      <c r="D52" s="250"/>
      <c r="F52" s="122">
        <v>0</v>
      </c>
      <c r="G52" s="272" t="s">
        <v>1367</v>
      </c>
      <c r="H52" s="265"/>
      <c r="J52" s="121">
        <v>0</v>
      </c>
      <c r="K52" s="257" t="s">
        <v>1366</v>
      </c>
      <c r="L52" s="258"/>
      <c r="N52" s="66">
        <v>0</v>
      </c>
      <c r="O52" s="257" t="s">
        <v>1369</v>
      </c>
      <c r="P52" s="258"/>
      <c r="Q52" s="5"/>
      <c r="R52" s="140">
        <v>10</v>
      </c>
      <c r="S52" s="8" t="s">
        <v>1374</v>
      </c>
      <c r="T52" s="142">
        <f>S44+8</f>
        <v>77</v>
      </c>
      <c r="V52" s="66">
        <v>10</v>
      </c>
      <c r="W52" s="257" t="s">
        <v>1363</v>
      </c>
      <c r="X52" s="250"/>
      <c r="Z52" s="125" t="s">
        <v>9</v>
      </c>
      <c r="AA52" s="26">
        <f>VLOOKUP(Z52,'Download Data'!$BA$1:$BS$97,2,FALSE)</f>
        <v>26</v>
      </c>
      <c r="AB52" s="137">
        <v>0</v>
      </c>
      <c r="AD52" s="161" t="s">
        <v>528</v>
      </c>
      <c r="AE52" s="280" t="s">
        <v>710</v>
      </c>
      <c r="AF52" s="280"/>
      <c r="AG52" s="280"/>
      <c r="AH52" s="280"/>
      <c r="AI52" s="280"/>
      <c r="AJ52" s="280"/>
      <c r="AK52" s="281"/>
      <c r="AL52" s="156" t="s">
        <v>553</v>
      </c>
      <c r="AM52" s="122">
        <v>0</v>
      </c>
      <c r="AN52" s="156" t="s">
        <v>824</v>
      </c>
      <c r="AO52" s="122">
        <v>0</v>
      </c>
      <c r="AP52" s="168" t="s">
        <v>1393</v>
      </c>
      <c r="AQ52" s="151">
        <v>0</v>
      </c>
    </row>
    <row r="53" spans="2:43" ht="16.5" thickBot="1" x14ac:dyDescent="0.3">
      <c r="B53" s="122">
        <v>0</v>
      </c>
      <c r="C53" s="272" t="s">
        <v>1367</v>
      </c>
      <c r="D53" s="265"/>
      <c r="J53" s="122">
        <v>0</v>
      </c>
      <c r="K53" s="272" t="s">
        <v>1367</v>
      </c>
      <c r="L53" s="273"/>
      <c r="N53" s="66">
        <v>0</v>
      </c>
      <c r="O53" s="257" t="s">
        <v>1370</v>
      </c>
      <c r="P53" s="258"/>
      <c r="Q53" s="5"/>
      <c r="R53" s="140">
        <v>180</v>
      </c>
      <c r="S53" s="8" t="s">
        <v>1375</v>
      </c>
      <c r="T53" s="139">
        <f>S44+16</f>
        <v>85</v>
      </c>
      <c r="V53" s="66">
        <v>0</v>
      </c>
      <c r="W53" s="257" t="s">
        <v>1365</v>
      </c>
      <c r="X53" s="250"/>
      <c r="Z53" s="121">
        <v>0</v>
      </c>
      <c r="AA53" s="257" t="s">
        <v>1358</v>
      </c>
      <c r="AB53" s="250"/>
      <c r="AD53" s="161" t="s">
        <v>530</v>
      </c>
      <c r="AE53" s="280" t="s">
        <v>800</v>
      </c>
      <c r="AF53" s="280"/>
      <c r="AG53" s="280"/>
      <c r="AH53" s="280"/>
      <c r="AI53" s="280"/>
      <c r="AJ53" s="280"/>
      <c r="AK53" s="281"/>
      <c r="AL53" s="156" t="s">
        <v>554</v>
      </c>
      <c r="AM53" s="122">
        <v>0</v>
      </c>
      <c r="AN53" s="156" t="s">
        <v>825</v>
      </c>
      <c r="AO53" s="122">
        <v>0</v>
      </c>
      <c r="AP53" s="168" t="s">
        <v>1394</v>
      </c>
      <c r="AQ53" s="151">
        <v>0</v>
      </c>
    </row>
    <row r="54" spans="2:43" ht="16.5" thickBot="1" x14ac:dyDescent="0.3">
      <c r="N54" s="66">
        <v>1000</v>
      </c>
      <c r="O54" s="257" t="s">
        <v>1371</v>
      </c>
      <c r="P54" s="258"/>
      <c r="Q54" s="5"/>
      <c r="R54" s="141">
        <v>92</v>
      </c>
      <c r="S54" s="307" t="s">
        <v>1380</v>
      </c>
      <c r="T54" s="258"/>
      <c r="V54" s="117">
        <v>0</v>
      </c>
      <c r="W54" s="272" t="s">
        <v>1364</v>
      </c>
      <c r="X54" s="265"/>
      <c r="Z54" s="122">
        <v>0</v>
      </c>
      <c r="AA54" s="257" t="s">
        <v>1359</v>
      </c>
      <c r="AB54" s="250"/>
      <c r="AD54" s="161" t="s">
        <v>531</v>
      </c>
      <c r="AE54" s="280" t="s">
        <v>710</v>
      </c>
      <c r="AF54" s="280"/>
      <c r="AG54" s="280"/>
      <c r="AH54" s="280"/>
      <c r="AI54" s="280"/>
      <c r="AJ54" s="280"/>
      <c r="AK54" s="281"/>
      <c r="AL54" s="156" t="s">
        <v>555</v>
      </c>
      <c r="AM54" s="122">
        <v>0</v>
      </c>
      <c r="AN54" s="156" t="s">
        <v>826</v>
      </c>
      <c r="AO54" s="122">
        <v>0</v>
      </c>
      <c r="AP54" s="168" t="s">
        <v>1395</v>
      </c>
      <c r="AQ54" s="151">
        <v>0</v>
      </c>
    </row>
    <row r="55" spans="2:43" ht="16.5" thickBot="1" x14ac:dyDescent="0.3">
      <c r="B55" s="287" t="s">
        <v>496</v>
      </c>
      <c r="C55" s="297"/>
      <c r="D55" s="289"/>
      <c r="F55" s="293" t="s">
        <v>509</v>
      </c>
      <c r="G55" s="294"/>
      <c r="H55" s="295"/>
      <c r="J55" s="304" t="s">
        <v>209</v>
      </c>
      <c r="K55" s="305"/>
      <c r="L55" s="306"/>
      <c r="N55" s="124">
        <v>1000</v>
      </c>
      <c r="O55" s="257" t="s">
        <v>1372</v>
      </c>
      <c r="P55" s="258"/>
      <c r="Q55" s="5"/>
      <c r="R55" s="141">
        <v>-10</v>
      </c>
      <c r="S55" s="307" t="s">
        <v>1381</v>
      </c>
      <c r="T55" s="258"/>
      <c r="Z55" s="123">
        <v>0</v>
      </c>
      <c r="AA55" s="257" t="s">
        <v>12</v>
      </c>
      <c r="AB55" s="250"/>
      <c r="AD55" s="161" t="s">
        <v>532</v>
      </c>
      <c r="AE55" s="280" t="s">
        <v>710</v>
      </c>
      <c r="AF55" s="280"/>
      <c r="AG55" s="280"/>
      <c r="AH55" s="280"/>
      <c r="AI55" s="280"/>
      <c r="AJ55" s="280"/>
      <c r="AK55" s="281"/>
      <c r="AL55" s="156" t="s">
        <v>556</v>
      </c>
      <c r="AM55" s="122">
        <v>0</v>
      </c>
      <c r="AN55" s="156" t="s">
        <v>827</v>
      </c>
      <c r="AO55" s="122">
        <v>0</v>
      </c>
      <c r="AP55" s="168" t="s">
        <v>1396</v>
      </c>
      <c r="AQ55" s="151">
        <v>0</v>
      </c>
    </row>
    <row r="56" spans="2:43" ht="16.5" thickBot="1" x14ac:dyDescent="0.3">
      <c r="B56" s="175" t="s">
        <v>82</v>
      </c>
      <c r="C56" s="25">
        <f>VLOOKUP(B56,'Download Data'!$BA$1:$BS$97,2,FALSE)</f>
        <v>3</v>
      </c>
      <c r="D56" s="129" t="str">
        <f>VLOOKUP(C56,'Download Data'!$BB$1:$BV$97,3,FALSE)</f>
        <v>OFF</v>
      </c>
      <c r="F56" s="125" t="s">
        <v>745</v>
      </c>
      <c r="G56" s="25">
        <f>VLOOKUP(F56,'Download Data'!$BA$1:$BS$97,2,FALSE)</f>
        <v>31</v>
      </c>
      <c r="H56" s="132" t="s">
        <v>511</v>
      </c>
      <c r="J56" s="125" t="s">
        <v>15</v>
      </c>
      <c r="K56" s="26">
        <f>VLOOKUP(J56,'Download Data'!$BA$1:$BS$97,2,FALSE)</f>
        <v>38</v>
      </c>
      <c r="L56" s="129" t="str">
        <f>VLOOKUP(K56,'Download Data'!$BB$1:$BV$97,3,FALSE)</f>
        <v>OFF</v>
      </c>
      <c r="N56" s="121">
        <v>0</v>
      </c>
      <c r="O56" s="257" t="s">
        <v>1330</v>
      </c>
      <c r="P56" s="250"/>
      <c r="Q56" s="5"/>
      <c r="R56" s="119">
        <v>0</v>
      </c>
      <c r="S56" s="307" t="str">
        <f>IF(R56=0,"Direct Acting",IF(R56=1,"Reverse Acting",IF(R56=2,"Direct Act. 50%",IF(R56=3,"Reverse Act. 50%","NA"))))</f>
        <v>Direct Acting</v>
      </c>
      <c r="T56" s="258"/>
      <c r="V56" s="287" t="s">
        <v>212</v>
      </c>
      <c r="W56" s="288"/>
      <c r="X56" s="289"/>
      <c r="Z56" s="66">
        <v>0</v>
      </c>
      <c r="AA56" s="311">
        <v>1</v>
      </c>
      <c r="AB56" s="250"/>
      <c r="AD56" s="161" t="s">
        <v>533</v>
      </c>
      <c r="AE56" s="280" t="s">
        <v>710</v>
      </c>
      <c r="AF56" s="280"/>
      <c r="AG56" s="280"/>
      <c r="AH56" s="280"/>
      <c r="AI56" s="280"/>
      <c r="AJ56" s="280"/>
      <c r="AK56" s="281"/>
      <c r="AL56" s="156" t="s">
        <v>557</v>
      </c>
      <c r="AM56" s="122">
        <v>0</v>
      </c>
      <c r="AN56" s="156" t="s">
        <v>828</v>
      </c>
      <c r="AO56" s="122">
        <v>0</v>
      </c>
      <c r="AP56" s="168" t="s">
        <v>1397</v>
      </c>
      <c r="AQ56" s="151">
        <v>0</v>
      </c>
    </row>
    <row r="57" spans="2:43" ht="16.5" thickBot="1" x14ac:dyDescent="0.3">
      <c r="B57" s="174">
        <v>7</v>
      </c>
      <c r="C57" s="65" t="str">
        <f>VLOOKUP('Download Data'!$BA$372,'Download Data'!$BA$372:'Download Data'!$BP$372,1+B57,TRUE)</f>
        <v xml:space="preserve">D  </v>
      </c>
      <c r="D57" s="173" t="s">
        <v>1368</v>
      </c>
      <c r="F57" s="121">
        <v>0</v>
      </c>
      <c r="G57" s="257" t="s">
        <v>1366</v>
      </c>
      <c r="H57" s="250"/>
      <c r="J57" s="119">
        <v>0</v>
      </c>
      <c r="K57" s="205" t="str">
        <f>VLOOKUP('Download Data'!$BA$373,'Download Data'!$BA$373:'Download Data'!$BM$357,1+J57,TRUE)</f>
        <v>NA</v>
      </c>
      <c r="L57" s="206" t="s">
        <v>708</v>
      </c>
      <c r="N57" s="122">
        <v>0</v>
      </c>
      <c r="O57" s="272" t="s">
        <v>1331</v>
      </c>
      <c r="P57" s="265"/>
      <c r="Q57" s="5"/>
      <c r="R57" s="121">
        <v>0</v>
      </c>
      <c r="S57" s="257" t="s">
        <v>1330</v>
      </c>
      <c r="T57" s="250"/>
      <c r="V57" s="125" t="s">
        <v>1</v>
      </c>
      <c r="W57" s="26">
        <f>VLOOKUP(V57,'Download Data'!$BA$1:$BS$97,2,FALSE)</f>
        <v>10</v>
      </c>
      <c r="X57" s="135" t="str">
        <f>VLOOKUP(W57,'Download Data'!$BB$1:$BV$97,3,FALSE)</f>
        <v>OFF</v>
      </c>
      <c r="Z57" s="117">
        <v>0</v>
      </c>
      <c r="AA57" s="299">
        <v>0</v>
      </c>
      <c r="AB57" s="265"/>
      <c r="AD57" s="161" t="s">
        <v>534</v>
      </c>
      <c r="AE57" s="280" t="s">
        <v>710</v>
      </c>
      <c r="AF57" s="280"/>
      <c r="AG57" s="280"/>
      <c r="AH57" s="280"/>
      <c r="AI57" s="280"/>
      <c r="AJ57" s="280"/>
      <c r="AK57" s="281"/>
      <c r="AL57" s="156" t="s">
        <v>558</v>
      </c>
      <c r="AM57" s="122">
        <v>0</v>
      </c>
      <c r="AN57" s="156" t="s">
        <v>829</v>
      </c>
      <c r="AO57" s="122">
        <v>0</v>
      </c>
      <c r="AP57" s="168" t="s">
        <v>1398</v>
      </c>
      <c r="AQ57" s="151">
        <v>0</v>
      </c>
    </row>
    <row r="58" spans="2:43" ht="16.5" thickBot="1" x14ac:dyDescent="0.3">
      <c r="B58" s="121">
        <v>0</v>
      </c>
      <c r="C58" s="257" t="s">
        <v>1366</v>
      </c>
      <c r="D58" s="250"/>
      <c r="F58" s="122">
        <v>0</v>
      </c>
      <c r="G58" s="272" t="s">
        <v>1367</v>
      </c>
      <c r="H58" s="265"/>
      <c r="J58" s="121">
        <v>0</v>
      </c>
      <c r="K58" s="257" t="s">
        <v>1324</v>
      </c>
      <c r="L58" s="250"/>
      <c r="M58"/>
      <c r="N58"/>
      <c r="O58"/>
      <c r="P58" s="130"/>
      <c r="Q58"/>
      <c r="R58" s="122">
        <v>0</v>
      </c>
      <c r="S58" s="272" t="s">
        <v>1331</v>
      </c>
      <c r="T58" s="265"/>
      <c r="V58" s="121">
        <v>0</v>
      </c>
      <c r="W58" s="257" t="s">
        <v>1358</v>
      </c>
      <c r="X58" s="250"/>
      <c r="AD58" s="161" t="s">
        <v>535</v>
      </c>
      <c r="AE58" s="280" t="s">
        <v>710</v>
      </c>
      <c r="AF58" s="280"/>
      <c r="AG58" s="280"/>
      <c r="AH58" s="280"/>
      <c r="AI58" s="280"/>
      <c r="AJ58" s="280"/>
      <c r="AK58" s="281"/>
      <c r="AL58" s="156" t="s">
        <v>559</v>
      </c>
      <c r="AM58" s="122">
        <v>0</v>
      </c>
      <c r="AN58" s="156" t="s">
        <v>830</v>
      </c>
      <c r="AO58" s="122">
        <v>0</v>
      </c>
      <c r="AP58" s="168" t="s">
        <v>1399</v>
      </c>
      <c r="AQ58" s="151">
        <v>0</v>
      </c>
    </row>
    <row r="59" spans="2:43" ht="16.5" thickBot="1" x14ac:dyDescent="0.3">
      <c r="B59" s="122">
        <v>0</v>
      </c>
      <c r="C59" s="272" t="s">
        <v>1367</v>
      </c>
      <c r="D59" s="265"/>
      <c r="J59" s="122">
        <v>0</v>
      </c>
      <c r="K59" s="257" t="s">
        <v>1325</v>
      </c>
      <c r="L59" s="250"/>
      <c r="M59"/>
      <c r="N59" s="260" t="s">
        <v>210</v>
      </c>
      <c r="O59" s="261"/>
      <c r="P59" s="262"/>
      <c r="Q59"/>
      <c r="V59" s="122">
        <v>0</v>
      </c>
      <c r="W59" s="257" t="s">
        <v>1359</v>
      </c>
      <c r="X59" s="250"/>
      <c r="Z59" s="277" t="s">
        <v>213</v>
      </c>
      <c r="AA59" s="298"/>
      <c r="AB59" s="279"/>
      <c r="AD59" s="161" t="s">
        <v>536</v>
      </c>
      <c r="AE59" s="280" t="s">
        <v>710</v>
      </c>
      <c r="AF59" s="280"/>
      <c r="AG59" s="280"/>
      <c r="AH59" s="280"/>
      <c r="AI59" s="280"/>
      <c r="AJ59" s="280"/>
      <c r="AK59" s="281"/>
      <c r="AL59" s="156" t="s">
        <v>560</v>
      </c>
      <c r="AM59" s="122">
        <v>0</v>
      </c>
      <c r="AN59" s="156" t="s">
        <v>831</v>
      </c>
      <c r="AO59" s="122">
        <v>0</v>
      </c>
      <c r="AP59" s="168" t="s">
        <v>1400</v>
      </c>
      <c r="AQ59" s="151">
        <v>0</v>
      </c>
    </row>
    <row r="60" spans="2:43" ht="16.5" thickBot="1" x14ac:dyDescent="0.3">
      <c r="J60" s="122">
        <v>0</v>
      </c>
      <c r="K60" s="257" t="s">
        <v>1326</v>
      </c>
      <c r="L60" s="250"/>
      <c r="M60"/>
      <c r="N60" s="125" t="s">
        <v>23</v>
      </c>
      <c r="O60" s="26">
        <f>VLOOKUP(N60,'Download Data'!$BA$1:$BS$97,2,FALSE)</f>
        <v>54</v>
      </c>
      <c r="P60" s="129">
        <f>VLOOKUP(O60,'Download Data'!$BB$1:$BV$97,3,FALSE)</f>
        <v>0</v>
      </c>
      <c r="Q60"/>
      <c r="R60" s="274" t="s">
        <v>211</v>
      </c>
      <c r="S60" s="275"/>
      <c r="T60" s="276"/>
      <c r="V60" s="123">
        <v>0</v>
      </c>
      <c r="W60" s="257" t="s">
        <v>12</v>
      </c>
      <c r="X60" s="250"/>
      <c r="Z60" s="125" t="s">
        <v>10</v>
      </c>
      <c r="AA60" s="26">
        <f>VLOOKUP(Z60,'Download Data'!$BA$1:$BS$97,2,FALSE)</f>
        <v>27</v>
      </c>
      <c r="AB60" s="137">
        <v>0</v>
      </c>
      <c r="AD60" s="161" t="s">
        <v>537</v>
      </c>
      <c r="AE60" s="280" t="s">
        <v>710</v>
      </c>
      <c r="AF60" s="280"/>
      <c r="AG60" s="280"/>
      <c r="AH60" s="280"/>
      <c r="AI60" s="280"/>
      <c r="AJ60" s="280"/>
      <c r="AK60" s="281"/>
      <c r="AL60" s="156" t="s">
        <v>561</v>
      </c>
      <c r="AM60" s="122">
        <v>0</v>
      </c>
      <c r="AN60" s="156" t="s">
        <v>832</v>
      </c>
      <c r="AO60" s="122">
        <v>0</v>
      </c>
      <c r="AP60" s="168" t="s">
        <v>1401</v>
      </c>
      <c r="AQ60" s="151">
        <v>0</v>
      </c>
    </row>
    <row r="61" spans="2:43" ht="16.5" thickBot="1" x14ac:dyDescent="0.3">
      <c r="B61" s="287" t="s">
        <v>496</v>
      </c>
      <c r="C61" s="297"/>
      <c r="D61" s="289"/>
      <c r="F61" s="293" t="s">
        <v>509</v>
      </c>
      <c r="G61" s="294"/>
      <c r="H61" s="295"/>
      <c r="J61" s="123">
        <v>0</v>
      </c>
      <c r="K61" s="257" t="s">
        <v>1327</v>
      </c>
      <c r="L61" s="250"/>
      <c r="M61"/>
      <c r="N61" s="68">
        <v>0</v>
      </c>
      <c r="O61" s="205" t="str">
        <f>VLOOKUP('Download Data'!$BA$374,'Download Data'!$BA$374:'Download Data'!$BO$358,1+N61,TRUE)</f>
        <v>NA</v>
      </c>
      <c r="P61" s="206" t="s">
        <v>708</v>
      </c>
      <c r="Q61"/>
      <c r="R61" s="125" t="s">
        <v>31</v>
      </c>
      <c r="S61" s="26">
        <f>VLOOKUP(R61,'Download Data'!$BA$1:$BS$97,2,FALSE)</f>
        <v>70</v>
      </c>
      <c r="T61" s="129">
        <f>VLOOKUP(S61,'Download Data'!$BB$1:$BV$97,3,FALSE)</f>
        <v>0</v>
      </c>
      <c r="V61" s="66">
        <v>0</v>
      </c>
      <c r="W61" s="257" t="s">
        <v>1729</v>
      </c>
      <c r="X61" s="250"/>
      <c r="Z61" s="121">
        <v>0</v>
      </c>
      <c r="AA61" s="257" t="s">
        <v>1358</v>
      </c>
      <c r="AB61" s="250"/>
      <c r="AD61" s="161" t="s">
        <v>538</v>
      </c>
      <c r="AE61" s="280" t="s">
        <v>710</v>
      </c>
      <c r="AF61" s="280"/>
      <c r="AG61" s="280"/>
      <c r="AH61" s="280"/>
      <c r="AI61" s="280"/>
      <c r="AJ61" s="280"/>
      <c r="AK61" s="281"/>
      <c r="AL61" s="156" t="s">
        <v>562</v>
      </c>
      <c r="AM61" s="122">
        <v>0</v>
      </c>
      <c r="AN61" s="156" t="s">
        <v>833</v>
      </c>
      <c r="AO61" s="122">
        <v>0</v>
      </c>
      <c r="AP61" s="168" t="s">
        <v>1402</v>
      </c>
      <c r="AQ61" s="151">
        <v>0</v>
      </c>
    </row>
    <row r="62" spans="2:43" ht="16.5" thickBot="1" x14ac:dyDescent="0.3">
      <c r="B62" s="175" t="s">
        <v>83</v>
      </c>
      <c r="C62" s="25">
        <f>VLOOKUP(B62,'Download Data'!$BA$1:$BS$97,2,FALSE)</f>
        <v>4</v>
      </c>
      <c r="D62" s="129" t="str">
        <f>VLOOKUP(C62,'Download Data'!$BB$1:$BV$97,3,FALSE)</f>
        <v>OFF</v>
      </c>
      <c r="F62" s="125" t="s">
        <v>746</v>
      </c>
      <c r="G62" s="25">
        <f>VLOOKUP(F62,'Download Data'!$BA$1:$BS$97,2,FALSE)</f>
        <v>32</v>
      </c>
      <c r="H62" s="132" t="s">
        <v>511</v>
      </c>
      <c r="J62" s="226">
        <v>0</v>
      </c>
      <c r="K62" s="249" t="s">
        <v>1328</v>
      </c>
      <c r="L62" s="250"/>
      <c r="M62"/>
      <c r="N62" s="119">
        <v>6</v>
      </c>
      <c r="O62" s="204" t="str">
        <f>VLOOKUP('Download Data'!$BA$372,'Download Data'!$BA$372:'Download Data'!$BP$372,1+N62,TRUE)</f>
        <v xml:space="preserve">P  </v>
      </c>
      <c r="P62" s="173" t="s">
        <v>1368</v>
      </c>
      <c r="Q62"/>
      <c r="R62" s="121">
        <v>0</v>
      </c>
      <c r="S62" s="312" t="s">
        <v>1376</v>
      </c>
      <c r="T62" s="313"/>
      <c r="V62" s="66">
        <v>0</v>
      </c>
      <c r="W62" s="257" t="s">
        <v>1360</v>
      </c>
      <c r="X62" s="250"/>
      <c r="Z62" s="122">
        <v>0</v>
      </c>
      <c r="AA62" s="257" t="s">
        <v>1359</v>
      </c>
      <c r="AB62" s="250"/>
      <c r="AD62" s="161" t="s">
        <v>539</v>
      </c>
      <c r="AE62" s="280" t="s">
        <v>710</v>
      </c>
      <c r="AF62" s="280"/>
      <c r="AG62" s="280"/>
      <c r="AH62" s="280"/>
      <c r="AI62" s="280"/>
      <c r="AJ62" s="280"/>
      <c r="AK62" s="281"/>
      <c r="AL62" s="156" t="s">
        <v>563</v>
      </c>
      <c r="AM62" s="122">
        <v>0</v>
      </c>
      <c r="AN62" s="156" t="s">
        <v>834</v>
      </c>
      <c r="AO62" s="122">
        <v>0</v>
      </c>
      <c r="AP62" s="168" t="s">
        <v>1403</v>
      </c>
      <c r="AQ62" s="151">
        <v>0</v>
      </c>
    </row>
    <row r="63" spans="2:43" ht="16.5" thickBot="1" x14ac:dyDescent="0.3">
      <c r="B63" s="174">
        <v>7</v>
      </c>
      <c r="C63" s="65" t="str">
        <f>VLOOKUP('Download Data'!$BA$372,'Download Data'!$BA$372:'Download Data'!$BP$372,1+B63,TRUE)</f>
        <v xml:space="preserve">D  </v>
      </c>
      <c r="D63" s="173" t="s">
        <v>1368</v>
      </c>
      <c r="F63" s="121">
        <v>0</v>
      </c>
      <c r="G63" s="257" t="s">
        <v>1366</v>
      </c>
      <c r="H63" s="250"/>
      <c r="J63" s="227">
        <v>0</v>
      </c>
      <c r="K63" s="249" t="s">
        <v>1329</v>
      </c>
      <c r="L63" s="258"/>
      <c r="M63"/>
      <c r="N63" s="121">
        <v>0</v>
      </c>
      <c r="O63" s="257" t="s">
        <v>1324</v>
      </c>
      <c r="P63" s="250"/>
      <c r="Q63"/>
      <c r="R63" s="123">
        <v>0</v>
      </c>
      <c r="S63" s="312" t="s">
        <v>1382</v>
      </c>
      <c r="T63" s="258"/>
      <c r="V63" s="66">
        <v>0</v>
      </c>
      <c r="W63" s="257" t="s">
        <v>1361</v>
      </c>
      <c r="X63" s="250"/>
      <c r="Z63" s="123">
        <v>0</v>
      </c>
      <c r="AA63" s="257" t="s">
        <v>12</v>
      </c>
      <c r="AB63" s="250"/>
      <c r="AD63" s="161" t="s">
        <v>540</v>
      </c>
      <c r="AE63" s="280" t="s">
        <v>710</v>
      </c>
      <c r="AF63" s="280"/>
      <c r="AG63" s="280"/>
      <c r="AH63" s="280"/>
      <c r="AI63" s="280"/>
      <c r="AJ63" s="280"/>
      <c r="AK63" s="281"/>
      <c r="AL63" s="156" t="s">
        <v>564</v>
      </c>
      <c r="AM63" s="122">
        <v>0</v>
      </c>
      <c r="AN63" s="156" t="s">
        <v>835</v>
      </c>
      <c r="AO63" s="122">
        <v>0</v>
      </c>
      <c r="AP63" s="168" t="s">
        <v>1404</v>
      </c>
      <c r="AQ63" s="151">
        <v>0</v>
      </c>
    </row>
    <row r="64" spans="2:43" ht="16.5" thickBot="1" x14ac:dyDescent="0.3">
      <c r="B64" s="121">
        <v>0</v>
      </c>
      <c r="C64" s="257" t="s">
        <v>1366</v>
      </c>
      <c r="D64" s="250"/>
      <c r="F64" s="122">
        <v>0</v>
      </c>
      <c r="G64" s="272" t="s">
        <v>1367</v>
      </c>
      <c r="H64" s="265"/>
      <c r="J64" s="121">
        <v>0</v>
      </c>
      <c r="K64" s="257" t="s">
        <v>1366</v>
      </c>
      <c r="L64" s="258"/>
      <c r="M64"/>
      <c r="N64" s="122">
        <v>0</v>
      </c>
      <c r="O64" s="257" t="s">
        <v>1325</v>
      </c>
      <c r="P64" s="250"/>
      <c r="Q64"/>
      <c r="R64" s="314" t="s">
        <v>1373</v>
      </c>
      <c r="S64" s="315"/>
      <c r="T64" s="138">
        <f>S61-8</f>
        <v>62</v>
      </c>
      <c r="V64" s="66">
        <v>10</v>
      </c>
      <c r="W64" s="257" t="s">
        <v>1362</v>
      </c>
      <c r="X64" s="250"/>
      <c r="Z64" s="66">
        <v>0</v>
      </c>
      <c r="AA64" s="311">
        <v>1</v>
      </c>
      <c r="AB64" s="250"/>
      <c r="AD64" s="161" t="s">
        <v>541</v>
      </c>
      <c r="AE64" s="280" t="s">
        <v>710</v>
      </c>
      <c r="AF64" s="280"/>
      <c r="AG64" s="280"/>
      <c r="AH64" s="280"/>
      <c r="AI64" s="280"/>
      <c r="AJ64" s="280"/>
      <c r="AK64" s="281"/>
      <c r="AL64" s="156" t="s">
        <v>565</v>
      </c>
      <c r="AM64" s="122">
        <v>0</v>
      </c>
      <c r="AN64" s="156" t="s">
        <v>836</v>
      </c>
      <c r="AO64" s="122">
        <v>0</v>
      </c>
      <c r="AP64" s="168" t="s">
        <v>1405</v>
      </c>
      <c r="AQ64" s="151">
        <v>0</v>
      </c>
    </row>
    <row r="65" spans="2:47" ht="16.5" thickBot="1" x14ac:dyDescent="0.3">
      <c r="B65" s="122">
        <v>0</v>
      </c>
      <c r="C65" s="272" t="s">
        <v>1367</v>
      </c>
      <c r="D65" s="265"/>
      <c r="J65" s="122">
        <v>0</v>
      </c>
      <c r="K65" s="272" t="s">
        <v>1367</v>
      </c>
      <c r="L65" s="273"/>
      <c r="M65"/>
      <c r="N65" s="122">
        <v>0</v>
      </c>
      <c r="O65" s="257" t="s">
        <v>1326</v>
      </c>
      <c r="P65" s="250"/>
      <c r="Q65"/>
      <c r="R65" s="121">
        <v>0</v>
      </c>
      <c r="S65" s="312" t="s">
        <v>1377</v>
      </c>
      <c r="T65" s="258"/>
      <c r="V65" s="66">
        <v>10</v>
      </c>
      <c r="W65" s="257" t="s">
        <v>1363</v>
      </c>
      <c r="X65" s="250"/>
      <c r="Z65" s="117">
        <v>0</v>
      </c>
      <c r="AA65" s="299">
        <v>0</v>
      </c>
      <c r="AB65" s="265"/>
      <c r="AD65" s="161" t="s">
        <v>542</v>
      </c>
      <c r="AE65" s="280" t="s">
        <v>710</v>
      </c>
      <c r="AF65" s="280"/>
      <c r="AG65" s="280"/>
      <c r="AH65" s="280"/>
      <c r="AI65" s="280"/>
      <c r="AJ65" s="280"/>
      <c r="AK65" s="281"/>
      <c r="AL65" s="156" t="s">
        <v>566</v>
      </c>
      <c r="AM65" s="122">
        <v>0</v>
      </c>
      <c r="AN65" s="156" t="s">
        <v>837</v>
      </c>
      <c r="AO65" s="122">
        <v>0</v>
      </c>
      <c r="AP65" s="168" t="s">
        <v>1406</v>
      </c>
      <c r="AQ65" s="151">
        <v>0</v>
      </c>
    </row>
    <row r="66" spans="2:47" ht="16.5" thickBot="1" x14ac:dyDescent="0.3">
      <c r="M66"/>
      <c r="N66" s="123">
        <v>0</v>
      </c>
      <c r="O66" s="257" t="s">
        <v>1327</v>
      </c>
      <c r="P66" s="250"/>
      <c r="Q66"/>
      <c r="R66" s="122">
        <v>0</v>
      </c>
      <c r="S66" s="312" t="s">
        <v>1378</v>
      </c>
      <c r="T66" s="258"/>
      <c r="U66" s="9"/>
      <c r="V66" s="66">
        <v>0</v>
      </c>
      <c r="W66" s="257" t="s">
        <v>1365</v>
      </c>
      <c r="X66" s="250"/>
      <c r="AD66" s="161" t="s">
        <v>543</v>
      </c>
      <c r="AE66" s="280" t="s">
        <v>710</v>
      </c>
      <c r="AF66" s="280"/>
      <c r="AG66" s="280"/>
      <c r="AH66" s="280"/>
      <c r="AI66" s="280"/>
      <c r="AJ66" s="280"/>
      <c r="AK66" s="281"/>
      <c r="AL66" s="156" t="s">
        <v>567</v>
      </c>
      <c r="AM66" s="122">
        <v>0</v>
      </c>
      <c r="AN66" s="156" t="s">
        <v>838</v>
      </c>
      <c r="AO66" s="122">
        <v>0</v>
      </c>
      <c r="AP66" s="168" t="s">
        <v>1407</v>
      </c>
      <c r="AQ66" s="151">
        <v>0</v>
      </c>
    </row>
    <row r="67" spans="2:47" ht="16.5" thickBot="1" x14ac:dyDescent="0.3">
      <c r="B67" s="287" t="s">
        <v>496</v>
      </c>
      <c r="C67" s="297"/>
      <c r="D67" s="289"/>
      <c r="F67" s="293" t="s">
        <v>509</v>
      </c>
      <c r="G67" s="294"/>
      <c r="H67" s="295"/>
      <c r="J67" s="304" t="s">
        <v>209</v>
      </c>
      <c r="K67" s="305"/>
      <c r="L67" s="306"/>
      <c r="M67"/>
      <c r="N67" s="120">
        <v>0</v>
      </c>
      <c r="O67" s="257" t="s">
        <v>13</v>
      </c>
      <c r="P67" s="258"/>
      <c r="Q67"/>
      <c r="R67" s="123">
        <v>0</v>
      </c>
      <c r="S67" s="312" t="s">
        <v>1379</v>
      </c>
      <c r="T67" s="258"/>
      <c r="V67" s="117">
        <v>0</v>
      </c>
      <c r="W67" s="272" t="s">
        <v>1364</v>
      </c>
      <c r="X67" s="265"/>
      <c r="Z67" s="277" t="s">
        <v>213</v>
      </c>
      <c r="AA67" s="298"/>
      <c r="AB67" s="279"/>
      <c r="AD67" s="162" t="s">
        <v>544</v>
      </c>
      <c r="AE67" s="280" t="s">
        <v>710</v>
      </c>
      <c r="AF67" s="280"/>
      <c r="AG67" s="280"/>
      <c r="AH67" s="280"/>
      <c r="AI67" s="280"/>
      <c r="AJ67" s="280"/>
      <c r="AK67" s="281"/>
      <c r="AL67" s="156" t="s">
        <v>568</v>
      </c>
      <c r="AM67" s="145">
        <v>0</v>
      </c>
      <c r="AN67" s="156" t="s">
        <v>839</v>
      </c>
      <c r="AO67" s="145">
        <v>0</v>
      </c>
      <c r="AP67" s="169" t="s">
        <v>1408</v>
      </c>
      <c r="AQ67" s="152">
        <v>0</v>
      </c>
    </row>
    <row r="68" spans="2:47" ht="16.5" thickBot="1" x14ac:dyDescent="0.3">
      <c r="B68" s="175" t="s">
        <v>84</v>
      </c>
      <c r="C68" s="25">
        <f>VLOOKUP(B68,'Download Data'!$BA$1:$BS$97,2,FALSE)</f>
        <v>5</v>
      </c>
      <c r="D68" s="129" t="str">
        <f>VLOOKUP(C68,'Download Data'!$BB$1:$BV$97,3,FALSE)</f>
        <v>OFF</v>
      </c>
      <c r="F68" s="125" t="s">
        <v>747</v>
      </c>
      <c r="G68" s="25">
        <f>VLOOKUP(F68,'Download Data'!$BA$1:$BS$97,2,FALSE)</f>
        <v>33</v>
      </c>
      <c r="H68" s="132" t="s">
        <v>511</v>
      </c>
      <c r="J68" s="125" t="s">
        <v>16</v>
      </c>
      <c r="K68" s="26">
        <f>VLOOKUP(J68,'Download Data'!$BA$1:$BS$97,2,FALSE)</f>
        <v>39</v>
      </c>
      <c r="L68" s="129" t="str">
        <f>VLOOKUP(K68,'Download Data'!$BB$1:$BV$97,3,FALSE)</f>
        <v>OFF</v>
      </c>
      <c r="M68"/>
      <c r="N68" s="66">
        <v>0</v>
      </c>
      <c r="O68" s="257" t="s">
        <v>1369</v>
      </c>
      <c r="P68" s="258"/>
      <c r="Q68"/>
      <c r="R68" s="120">
        <v>0</v>
      </c>
      <c r="S68" s="307" t="s">
        <v>1383</v>
      </c>
      <c r="T68" s="258"/>
      <c r="V68"/>
      <c r="W68"/>
      <c r="X68" s="130"/>
      <c r="Z68" s="125" t="s">
        <v>11</v>
      </c>
      <c r="AA68" s="26">
        <f>VLOOKUP(Z68,'Download Data'!$BA$1:$BS$97,2,FALSE)</f>
        <v>28</v>
      </c>
      <c r="AB68" s="137">
        <v>0</v>
      </c>
      <c r="AD68" s="300" t="s">
        <v>1732</v>
      </c>
      <c r="AE68" s="291"/>
      <c r="AF68" s="291"/>
      <c r="AG68" s="291"/>
      <c r="AH68" s="291"/>
      <c r="AI68" s="291"/>
      <c r="AJ68" s="291"/>
      <c r="AK68" s="291"/>
      <c r="AL68" s="291"/>
      <c r="AM68" s="291"/>
      <c r="AN68" s="291"/>
      <c r="AO68" s="291"/>
      <c r="AP68" s="291"/>
      <c r="AQ68" s="292"/>
    </row>
    <row r="69" spans="2:47" ht="16.5" thickBot="1" x14ac:dyDescent="0.3">
      <c r="B69" s="174">
        <v>7</v>
      </c>
      <c r="C69" s="65" t="str">
        <f>VLOOKUP('Download Data'!$BA$372,'Download Data'!$BA$372:'Download Data'!$BP$372,1+B69,TRUE)</f>
        <v xml:space="preserve">D  </v>
      </c>
      <c r="D69" s="173" t="s">
        <v>1368</v>
      </c>
      <c r="F69" s="121">
        <v>0</v>
      </c>
      <c r="G69" s="257" t="s">
        <v>1366</v>
      </c>
      <c r="H69" s="250"/>
      <c r="J69" s="119">
        <v>0</v>
      </c>
      <c r="K69" s="205" t="str">
        <f>VLOOKUP('Download Data'!$BA$373,'Download Data'!$BA$373:'Download Data'!$BM$357,1+J69,TRUE)</f>
        <v>NA</v>
      </c>
      <c r="L69" s="206" t="s">
        <v>708</v>
      </c>
      <c r="M69"/>
      <c r="N69" s="66">
        <v>0</v>
      </c>
      <c r="O69" s="257" t="s">
        <v>1370</v>
      </c>
      <c r="P69" s="258"/>
      <c r="Q69"/>
      <c r="R69" s="140">
        <v>10</v>
      </c>
      <c r="S69" s="8" t="s">
        <v>1374</v>
      </c>
      <c r="T69" s="142">
        <f>S61+8</f>
        <v>78</v>
      </c>
      <c r="V69" s="287" t="s">
        <v>212</v>
      </c>
      <c r="W69" s="288"/>
      <c r="X69" s="289"/>
      <c r="Z69" s="121">
        <v>0</v>
      </c>
      <c r="AA69" s="257" t="s">
        <v>1358</v>
      </c>
      <c r="AB69" s="250"/>
      <c r="AD69" s="163" t="s">
        <v>921</v>
      </c>
      <c r="AE69" s="296" t="s">
        <v>710</v>
      </c>
      <c r="AF69" s="296"/>
      <c r="AG69" s="296"/>
      <c r="AH69" s="296"/>
      <c r="AI69" s="296"/>
      <c r="AJ69" s="296"/>
      <c r="AK69" s="296"/>
      <c r="AL69" s="157" t="s">
        <v>929</v>
      </c>
      <c r="AM69" s="153">
        <v>0</v>
      </c>
      <c r="AN69" s="157" t="s">
        <v>937</v>
      </c>
      <c r="AO69" s="153">
        <v>0</v>
      </c>
      <c r="AP69" s="170" t="s">
        <v>1409</v>
      </c>
      <c r="AQ69" s="146">
        <v>0</v>
      </c>
    </row>
    <row r="70" spans="2:47" ht="16.5" thickBot="1" x14ac:dyDescent="0.3">
      <c r="B70" s="121">
        <v>0</v>
      </c>
      <c r="C70" s="257" t="s">
        <v>1366</v>
      </c>
      <c r="D70" s="250"/>
      <c r="F70" s="122">
        <v>0</v>
      </c>
      <c r="G70" s="272" t="s">
        <v>1367</v>
      </c>
      <c r="H70" s="265"/>
      <c r="J70" s="121">
        <v>0</v>
      </c>
      <c r="K70" s="257" t="s">
        <v>1324</v>
      </c>
      <c r="L70" s="250"/>
      <c r="M70"/>
      <c r="N70" s="66">
        <v>1000</v>
      </c>
      <c r="O70" s="257" t="s">
        <v>1371</v>
      </c>
      <c r="P70" s="258"/>
      <c r="Q70"/>
      <c r="R70" s="140">
        <v>180</v>
      </c>
      <c r="S70" s="8" t="s">
        <v>1375</v>
      </c>
      <c r="T70" s="139">
        <f>S61+16</f>
        <v>86</v>
      </c>
      <c r="V70" s="125" t="s">
        <v>2</v>
      </c>
      <c r="W70" s="26">
        <f>VLOOKUP(V70,'Download Data'!$BA$1:$BS$97,2,FALSE)</f>
        <v>11</v>
      </c>
      <c r="X70" s="135" t="str">
        <f>VLOOKUP(W70,'Download Data'!$BB$1:$BV$97,3,FALSE)</f>
        <v>OFF</v>
      </c>
      <c r="Z70" s="122">
        <v>0</v>
      </c>
      <c r="AA70" s="257" t="s">
        <v>1359</v>
      </c>
      <c r="AB70" s="250"/>
      <c r="AD70" s="164" t="s">
        <v>922</v>
      </c>
      <c r="AE70" s="285" t="s">
        <v>710</v>
      </c>
      <c r="AF70" s="285"/>
      <c r="AG70" s="285"/>
      <c r="AH70" s="285"/>
      <c r="AI70" s="285"/>
      <c r="AJ70" s="285"/>
      <c r="AK70" s="285"/>
      <c r="AL70" s="158" t="s">
        <v>930</v>
      </c>
      <c r="AM70" s="154">
        <v>0</v>
      </c>
      <c r="AN70" s="158" t="s">
        <v>938</v>
      </c>
      <c r="AO70" s="154">
        <v>0</v>
      </c>
      <c r="AP70" s="171" t="s">
        <v>1410</v>
      </c>
      <c r="AQ70" s="147">
        <v>0</v>
      </c>
    </row>
    <row r="71" spans="2:47" ht="16.5" thickBot="1" x14ac:dyDescent="0.3">
      <c r="B71" s="122">
        <v>0</v>
      </c>
      <c r="C71" s="272" t="s">
        <v>1367</v>
      </c>
      <c r="D71" s="265"/>
      <c r="J71" s="122">
        <v>0</v>
      </c>
      <c r="K71" s="257" t="s">
        <v>1325</v>
      </c>
      <c r="L71" s="250"/>
      <c r="M71"/>
      <c r="N71" s="124">
        <v>1000</v>
      </c>
      <c r="O71" s="257" t="s">
        <v>1372</v>
      </c>
      <c r="P71" s="258"/>
      <c r="Q71"/>
      <c r="R71" s="141">
        <v>92</v>
      </c>
      <c r="S71" s="307" t="s">
        <v>1380</v>
      </c>
      <c r="T71" s="258"/>
      <c r="V71" s="121">
        <v>0</v>
      </c>
      <c r="W71" s="257" t="s">
        <v>1358</v>
      </c>
      <c r="X71" s="250"/>
      <c r="Z71" s="123">
        <v>0</v>
      </c>
      <c r="AA71" s="257" t="s">
        <v>12</v>
      </c>
      <c r="AB71" s="250"/>
      <c r="AD71" s="164" t="s">
        <v>923</v>
      </c>
      <c r="AE71" s="285" t="s">
        <v>710</v>
      </c>
      <c r="AF71" s="285"/>
      <c r="AG71" s="285"/>
      <c r="AH71" s="285"/>
      <c r="AI71" s="285"/>
      <c r="AJ71" s="285"/>
      <c r="AK71" s="285"/>
      <c r="AL71" s="158" t="s">
        <v>931</v>
      </c>
      <c r="AM71" s="154">
        <v>0</v>
      </c>
      <c r="AN71" s="158" t="s">
        <v>939</v>
      </c>
      <c r="AO71" s="154">
        <v>0</v>
      </c>
      <c r="AP71" s="171" t="s">
        <v>1411</v>
      </c>
      <c r="AQ71" s="147">
        <v>0</v>
      </c>
    </row>
    <row r="72" spans="2:47" ht="16.5" thickBot="1" x14ac:dyDescent="0.3">
      <c r="J72" s="122">
        <v>0</v>
      </c>
      <c r="K72" s="257" t="s">
        <v>1326</v>
      </c>
      <c r="L72" s="250"/>
      <c r="M72"/>
      <c r="N72" s="121">
        <v>0</v>
      </c>
      <c r="O72" s="257" t="s">
        <v>1330</v>
      </c>
      <c r="P72" s="250"/>
      <c r="Q72"/>
      <c r="R72" s="141">
        <v>-10</v>
      </c>
      <c r="S72" s="307" t="s">
        <v>1381</v>
      </c>
      <c r="T72" s="258"/>
      <c r="V72" s="122">
        <v>0</v>
      </c>
      <c r="W72" s="257" t="s">
        <v>1359</v>
      </c>
      <c r="X72" s="250"/>
      <c r="Z72" s="66">
        <v>0</v>
      </c>
      <c r="AA72" s="311">
        <v>1</v>
      </c>
      <c r="AB72" s="250"/>
      <c r="AD72" s="164" t="s">
        <v>924</v>
      </c>
      <c r="AE72" s="285" t="s">
        <v>710</v>
      </c>
      <c r="AF72" s="285"/>
      <c r="AG72" s="285"/>
      <c r="AH72" s="285"/>
      <c r="AI72" s="285"/>
      <c r="AJ72" s="285"/>
      <c r="AK72" s="285"/>
      <c r="AL72" s="158" t="s">
        <v>932</v>
      </c>
      <c r="AM72" s="154">
        <v>0</v>
      </c>
      <c r="AN72" s="158" t="s">
        <v>940</v>
      </c>
      <c r="AO72" s="154">
        <v>0</v>
      </c>
      <c r="AP72" s="171" t="s">
        <v>1412</v>
      </c>
      <c r="AQ72" s="147">
        <v>0</v>
      </c>
    </row>
    <row r="73" spans="2:47" ht="16.5" thickBot="1" x14ac:dyDescent="0.3">
      <c r="B73" s="287" t="s">
        <v>496</v>
      </c>
      <c r="C73" s="297"/>
      <c r="D73" s="289"/>
      <c r="F73" s="293" t="s">
        <v>509</v>
      </c>
      <c r="G73" s="294"/>
      <c r="H73" s="295"/>
      <c r="J73" s="123">
        <v>0</v>
      </c>
      <c r="K73" s="257" t="s">
        <v>1327</v>
      </c>
      <c r="L73" s="250"/>
      <c r="M73"/>
      <c r="N73" s="122">
        <v>0</v>
      </c>
      <c r="O73" s="272" t="s">
        <v>1331</v>
      </c>
      <c r="P73" s="265"/>
      <c r="Q73"/>
      <c r="R73" s="119">
        <v>0</v>
      </c>
      <c r="S73" s="307" t="str">
        <f>IF(R73=0,"Direct Acting",IF(R73=1,"Reverse Acting",IF(R73=2,"Direct Act. 50%",IF(R73=3,"Reverse Act. 50%","NA"))))</f>
        <v>Direct Acting</v>
      </c>
      <c r="T73" s="258"/>
      <c r="V73" s="123">
        <v>0</v>
      </c>
      <c r="W73" s="257" t="s">
        <v>12</v>
      </c>
      <c r="X73" s="250"/>
      <c r="Z73" s="117">
        <v>0</v>
      </c>
      <c r="AA73" s="299">
        <v>0</v>
      </c>
      <c r="AB73" s="265"/>
      <c r="AD73" s="164" t="s">
        <v>925</v>
      </c>
      <c r="AE73" s="285" t="s">
        <v>710</v>
      </c>
      <c r="AF73" s="285"/>
      <c r="AG73" s="285"/>
      <c r="AH73" s="285"/>
      <c r="AI73" s="285"/>
      <c r="AJ73" s="285"/>
      <c r="AK73" s="285"/>
      <c r="AL73" s="158" t="s">
        <v>933</v>
      </c>
      <c r="AM73" s="154">
        <v>0</v>
      </c>
      <c r="AN73" s="158" t="s">
        <v>941</v>
      </c>
      <c r="AO73" s="154">
        <v>0</v>
      </c>
      <c r="AP73" s="171" t="s">
        <v>1413</v>
      </c>
      <c r="AQ73" s="147">
        <v>0</v>
      </c>
    </row>
    <row r="74" spans="2:47" ht="16.5" thickBot="1" x14ac:dyDescent="0.3">
      <c r="B74" s="175" t="s">
        <v>85</v>
      </c>
      <c r="C74" s="25">
        <f>VLOOKUP(B74,'Download Data'!$BA$1:$BS$97,2,FALSE)</f>
        <v>6</v>
      </c>
      <c r="D74" s="129" t="str">
        <f>VLOOKUP(C74,'Download Data'!$BB$1:$BV$97,3,FALSE)</f>
        <v>OFF</v>
      </c>
      <c r="E74" s="5"/>
      <c r="F74" s="125" t="s">
        <v>748</v>
      </c>
      <c r="G74" s="25">
        <f>VLOOKUP(F74,'Download Data'!$BA$1:$BS$97,2,FALSE)</f>
        <v>34</v>
      </c>
      <c r="H74" s="132" t="s">
        <v>511</v>
      </c>
      <c r="I74" s="5"/>
      <c r="J74" s="226">
        <v>0</v>
      </c>
      <c r="K74" s="249" t="s">
        <v>1328</v>
      </c>
      <c r="L74" s="250"/>
      <c r="M74"/>
      <c r="N74"/>
      <c r="O74"/>
      <c r="P74" s="130"/>
      <c r="Q74"/>
      <c r="R74" s="121">
        <v>0</v>
      </c>
      <c r="S74" s="257" t="s">
        <v>1330</v>
      </c>
      <c r="T74" s="250"/>
      <c r="U74" s="5"/>
      <c r="V74" s="66">
        <v>0</v>
      </c>
      <c r="W74" s="257" t="s">
        <v>1729</v>
      </c>
      <c r="X74" s="250"/>
      <c r="AD74" s="164" t="s">
        <v>926</v>
      </c>
      <c r="AE74" s="285" t="s">
        <v>710</v>
      </c>
      <c r="AF74" s="285"/>
      <c r="AG74" s="285"/>
      <c r="AH74" s="285"/>
      <c r="AI74" s="285"/>
      <c r="AJ74" s="285"/>
      <c r="AK74" s="285"/>
      <c r="AL74" s="158" t="s">
        <v>934</v>
      </c>
      <c r="AM74" s="154">
        <v>0</v>
      </c>
      <c r="AN74" s="158" t="s">
        <v>944</v>
      </c>
      <c r="AO74" s="154">
        <v>0</v>
      </c>
      <c r="AP74" s="171" t="s">
        <v>1414</v>
      </c>
      <c r="AQ74" s="147">
        <v>0</v>
      </c>
    </row>
    <row r="75" spans="2:47" ht="16.5" thickBot="1" x14ac:dyDescent="0.3">
      <c r="B75" s="174">
        <v>7</v>
      </c>
      <c r="C75" s="65" t="str">
        <f>VLOOKUP('Download Data'!$BA$372,'Download Data'!$BA$372:'Download Data'!$BP$372,1+B75,TRUE)</f>
        <v xml:space="preserve">D  </v>
      </c>
      <c r="D75" s="173" t="s">
        <v>1368</v>
      </c>
      <c r="E75" s="5"/>
      <c r="F75" s="121">
        <v>0</v>
      </c>
      <c r="G75" s="257" t="s">
        <v>1366</v>
      </c>
      <c r="H75" s="250"/>
      <c r="I75" s="5"/>
      <c r="J75" s="227">
        <v>0</v>
      </c>
      <c r="K75" s="249" t="s">
        <v>1329</v>
      </c>
      <c r="L75" s="258"/>
      <c r="M75"/>
      <c r="N75" s="260" t="s">
        <v>210</v>
      </c>
      <c r="O75" s="261"/>
      <c r="P75" s="262"/>
      <c r="Q75"/>
      <c r="R75" s="122">
        <v>0</v>
      </c>
      <c r="S75" s="272" t="s">
        <v>1331</v>
      </c>
      <c r="T75" s="265"/>
      <c r="U75" s="5"/>
      <c r="V75" s="66">
        <v>0</v>
      </c>
      <c r="W75" s="257" t="s">
        <v>1360</v>
      </c>
      <c r="X75" s="250"/>
      <c r="AD75" s="164" t="s">
        <v>927</v>
      </c>
      <c r="AE75" s="285" t="s">
        <v>710</v>
      </c>
      <c r="AF75" s="285"/>
      <c r="AG75" s="285"/>
      <c r="AH75" s="285"/>
      <c r="AI75" s="285"/>
      <c r="AJ75" s="285"/>
      <c r="AK75" s="285"/>
      <c r="AL75" s="158" t="s">
        <v>935</v>
      </c>
      <c r="AM75" s="154">
        <v>0</v>
      </c>
      <c r="AN75" s="158" t="s">
        <v>942</v>
      </c>
      <c r="AO75" s="154">
        <v>0</v>
      </c>
      <c r="AP75" s="171" t="s">
        <v>1415</v>
      </c>
      <c r="AQ75" s="147">
        <v>0</v>
      </c>
    </row>
    <row r="76" spans="2:47" ht="16.5" thickBot="1" x14ac:dyDescent="0.3">
      <c r="B76" s="121">
        <v>0</v>
      </c>
      <c r="C76" s="257" t="s">
        <v>1366</v>
      </c>
      <c r="D76" s="250"/>
      <c r="E76" s="5"/>
      <c r="F76" s="122">
        <v>0</v>
      </c>
      <c r="G76" s="272" t="s">
        <v>1367</v>
      </c>
      <c r="H76" s="265"/>
      <c r="I76" s="5"/>
      <c r="J76" s="121">
        <v>0</v>
      </c>
      <c r="K76" s="257" t="s">
        <v>1366</v>
      </c>
      <c r="L76" s="258"/>
      <c r="M76"/>
      <c r="N76" s="125" t="s">
        <v>24</v>
      </c>
      <c r="O76" s="26">
        <f>VLOOKUP(N76,'Download Data'!$BA$1:$BS$97,2,FALSE)</f>
        <v>55</v>
      </c>
      <c r="P76" s="129">
        <f>VLOOKUP(O76,'Download Data'!$BB$1:$BV$97,3,FALSE)</f>
        <v>0</v>
      </c>
      <c r="Q76"/>
      <c r="R76"/>
      <c r="S76"/>
      <c r="T76" s="130"/>
      <c r="U76" s="5"/>
      <c r="V76" s="66">
        <v>0</v>
      </c>
      <c r="W76" s="257" t="s">
        <v>1361</v>
      </c>
      <c r="X76" s="250"/>
      <c r="AD76" s="165" t="s">
        <v>928</v>
      </c>
      <c r="AE76" s="286" t="s">
        <v>710</v>
      </c>
      <c r="AF76" s="286"/>
      <c r="AG76" s="286"/>
      <c r="AH76" s="286"/>
      <c r="AI76" s="286"/>
      <c r="AJ76" s="286"/>
      <c r="AK76" s="286"/>
      <c r="AL76" s="159" t="s">
        <v>936</v>
      </c>
      <c r="AM76" s="155">
        <v>0</v>
      </c>
      <c r="AN76" s="159" t="s">
        <v>943</v>
      </c>
      <c r="AO76" s="155">
        <v>0</v>
      </c>
      <c r="AP76" s="172" t="s">
        <v>1416</v>
      </c>
      <c r="AQ76" s="148">
        <v>0</v>
      </c>
    </row>
    <row r="77" spans="2:47" ht="16.5" thickBot="1" x14ac:dyDescent="0.3">
      <c r="B77" s="122">
        <v>0</v>
      </c>
      <c r="C77" s="272" t="s">
        <v>1367</v>
      </c>
      <c r="D77" s="265"/>
      <c r="E77" s="5"/>
      <c r="I77" s="5"/>
      <c r="J77" s="122">
        <v>0</v>
      </c>
      <c r="K77" s="272" t="s">
        <v>1367</v>
      </c>
      <c r="L77" s="273"/>
      <c r="M77"/>
      <c r="N77" s="68">
        <v>0</v>
      </c>
      <c r="O77" s="205" t="str">
        <f>VLOOKUP('Download Data'!$BA$374,'Download Data'!$BA$374:'Download Data'!$BO$358,1+N77,TRUE)</f>
        <v>NA</v>
      </c>
      <c r="P77" s="206" t="s">
        <v>708</v>
      </c>
      <c r="Q77"/>
      <c r="R77" s="274" t="s">
        <v>211</v>
      </c>
      <c r="S77" s="275"/>
      <c r="T77" s="276"/>
      <c r="U77" s="5"/>
      <c r="V77" s="66">
        <v>10</v>
      </c>
      <c r="W77" s="257" t="s">
        <v>1362</v>
      </c>
      <c r="X77" s="250"/>
      <c r="AE77" s="58"/>
    </row>
    <row r="78" spans="2:47" ht="16.5" thickBot="1" x14ac:dyDescent="0.3">
      <c r="E78" s="5"/>
      <c r="L78" s="133"/>
      <c r="M78"/>
      <c r="N78" s="119">
        <v>6</v>
      </c>
      <c r="O78" s="204" t="str">
        <f>VLOOKUP('Download Data'!$BA$372,'Download Data'!$BA$372:'Download Data'!$BP$372,1+N78,TRUE)</f>
        <v xml:space="preserve">P  </v>
      </c>
      <c r="P78" s="173" t="s">
        <v>1368</v>
      </c>
      <c r="Q78"/>
      <c r="R78" s="125" t="s">
        <v>32</v>
      </c>
      <c r="S78" s="26">
        <f>VLOOKUP(R78,'Download Data'!$BA$1:$BS$97,2,FALSE)</f>
        <v>71</v>
      </c>
      <c r="T78" s="129">
        <f>VLOOKUP(S78,'Download Data'!$BB$1:$BV$97,3,FALSE)</f>
        <v>0</v>
      </c>
      <c r="U78" s="9"/>
      <c r="V78" s="66">
        <v>10</v>
      </c>
      <c r="W78" s="257" t="s">
        <v>1363</v>
      </c>
      <c r="X78" s="250"/>
      <c r="AD78" s="282" t="s">
        <v>1708</v>
      </c>
      <c r="AE78" s="283"/>
      <c r="AF78" s="283"/>
      <c r="AG78" s="283"/>
      <c r="AH78" s="283"/>
      <c r="AI78" s="283"/>
      <c r="AJ78" s="283"/>
      <c r="AK78" s="284"/>
      <c r="AL78" s="282"/>
      <c r="AM78" s="283"/>
      <c r="AN78" s="283"/>
      <c r="AO78" s="283"/>
      <c r="AP78" s="283"/>
      <c r="AQ78" s="283"/>
      <c r="AR78" s="283"/>
      <c r="AS78" s="283"/>
      <c r="AT78" s="283"/>
      <c r="AU78" s="284"/>
    </row>
    <row r="79" spans="2:47" ht="16.5" thickBot="1" x14ac:dyDescent="0.3">
      <c r="B79" s="287" t="s">
        <v>496</v>
      </c>
      <c r="C79" s="297"/>
      <c r="D79" s="289"/>
      <c r="E79" s="5"/>
      <c r="F79" s="293" t="s">
        <v>509</v>
      </c>
      <c r="G79" s="294"/>
      <c r="H79" s="295"/>
      <c r="I79" s="5"/>
      <c r="J79" s="304" t="s">
        <v>209</v>
      </c>
      <c r="K79" s="305"/>
      <c r="L79" s="306"/>
      <c r="M79"/>
      <c r="N79" s="121">
        <v>0</v>
      </c>
      <c r="O79" s="257" t="s">
        <v>1324</v>
      </c>
      <c r="P79" s="250"/>
      <c r="Q79"/>
      <c r="R79" s="121">
        <v>0</v>
      </c>
      <c r="S79" s="312" t="s">
        <v>1376</v>
      </c>
      <c r="T79" s="313"/>
      <c r="U79" s="5"/>
      <c r="V79" s="66">
        <v>0</v>
      </c>
      <c r="W79" s="257" t="s">
        <v>1365</v>
      </c>
      <c r="X79" s="250"/>
      <c r="AD79" s="10"/>
      <c r="AE79" s="33">
        <v>1</v>
      </c>
      <c r="AF79" s="63">
        <v>2</v>
      </c>
      <c r="AG79" s="33">
        <v>3</v>
      </c>
      <c r="AH79" s="33">
        <v>4</v>
      </c>
      <c r="AI79" s="33">
        <v>5</v>
      </c>
      <c r="AJ79" s="33">
        <v>6</v>
      </c>
      <c r="AK79" s="64">
        <v>7</v>
      </c>
      <c r="AL79" s="33">
        <v>8</v>
      </c>
      <c r="AM79" s="34">
        <v>9</v>
      </c>
      <c r="AN79" s="33">
        <v>10</v>
      </c>
      <c r="AO79" s="33">
        <v>11</v>
      </c>
      <c r="AP79" s="54"/>
      <c r="AQ79" s="54"/>
      <c r="AR79" s="8"/>
      <c r="AS79" s="8"/>
      <c r="AT79" s="65">
        <v>16</v>
      </c>
      <c r="AU79" s="56">
        <v>17</v>
      </c>
    </row>
    <row r="80" spans="2:47" ht="16.5" thickBot="1" x14ac:dyDescent="0.3">
      <c r="B80" s="175" t="s">
        <v>86</v>
      </c>
      <c r="C80" s="25">
        <f>VLOOKUP(B80,'Download Data'!$BA$1:$BS$97,2,FALSE)</f>
        <v>7</v>
      </c>
      <c r="D80" s="129" t="str">
        <f>VLOOKUP(C80,'Download Data'!$BB$1:$BV$97,3,FALSE)</f>
        <v>OFF</v>
      </c>
      <c r="E80" s="5"/>
      <c r="F80" s="125" t="s">
        <v>749</v>
      </c>
      <c r="G80" s="25">
        <f>VLOOKUP(F80,'Download Data'!$BA$1:$BS$97,2,FALSE)</f>
        <v>35</v>
      </c>
      <c r="H80" s="132" t="s">
        <v>511</v>
      </c>
      <c r="I80" s="5"/>
      <c r="J80" s="125" t="s">
        <v>17</v>
      </c>
      <c r="K80" s="26">
        <f>VLOOKUP(J80,'Download Data'!$BA$1:$BS$97,2,FALSE)</f>
        <v>40</v>
      </c>
      <c r="L80" s="129" t="str">
        <f>VLOOKUP(K80,'Download Data'!$BB$1:$BV$97,3,FALSE)</f>
        <v>OFF</v>
      </c>
      <c r="M80"/>
      <c r="N80" s="122">
        <v>0</v>
      </c>
      <c r="O80" s="257" t="s">
        <v>1325</v>
      </c>
      <c r="P80" s="250"/>
      <c r="Q80"/>
      <c r="R80" s="123">
        <v>0</v>
      </c>
      <c r="S80" s="312" t="s">
        <v>1382</v>
      </c>
      <c r="T80" s="258"/>
      <c r="U80" s="5"/>
      <c r="V80" s="117">
        <v>0</v>
      </c>
      <c r="W80" s="272" t="s">
        <v>1364</v>
      </c>
      <c r="X80" s="265"/>
      <c r="AD80" s="10"/>
      <c r="AE80" s="33" t="s">
        <v>1704</v>
      </c>
      <c r="AF80" s="36" t="s">
        <v>701</v>
      </c>
      <c r="AG80" s="37" t="s">
        <v>702</v>
      </c>
      <c r="AH80" s="37" t="s">
        <v>703</v>
      </c>
      <c r="AI80" s="37" t="s">
        <v>704</v>
      </c>
      <c r="AJ80" s="37" t="s">
        <v>705</v>
      </c>
      <c r="AK80" s="38" t="s">
        <v>706</v>
      </c>
      <c r="AL80" s="33" t="s">
        <v>886</v>
      </c>
      <c r="AM80" s="33" t="s">
        <v>887</v>
      </c>
      <c r="AN80" s="33" t="s">
        <v>888</v>
      </c>
      <c r="AO80" s="33" t="s">
        <v>889</v>
      </c>
      <c r="AP80" s="54"/>
      <c r="AQ80" s="54"/>
      <c r="AR80" s="8"/>
      <c r="AS80" s="8"/>
      <c r="AT80" s="8" t="s">
        <v>1322</v>
      </c>
      <c r="AU80" s="56" t="s">
        <v>908</v>
      </c>
    </row>
    <row r="81" spans="2:47" ht="16.5" thickBot="1" x14ac:dyDescent="0.3">
      <c r="B81" s="174">
        <v>7</v>
      </c>
      <c r="C81" s="65" t="str">
        <f>VLOOKUP('Download Data'!$BA$372,'Download Data'!$BA$372:'Download Data'!$BP$372,1+B81,TRUE)</f>
        <v xml:space="preserve">D  </v>
      </c>
      <c r="D81" s="173" t="s">
        <v>1368</v>
      </c>
      <c r="E81" s="5"/>
      <c r="F81" s="121">
        <v>0</v>
      </c>
      <c r="G81" s="257" t="s">
        <v>1366</v>
      </c>
      <c r="H81" s="250"/>
      <c r="I81" s="5"/>
      <c r="J81" s="119">
        <v>0</v>
      </c>
      <c r="K81" s="205" t="str">
        <f>VLOOKUP('Download Data'!$BA$373,'Download Data'!$BA$373:'Download Data'!$BM$357,1+J81,TRUE)</f>
        <v>NA</v>
      </c>
      <c r="L81" s="206" t="s">
        <v>708</v>
      </c>
      <c r="M81"/>
      <c r="N81" s="122">
        <v>0</v>
      </c>
      <c r="O81" s="257" t="s">
        <v>1326</v>
      </c>
      <c r="P81" s="250"/>
      <c r="Q81"/>
      <c r="R81" s="314" t="s">
        <v>1373</v>
      </c>
      <c r="S81" s="315"/>
      <c r="T81" s="138">
        <f>S78-8</f>
        <v>63</v>
      </c>
      <c r="U81" s="5"/>
      <c r="V81"/>
      <c r="W81"/>
      <c r="X81" s="130"/>
      <c r="AD81" s="23">
        <v>1</v>
      </c>
      <c r="AE81" s="33"/>
      <c r="AF81" s="189" t="s">
        <v>110</v>
      </c>
      <c r="AG81" s="190" t="s">
        <v>110</v>
      </c>
      <c r="AH81" s="190" t="s">
        <v>815</v>
      </c>
      <c r="AI81" s="190" t="s">
        <v>815</v>
      </c>
      <c r="AJ81" s="190" t="s">
        <v>110</v>
      </c>
      <c r="AK81" s="191" t="s">
        <v>110</v>
      </c>
      <c r="AL81" s="33" t="s">
        <v>770</v>
      </c>
      <c r="AM81" s="33" t="s">
        <v>781</v>
      </c>
      <c r="AN81" s="33" t="s">
        <v>815</v>
      </c>
      <c r="AO81" s="33" t="s">
        <v>775</v>
      </c>
      <c r="AP81" s="54"/>
      <c r="AQ81" s="54"/>
      <c r="AR81" s="8"/>
      <c r="AS81" s="8"/>
      <c r="AT81" s="65" t="s">
        <v>781</v>
      </c>
      <c r="AU81" s="56" t="s">
        <v>781</v>
      </c>
    </row>
    <row r="82" spans="2:47" ht="16.5" thickBot="1" x14ac:dyDescent="0.3">
      <c r="B82" s="121">
        <v>0</v>
      </c>
      <c r="C82" s="257" t="s">
        <v>1366</v>
      </c>
      <c r="D82" s="250"/>
      <c r="E82" s="5"/>
      <c r="F82" s="122">
        <v>0</v>
      </c>
      <c r="G82" s="272" t="s">
        <v>1367</v>
      </c>
      <c r="H82" s="265"/>
      <c r="I82" s="5"/>
      <c r="J82" s="121">
        <v>0</v>
      </c>
      <c r="K82" s="257" t="s">
        <v>1324</v>
      </c>
      <c r="L82" s="250"/>
      <c r="M82"/>
      <c r="N82" s="123">
        <v>0</v>
      </c>
      <c r="O82" s="257" t="s">
        <v>1327</v>
      </c>
      <c r="P82" s="250"/>
      <c r="Q82"/>
      <c r="R82" s="121">
        <v>0</v>
      </c>
      <c r="S82" s="312" t="s">
        <v>1377</v>
      </c>
      <c r="T82" s="258"/>
      <c r="U82" s="5"/>
      <c r="V82" s="287" t="s">
        <v>212</v>
      </c>
      <c r="W82" s="288"/>
      <c r="X82" s="289"/>
      <c r="AD82" s="23">
        <v>2</v>
      </c>
      <c r="AE82" s="33"/>
      <c r="AF82" s="192" t="s">
        <v>774</v>
      </c>
      <c r="AG82" s="193" t="s">
        <v>773</v>
      </c>
      <c r="AH82" s="193" t="s">
        <v>497</v>
      </c>
      <c r="AI82" s="193" t="s">
        <v>498</v>
      </c>
      <c r="AJ82" s="193" t="s">
        <v>789</v>
      </c>
      <c r="AK82" s="194" t="s">
        <v>774</v>
      </c>
      <c r="AL82" s="33"/>
      <c r="AM82" s="33"/>
      <c r="AN82" s="33"/>
      <c r="AO82" s="33" t="s">
        <v>786</v>
      </c>
      <c r="AP82" s="54"/>
      <c r="AQ82" s="54"/>
      <c r="AR82" s="8"/>
      <c r="AS82" s="8"/>
      <c r="AT82" s="65" t="s">
        <v>108</v>
      </c>
      <c r="AU82" s="56"/>
    </row>
    <row r="83" spans="2:47" ht="16.5" thickBot="1" x14ac:dyDescent="0.3">
      <c r="B83" s="122">
        <v>0</v>
      </c>
      <c r="C83" s="272" t="s">
        <v>1367</v>
      </c>
      <c r="D83" s="265"/>
      <c r="E83" s="5"/>
      <c r="I83" s="5"/>
      <c r="J83" s="122">
        <v>0</v>
      </c>
      <c r="K83" s="257" t="s">
        <v>1325</v>
      </c>
      <c r="L83" s="250"/>
      <c r="M83"/>
      <c r="N83" s="120">
        <v>0</v>
      </c>
      <c r="O83" s="257" t="s">
        <v>13</v>
      </c>
      <c r="P83" s="258"/>
      <c r="Q83"/>
      <c r="R83" s="122">
        <v>0</v>
      </c>
      <c r="S83" s="312" t="s">
        <v>1378</v>
      </c>
      <c r="T83" s="258"/>
      <c r="U83" s="5"/>
      <c r="V83" s="125" t="s">
        <v>3</v>
      </c>
      <c r="W83" s="26">
        <f>VLOOKUP(V83,'Download Data'!$BA$1:$BS$97,2,FALSE)</f>
        <v>12</v>
      </c>
      <c r="X83" s="135" t="str">
        <f>VLOOKUP(W83,'Download Data'!$BB$1:$BV$97,3,FALSE)</f>
        <v>OFF</v>
      </c>
      <c r="AD83" s="23">
        <v>3</v>
      </c>
      <c r="AE83" s="33"/>
      <c r="AF83" s="192" t="s">
        <v>791</v>
      </c>
      <c r="AG83" s="193" t="s">
        <v>793</v>
      </c>
      <c r="AH83" s="193">
        <v>1</v>
      </c>
      <c r="AI83" s="193" t="s">
        <v>499</v>
      </c>
      <c r="AJ83" s="193" t="s">
        <v>774</v>
      </c>
      <c r="AK83" s="194" t="s">
        <v>788</v>
      </c>
      <c r="AL83" s="33"/>
      <c r="AM83" s="33"/>
      <c r="AN83" s="33"/>
      <c r="AO83" s="33" t="s">
        <v>791</v>
      </c>
      <c r="AP83" s="54"/>
      <c r="AQ83" s="54"/>
      <c r="AR83" s="8"/>
      <c r="AS83" s="8"/>
      <c r="AT83" s="65" t="s">
        <v>110</v>
      </c>
      <c r="AU83" s="56" t="s">
        <v>907</v>
      </c>
    </row>
    <row r="84" spans="2:47" ht="16.5" thickBot="1" x14ac:dyDescent="0.3">
      <c r="E84" s="5"/>
      <c r="I84" s="5"/>
      <c r="J84" s="122">
        <v>0</v>
      </c>
      <c r="K84" s="257" t="s">
        <v>1326</v>
      </c>
      <c r="L84" s="250"/>
      <c r="M84"/>
      <c r="N84" s="66">
        <v>0</v>
      </c>
      <c r="O84" s="257" t="s">
        <v>1369</v>
      </c>
      <c r="P84" s="258"/>
      <c r="Q84"/>
      <c r="R84" s="123">
        <v>0</v>
      </c>
      <c r="S84" s="312" t="s">
        <v>1379</v>
      </c>
      <c r="T84" s="258"/>
      <c r="U84" s="5"/>
      <c r="V84" s="121">
        <v>0</v>
      </c>
      <c r="W84" s="257" t="s">
        <v>1358</v>
      </c>
      <c r="X84" s="250"/>
      <c r="AD84" s="23">
        <v>4</v>
      </c>
      <c r="AE84" s="33">
        <v>0</v>
      </c>
      <c r="AF84" s="192">
        <v>852</v>
      </c>
      <c r="AG84" s="193">
        <v>243</v>
      </c>
      <c r="AH84" s="193">
        <v>0</v>
      </c>
      <c r="AI84" s="193">
        <v>200</v>
      </c>
      <c r="AJ84" s="193">
        <v>205</v>
      </c>
      <c r="AK84" s="194">
        <v>819</v>
      </c>
      <c r="AL84" s="52"/>
      <c r="AM84" s="52"/>
      <c r="AN84" s="52"/>
      <c r="AO84" s="52"/>
      <c r="AP84" s="54"/>
      <c r="AQ84" s="54"/>
      <c r="AR84" s="8"/>
      <c r="AS84" s="8"/>
      <c r="AT84" s="8"/>
      <c r="AU84" s="7"/>
    </row>
    <row r="85" spans="2:47" ht="16.5" thickBot="1" x14ac:dyDescent="0.3">
      <c r="B85" s="287" t="s">
        <v>496</v>
      </c>
      <c r="C85" s="297"/>
      <c r="D85" s="289"/>
      <c r="E85" s="5"/>
      <c r="F85" s="293" t="s">
        <v>509</v>
      </c>
      <c r="G85" s="294"/>
      <c r="H85" s="295"/>
      <c r="I85" s="5"/>
      <c r="J85" s="123">
        <v>0</v>
      </c>
      <c r="K85" s="257" t="s">
        <v>1327</v>
      </c>
      <c r="L85" s="250"/>
      <c r="M85"/>
      <c r="N85" s="66">
        <v>0</v>
      </c>
      <c r="O85" s="257" t="s">
        <v>1370</v>
      </c>
      <c r="P85" s="258"/>
      <c r="Q85"/>
      <c r="R85" s="120">
        <v>0</v>
      </c>
      <c r="S85" s="307" t="s">
        <v>1383</v>
      </c>
      <c r="T85" s="258"/>
      <c r="U85" s="5"/>
      <c r="V85" s="122">
        <v>0</v>
      </c>
      <c r="W85" s="257" t="s">
        <v>1359</v>
      </c>
      <c r="X85" s="250"/>
      <c r="AD85" s="23">
        <v>5</v>
      </c>
      <c r="AE85" s="33">
        <v>150</v>
      </c>
      <c r="AF85" s="192">
        <v>723</v>
      </c>
      <c r="AG85" s="193">
        <v>319</v>
      </c>
      <c r="AH85" s="193">
        <v>150</v>
      </c>
      <c r="AI85" s="193">
        <v>320</v>
      </c>
      <c r="AJ85" s="193">
        <v>339</v>
      </c>
      <c r="AK85" s="194">
        <v>695</v>
      </c>
      <c r="AL85" s="52"/>
      <c r="AM85" s="52"/>
      <c r="AN85" s="52"/>
      <c r="AO85" s="52"/>
      <c r="AP85" s="54"/>
      <c r="AQ85" s="54"/>
      <c r="AR85" s="8"/>
      <c r="AS85" s="8"/>
      <c r="AT85" s="8"/>
      <c r="AU85" s="7"/>
    </row>
    <row r="86" spans="2:47" ht="16.5" thickBot="1" x14ac:dyDescent="0.3">
      <c r="B86" s="175" t="s">
        <v>87</v>
      </c>
      <c r="C86" s="25">
        <f>VLOOKUP(B86,'Download Data'!$BA$1:$BS$97,2,FALSE)</f>
        <v>8</v>
      </c>
      <c r="D86" s="129" t="str">
        <f>VLOOKUP(C86,'Download Data'!$BB$1:$BV$97,3,FALSE)</f>
        <v>OFF</v>
      </c>
      <c r="E86" s="5"/>
      <c r="F86" s="125" t="s">
        <v>750</v>
      </c>
      <c r="G86" s="25">
        <f>VLOOKUP(F86,'Download Data'!$BA$1:$BS$97,2,FALSE)</f>
        <v>36</v>
      </c>
      <c r="H86" s="132" t="s">
        <v>511</v>
      </c>
      <c r="J86" s="226">
        <v>0</v>
      </c>
      <c r="K86" s="249" t="s">
        <v>1328</v>
      </c>
      <c r="L86" s="250"/>
      <c r="M86"/>
      <c r="N86" s="66">
        <v>1000</v>
      </c>
      <c r="O86" s="257" t="s">
        <v>1371</v>
      </c>
      <c r="P86" s="258"/>
      <c r="Q86"/>
      <c r="R86" s="140">
        <v>10</v>
      </c>
      <c r="S86" s="8" t="s">
        <v>1374</v>
      </c>
      <c r="T86" s="142">
        <f>S78+8</f>
        <v>79</v>
      </c>
      <c r="U86" s="5"/>
      <c r="V86" s="123">
        <v>0</v>
      </c>
      <c r="W86" s="257" t="s">
        <v>12</v>
      </c>
      <c r="X86" s="250"/>
      <c r="AD86" s="23">
        <v>6</v>
      </c>
      <c r="AE86" s="33">
        <v>300</v>
      </c>
      <c r="AF86" s="192">
        <v>554</v>
      </c>
      <c r="AG86" s="193">
        <v>393</v>
      </c>
      <c r="AH86" s="193">
        <v>300</v>
      </c>
      <c r="AI86" s="193">
        <v>440</v>
      </c>
      <c r="AJ86" s="193">
        <v>466</v>
      </c>
      <c r="AK86" s="194">
        <v>546</v>
      </c>
      <c r="AL86" s="52"/>
      <c r="AM86" s="52"/>
      <c r="AN86" s="52"/>
      <c r="AO86" s="52"/>
      <c r="AP86" s="54"/>
      <c r="AQ86" s="54"/>
      <c r="AR86" s="8"/>
      <c r="AS86" s="8"/>
      <c r="AT86" s="8"/>
      <c r="AU86" s="7"/>
    </row>
    <row r="87" spans="2:47" ht="16.5" thickBot="1" x14ac:dyDescent="0.3">
      <c r="B87" s="174">
        <v>7</v>
      </c>
      <c r="C87" s="65" t="str">
        <f>VLOOKUP('Download Data'!$BA$372,'Download Data'!$BA$372:'Download Data'!$BP$372,1+B87,TRUE)</f>
        <v xml:space="preserve">D  </v>
      </c>
      <c r="D87" s="173" t="s">
        <v>1368</v>
      </c>
      <c r="E87" s="5"/>
      <c r="F87" s="121">
        <v>0</v>
      </c>
      <c r="G87" s="257" t="s">
        <v>1366</v>
      </c>
      <c r="H87" s="250"/>
      <c r="J87" s="227">
        <v>0</v>
      </c>
      <c r="K87" s="249" t="s">
        <v>1329</v>
      </c>
      <c r="L87" s="258"/>
      <c r="M87"/>
      <c r="N87" s="124">
        <v>1000</v>
      </c>
      <c r="O87" s="257" t="s">
        <v>1372</v>
      </c>
      <c r="P87" s="258"/>
      <c r="Q87"/>
      <c r="R87" s="140">
        <v>180</v>
      </c>
      <c r="S87" s="8" t="s">
        <v>1375</v>
      </c>
      <c r="T87" s="139">
        <f>S78+16</f>
        <v>87</v>
      </c>
      <c r="U87" s="5"/>
      <c r="V87" s="66">
        <v>0</v>
      </c>
      <c r="W87" s="257" t="s">
        <v>1729</v>
      </c>
      <c r="X87" s="250"/>
      <c r="AD87" s="23">
        <v>7</v>
      </c>
      <c r="AE87" s="35">
        <v>450</v>
      </c>
      <c r="AF87" s="195">
        <v>385</v>
      </c>
      <c r="AG87" s="196">
        <v>465</v>
      </c>
      <c r="AH87" s="196">
        <v>450</v>
      </c>
      <c r="AI87" s="196">
        <v>560</v>
      </c>
      <c r="AJ87" s="196">
        <v>586</v>
      </c>
      <c r="AK87" s="197">
        <v>399</v>
      </c>
      <c r="AL87" s="52"/>
      <c r="AM87" s="52"/>
      <c r="AN87" s="52"/>
      <c r="AO87" s="52"/>
      <c r="AP87" s="54"/>
      <c r="AQ87" s="54"/>
      <c r="AR87" s="8"/>
      <c r="AS87" s="8"/>
      <c r="AT87" s="8"/>
      <c r="AU87" s="7"/>
    </row>
    <row r="88" spans="2:47" ht="16.5" thickBot="1" x14ac:dyDescent="0.3">
      <c r="B88" s="121">
        <v>0</v>
      </c>
      <c r="C88" s="257" t="s">
        <v>1366</v>
      </c>
      <c r="D88" s="250"/>
      <c r="E88" s="5"/>
      <c r="F88" s="122">
        <v>0</v>
      </c>
      <c r="G88" s="272" t="s">
        <v>1367</v>
      </c>
      <c r="H88" s="265"/>
      <c r="J88" s="121">
        <v>0</v>
      </c>
      <c r="K88" s="257" t="s">
        <v>1366</v>
      </c>
      <c r="L88" s="258"/>
      <c r="M88"/>
      <c r="N88" s="121">
        <v>0</v>
      </c>
      <c r="O88" s="257" t="s">
        <v>1330</v>
      </c>
      <c r="P88" s="250"/>
      <c r="Q88"/>
      <c r="R88" s="141">
        <v>92</v>
      </c>
      <c r="S88" s="307" t="s">
        <v>1380</v>
      </c>
      <c r="T88" s="258"/>
      <c r="U88" s="5"/>
      <c r="V88" s="66">
        <v>0</v>
      </c>
      <c r="W88" s="257" t="s">
        <v>1360</v>
      </c>
      <c r="X88" s="250"/>
      <c r="AD88" s="23">
        <v>8</v>
      </c>
      <c r="AE88" s="35">
        <v>600</v>
      </c>
      <c r="AF88" s="195">
        <v>249</v>
      </c>
      <c r="AG88" s="196">
        <v>535</v>
      </c>
      <c r="AH88" s="196">
        <v>600</v>
      </c>
      <c r="AI88" s="196">
        <v>680</v>
      </c>
      <c r="AJ88" s="196">
        <v>699</v>
      </c>
      <c r="AK88" s="197">
        <v>277</v>
      </c>
      <c r="AL88" s="52"/>
      <c r="AM88" s="52"/>
      <c r="AN88" s="52"/>
      <c r="AO88" s="52"/>
      <c r="AP88" s="54"/>
      <c r="AQ88" s="54"/>
      <c r="AR88" s="8"/>
      <c r="AS88" s="8"/>
      <c r="AT88" s="8"/>
      <c r="AU88" s="7"/>
    </row>
    <row r="89" spans="2:47" ht="16.5" thickBot="1" x14ac:dyDescent="0.3">
      <c r="B89" s="122">
        <v>0</v>
      </c>
      <c r="C89" s="272" t="s">
        <v>1367</v>
      </c>
      <c r="D89" s="265"/>
      <c r="E89" s="5"/>
      <c r="J89" s="122">
        <v>0</v>
      </c>
      <c r="K89" s="272" t="s">
        <v>1367</v>
      </c>
      <c r="L89" s="273"/>
      <c r="M89"/>
      <c r="N89" s="122">
        <v>0</v>
      </c>
      <c r="O89" s="272" t="s">
        <v>1331</v>
      </c>
      <c r="P89" s="265"/>
      <c r="Q89"/>
      <c r="R89" s="141">
        <v>-10</v>
      </c>
      <c r="S89" s="307" t="s">
        <v>1381</v>
      </c>
      <c r="T89" s="258"/>
      <c r="U89" s="5"/>
      <c r="V89" s="66">
        <v>0</v>
      </c>
      <c r="W89" s="257" t="s">
        <v>1361</v>
      </c>
      <c r="X89" s="250"/>
      <c r="AD89" s="23">
        <v>9</v>
      </c>
      <c r="AE89" s="35">
        <v>750</v>
      </c>
      <c r="AF89" s="195">
        <v>154</v>
      </c>
      <c r="AG89" s="196">
        <v>604</v>
      </c>
      <c r="AH89" s="196">
        <v>750</v>
      </c>
      <c r="AI89" s="196">
        <v>800</v>
      </c>
      <c r="AJ89" s="196">
        <v>806</v>
      </c>
      <c r="AK89" s="197">
        <v>188</v>
      </c>
      <c r="AL89" s="52"/>
      <c r="AM89" s="52"/>
      <c r="AN89" s="52"/>
      <c r="AO89" s="52"/>
      <c r="AP89" s="54"/>
      <c r="AQ89" s="54"/>
      <c r="AR89" s="8"/>
      <c r="AS89" s="8"/>
      <c r="AT89" s="8"/>
      <c r="AU89" s="7"/>
    </row>
    <row r="90" spans="2:47" ht="16.5" thickBot="1" x14ac:dyDescent="0.3">
      <c r="E90" s="5"/>
      <c r="L90" s="133"/>
      <c r="M90"/>
      <c r="N90"/>
      <c r="O90"/>
      <c r="P90" s="130"/>
      <c r="Q90"/>
      <c r="R90" s="119">
        <v>0</v>
      </c>
      <c r="S90" s="307" t="str">
        <f>IF(R90=0,"Direct Acting",IF(R90=1,"Reverse Acting",IF(R90=2,"Direct Act. 50%",IF(R90=3,"Reverse Act. 50%","NA"))))</f>
        <v>Direct Acting</v>
      </c>
      <c r="T90" s="258"/>
      <c r="U90" s="9"/>
      <c r="V90" s="66">
        <v>10</v>
      </c>
      <c r="W90" s="257" t="s">
        <v>1362</v>
      </c>
      <c r="X90" s="250"/>
      <c r="AD90" s="10">
        <v>10</v>
      </c>
      <c r="AE90" s="35">
        <v>900</v>
      </c>
      <c r="AF90" s="195">
        <v>95</v>
      </c>
      <c r="AG90" s="196">
        <v>671</v>
      </c>
      <c r="AH90" s="196">
        <v>900</v>
      </c>
      <c r="AI90" s="196">
        <v>920</v>
      </c>
      <c r="AJ90" s="196">
        <v>908</v>
      </c>
      <c r="AK90" s="197">
        <v>124</v>
      </c>
      <c r="AL90" s="52"/>
      <c r="AM90" s="52"/>
      <c r="AN90" s="52"/>
      <c r="AO90" s="52"/>
      <c r="AP90" s="54"/>
      <c r="AQ90" s="54"/>
      <c r="AR90" s="8"/>
      <c r="AS90" s="8"/>
      <c r="AT90" s="8"/>
      <c r="AU90" s="7"/>
    </row>
    <row r="91" spans="2:47" ht="16.5" thickBot="1" x14ac:dyDescent="0.3">
      <c r="B91" s="277" t="s">
        <v>214</v>
      </c>
      <c r="C91" s="278"/>
      <c r="D91" s="279"/>
      <c r="E91" s="5"/>
      <c r="F91" s="301" t="s">
        <v>510</v>
      </c>
      <c r="G91" s="302"/>
      <c r="H91" s="303"/>
      <c r="I91" s="5"/>
      <c r="J91" s="304" t="s">
        <v>209</v>
      </c>
      <c r="K91" s="305"/>
      <c r="L91" s="306"/>
      <c r="M91"/>
      <c r="N91" s="260" t="s">
        <v>210</v>
      </c>
      <c r="O91" s="261"/>
      <c r="P91" s="262"/>
      <c r="Q91"/>
      <c r="R91" s="121">
        <v>0</v>
      </c>
      <c r="S91" s="257" t="s">
        <v>1330</v>
      </c>
      <c r="T91" s="250"/>
      <c r="U91" s="5"/>
      <c r="V91" s="66">
        <v>10</v>
      </c>
      <c r="W91" s="257" t="s">
        <v>1363</v>
      </c>
      <c r="X91" s="250"/>
      <c r="AD91" s="10">
        <v>11</v>
      </c>
      <c r="AE91" s="35">
        <v>1020</v>
      </c>
      <c r="AF91" s="195">
        <v>59</v>
      </c>
      <c r="AG91" s="196">
        <v>723</v>
      </c>
      <c r="AH91" s="196">
        <v>1007</v>
      </c>
      <c r="AI91" s="196">
        <v>1007</v>
      </c>
      <c r="AJ91" s="196">
        <v>979</v>
      </c>
      <c r="AK91" s="197">
        <v>89</v>
      </c>
      <c r="AL91" s="52"/>
      <c r="AM91" s="52"/>
      <c r="AN91" s="52"/>
      <c r="AO91" s="52"/>
      <c r="AP91" s="54"/>
      <c r="AQ91" s="54"/>
      <c r="AR91" s="8"/>
      <c r="AS91" s="8"/>
      <c r="AT91" s="8"/>
      <c r="AU91" s="7"/>
    </row>
    <row r="92" spans="2:47" ht="16.5" thickBot="1" x14ac:dyDescent="0.3">
      <c r="B92" s="175" t="s">
        <v>88</v>
      </c>
      <c r="C92" s="25">
        <f>VLOOKUP(B92,'Download Data'!$BA$1:$BS$97,2,FALSE)</f>
        <v>17</v>
      </c>
      <c r="D92" s="129">
        <v>0</v>
      </c>
      <c r="E92" s="5"/>
      <c r="F92" s="125" t="s">
        <v>735</v>
      </c>
      <c r="G92" s="25">
        <f>VLOOKUP(F92,'Download Data'!$BA$1:$BS$97,2,FALSE)</f>
        <v>45</v>
      </c>
      <c r="H92" s="131">
        <v>0</v>
      </c>
      <c r="I92" s="5"/>
      <c r="J92" s="125" t="s">
        <v>18</v>
      </c>
      <c r="K92" s="26">
        <f>VLOOKUP(J92,'Download Data'!$BA$1:$BS$97,2,FALSE)</f>
        <v>41</v>
      </c>
      <c r="L92" s="129" t="str">
        <f>VLOOKUP(K92,'Download Data'!$BB$1:$BV$97,3,FALSE)</f>
        <v>OFF</v>
      </c>
      <c r="M92"/>
      <c r="N92" s="125" t="s">
        <v>25</v>
      </c>
      <c r="O92" s="26">
        <f>VLOOKUP(N92,'Download Data'!$BA$1:$BS$97,2,FALSE)</f>
        <v>56</v>
      </c>
      <c r="P92" s="129">
        <f>VLOOKUP(O92,'Download Data'!$BB$1:$BV$97,3,FALSE)</f>
        <v>0</v>
      </c>
      <c r="Q92"/>
      <c r="R92" s="122">
        <v>0</v>
      </c>
      <c r="S92" s="272" t="s">
        <v>1331</v>
      </c>
      <c r="T92" s="265"/>
      <c r="U92" s="5"/>
      <c r="V92" s="66">
        <v>0</v>
      </c>
      <c r="W92" s="257" t="s">
        <v>1365</v>
      </c>
      <c r="X92" s="250"/>
      <c r="AD92" s="10">
        <v>12</v>
      </c>
      <c r="AE92" s="20"/>
      <c r="AF92" s="195">
        <v>-100</v>
      </c>
      <c r="AG92" s="196">
        <v>-100</v>
      </c>
      <c r="AH92" s="196">
        <v>0</v>
      </c>
      <c r="AI92" s="196">
        <v>0</v>
      </c>
      <c r="AJ92" s="196">
        <v>-100</v>
      </c>
      <c r="AK92" s="197">
        <v>-100</v>
      </c>
      <c r="AL92" s="33">
        <v>0</v>
      </c>
      <c r="AM92" s="33">
        <v>0</v>
      </c>
      <c r="AN92" s="33">
        <v>0</v>
      </c>
      <c r="AO92" s="33">
        <v>0</v>
      </c>
      <c r="AP92" s="54"/>
      <c r="AQ92" s="54"/>
      <c r="AR92" s="8"/>
      <c r="AS92" s="8"/>
      <c r="AT92" s="33">
        <v>0</v>
      </c>
      <c r="AU92" s="56">
        <v>0</v>
      </c>
    </row>
    <row r="93" spans="2:47" ht="16.5" thickBot="1" x14ac:dyDescent="0.3">
      <c r="B93" s="174">
        <v>0</v>
      </c>
      <c r="C93" s="65" t="str">
        <f>VLOOKUP('Download Data'!$BA$372,'Download Data'!$BA$372:'Download Data'!$BP$372,1+B93,TRUE)</f>
        <v>Ctc</v>
      </c>
      <c r="D93" s="173" t="s">
        <v>1368</v>
      </c>
      <c r="E93"/>
      <c r="F93" s="119">
        <v>0</v>
      </c>
      <c r="G93" s="118" t="str">
        <f>VLOOKUP('Download Data'!$BA$372,'Download Data'!$BA$372:'Download Data'!$BP$372,1+F93,TRUE)</f>
        <v>Ctc</v>
      </c>
      <c r="H93" s="207" t="s">
        <v>1368</v>
      </c>
      <c r="I93" s="5"/>
      <c r="J93" s="119">
        <v>0</v>
      </c>
      <c r="K93" s="205" t="str">
        <f>VLOOKUP('Download Data'!$BA$373,'Download Data'!$BA$373:'Download Data'!$BM$357,1+J93,TRUE)</f>
        <v>NA</v>
      </c>
      <c r="L93" s="206" t="s">
        <v>708</v>
      </c>
      <c r="M93"/>
      <c r="N93" s="68">
        <v>0</v>
      </c>
      <c r="O93" s="205" t="str">
        <f>VLOOKUP('Download Data'!$BA$374,'Download Data'!$BA$374:'Download Data'!$BO$358,1+N93,TRUE)</f>
        <v>NA</v>
      </c>
      <c r="P93" s="206" t="s">
        <v>708</v>
      </c>
      <c r="Q93"/>
      <c r="R93"/>
      <c r="S93"/>
      <c r="T93" s="130"/>
      <c r="U93" s="5"/>
      <c r="V93" s="117">
        <v>0</v>
      </c>
      <c r="W93" s="272" t="s">
        <v>1364</v>
      </c>
      <c r="X93" s="265"/>
      <c r="AD93" s="10">
        <v>13</v>
      </c>
      <c r="AE93" s="20"/>
      <c r="AF93" s="198">
        <v>-1</v>
      </c>
      <c r="AG93" s="199">
        <v>-1</v>
      </c>
      <c r="AH93" s="199">
        <v>-1</v>
      </c>
      <c r="AI93" s="199">
        <v>-1</v>
      </c>
      <c r="AJ93" s="199">
        <v>-1</v>
      </c>
      <c r="AK93" s="200">
        <v>-1</v>
      </c>
      <c r="AL93" s="33">
        <v>0</v>
      </c>
      <c r="AM93" s="33">
        <v>0</v>
      </c>
      <c r="AN93" s="33">
        <v>-1</v>
      </c>
      <c r="AO93" s="33">
        <v>0</v>
      </c>
      <c r="AP93" s="54"/>
      <c r="AQ93" s="54"/>
      <c r="AR93" s="8"/>
      <c r="AS93" s="8"/>
      <c r="AT93" s="33">
        <v>0</v>
      </c>
      <c r="AU93" s="56">
        <v>0</v>
      </c>
    </row>
    <row r="94" spans="2:47" ht="16.5" thickBot="1" x14ac:dyDescent="0.3">
      <c r="B94" s="121">
        <v>0</v>
      </c>
      <c r="C94" s="257" t="s">
        <v>1330</v>
      </c>
      <c r="D94" s="250"/>
      <c r="E94"/>
      <c r="F94" s="121">
        <v>0</v>
      </c>
      <c r="G94" s="257" t="s">
        <v>1330</v>
      </c>
      <c r="H94" s="250"/>
      <c r="I94" s="5"/>
      <c r="J94" s="121">
        <v>0</v>
      </c>
      <c r="K94" s="257" t="s">
        <v>1324</v>
      </c>
      <c r="L94" s="250"/>
      <c r="M94"/>
      <c r="N94" s="119">
        <v>6</v>
      </c>
      <c r="O94" s="204" t="str">
        <f>VLOOKUP('Download Data'!$BA$372,'Download Data'!$BA$372:'Download Data'!$BP$372,1+N94,TRUE)</f>
        <v xml:space="preserve">P  </v>
      </c>
      <c r="P94" s="173" t="s">
        <v>1368</v>
      </c>
      <c r="Q94"/>
      <c r="R94" s="274" t="s">
        <v>211</v>
      </c>
      <c r="S94" s="275"/>
      <c r="T94" s="276"/>
      <c r="U94" s="5"/>
      <c r="V94"/>
      <c r="W94"/>
      <c r="X94" s="130"/>
      <c r="AD94" s="24">
        <v>14</v>
      </c>
      <c r="AE94" s="21"/>
      <c r="AF94" s="201">
        <v>1</v>
      </c>
      <c r="AG94" s="202">
        <v>1</v>
      </c>
      <c r="AH94" s="202">
        <v>1</v>
      </c>
      <c r="AI94" s="202">
        <v>1</v>
      </c>
      <c r="AJ94" s="202">
        <v>1</v>
      </c>
      <c r="AK94" s="203">
        <v>1</v>
      </c>
      <c r="AL94" s="37">
        <v>1</v>
      </c>
      <c r="AM94" s="37">
        <v>1</v>
      </c>
      <c r="AN94" s="37">
        <v>1</v>
      </c>
      <c r="AO94" s="37">
        <v>1</v>
      </c>
      <c r="AP94" s="55"/>
      <c r="AQ94" s="55"/>
      <c r="AR94" s="6"/>
      <c r="AS94" s="6"/>
      <c r="AT94" s="37">
        <v>1</v>
      </c>
      <c r="AU94" s="57">
        <v>1</v>
      </c>
    </row>
    <row r="95" spans="2:47" ht="16.5" thickBot="1" x14ac:dyDescent="0.3">
      <c r="B95" s="122">
        <v>0</v>
      </c>
      <c r="C95" s="272" t="s">
        <v>1331</v>
      </c>
      <c r="D95" s="265"/>
      <c r="E95"/>
      <c r="F95" s="122">
        <v>0</v>
      </c>
      <c r="G95" s="272" t="s">
        <v>1331</v>
      </c>
      <c r="H95" s="265"/>
      <c r="J95" s="122">
        <v>0</v>
      </c>
      <c r="K95" s="257" t="s">
        <v>1325</v>
      </c>
      <c r="L95" s="250"/>
      <c r="M95"/>
      <c r="N95" s="121">
        <v>0</v>
      </c>
      <c r="O95" s="257" t="s">
        <v>1324</v>
      </c>
      <c r="P95" s="250"/>
      <c r="Q95"/>
      <c r="R95" s="125" t="s">
        <v>33</v>
      </c>
      <c r="S95" s="26">
        <f>VLOOKUP(R95,'Download Data'!$BA$1:$BS$97,2,FALSE)</f>
        <v>72</v>
      </c>
      <c r="T95" s="129">
        <f>VLOOKUP(S95,'Download Data'!$BB$1:$BV$97,3,FALSE)</f>
        <v>0</v>
      </c>
      <c r="U95" s="5"/>
      <c r="V95" s="287" t="s">
        <v>212</v>
      </c>
      <c r="W95" s="288"/>
      <c r="X95" s="289"/>
    </row>
    <row r="96" spans="2:47" ht="16.5" thickBot="1" x14ac:dyDescent="0.3">
      <c r="E96"/>
      <c r="J96" s="122">
        <v>0</v>
      </c>
      <c r="K96" s="257" t="s">
        <v>1326</v>
      </c>
      <c r="L96" s="250"/>
      <c r="M96"/>
      <c r="N96" s="122">
        <v>0</v>
      </c>
      <c r="O96" s="257" t="s">
        <v>1325</v>
      </c>
      <c r="P96" s="250"/>
      <c r="Q96"/>
      <c r="R96" s="121">
        <v>0</v>
      </c>
      <c r="S96" s="312" t="s">
        <v>1376</v>
      </c>
      <c r="T96" s="313"/>
      <c r="U96" s="5"/>
      <c r="V96" s="125" t="s">
        <v>4</v>
      </c>
      <c r="W96" s="26">
        <f>VLOOKUP(V96,'Download Data'!$BA$1:$BS$97,2,FALSE)</f>
        <v>13</v>
      </c>
      <c r="X96" s="135" t="str">
        <f>VLOOKUP(W96,'Download Data'!$BB$1:$BV$97,3,FALSE)</f>
        <v>OFF</v>
      </c>
    </row>
    <row r="97" spans="2:25" ht="16.5" thickBot="1" x14ac:dyDescent="0.3">
      <c r="B97" s="277" t="s">
        <v>214</v>
      </c>
      <c r="C97" s="278"/>
      <c r="D97" s="279"/>
      <c r="E97"/>
      <c r="F97" s="301" t="s">
        <v>510</v>
      </c>
      <c r="G97" s="302"/>
      <c r="H97" s="303"/>
      <c r="J97" s="123">
        <v>0</v>
      </c>
      <c r="K97" s="257" t="s">
        <v>1327</v>
      </c>
      <c r="L97" s="250"/>
      <c r="M97"/>
      <c r="N97" s="122">
        <v>0</v>
      </c>
      <c r="O97" s="257" t="s">
        <v>1326</v>
      </c>
      <c r="P97" s="250"/>
      <c r="Q97"/>
      <c r="R97" s="123">
        <v>0</v>
      </c>
      <c r="S97" s="312" t="s">
        <v>1382</v>
      </c>
      <c r="T97" s="258"/>
      <c r="U97" s="5"/>
      <c r="V97" s="121">
        <v>0</v>
      </c>
      <c r="W97" s="257" t="s">
        <v>1358</v>
      </c>
      <c r="X97" s="250"/>
    </row>
    <row r="98" spans="2:25" ht="16.5" thickBot="1" x14ac:dyDescent="0.3">
      <c r="B98" s="175" t="s">
        <v>89</v>
      </c>
      <c r="C98" s="25">
        <f>VLOOKUP(B98,'Download Data'!$BA$1:$BS$97,2,FALSE)</f>
        <v>18</v>
      </c>
      <c r="D98" s="129">
        <v>0</v>
      </c>
      <c r="E98"/>
      <c r="F98" s="125" t="s">
        <v>736</v>
      </c>
      <c r="G98" s="25">
        <f>VLOOKUP(F98,'Download Data'!$BA$1:$BS$97,2,FALSE)</f>
        <v>46</v>
      </c>
      <c r="H98" s="131">
        <v>0</v>
      </c>
      <c r="J98" s="226">
        <v>0</v>
      </c>
      <c r="K98" s="249" t="s">
        <v>1328</v>
      </c>
      <c r="L98" s="250"/>
      <c r="M98"/>
      <c r="N98" s="123">
        <v>0</v>
      </c>
      <c r="O98" s="257" t="s">
        <v>1327</v>
      </c>
      <c r="P98" s="250"/>
      <c r="Q98"/>
      <c r="R98" s="314" t="s">
        <v>1373</v>
      </c>
      <c r="S98" s="315"/>
      <c r="T98" s="138">
        <f>S95-8</f>
        <v>64</v>
      </c>
      <c r="U98" s="5"/>
      <c r="V98" s="122">
        <v>0</v>
      </c>
      <c r="W98" s="257" t="s">
        <v>1359</v>
      </c>
      <c r="X98" s="250"/>
    </row>
    <row r="99" spans="2:25" ht="16.5" thickBot="1" x14ac:dyDescent="0.3">
      <c r="B99" s="174">
        <v>0</v>
      </c>
      <c r="C99" s="65" t="str">
        <f>VLOOKUP('Download Data'!$BA$372,'Download Data'!$BA$372:'Download Data'!$BP$372,1+B99,TRUE)</f>
        <v>Ctc</v>
      </c>
      <c r="D99" s="173" t="s">
        <v>1368</v>
      </c>
      <c r="E99"/>
      <c r="F99" s="119">
        <v>0</v>
      </c>
      <c r="G99" s="118" t="str">
        <f>VLOOKUP('Download Data'!$BA$372,'Download Data'!$BA$372:'Download Data'!$BP$372,1+F99,TRUE)</f>
        <v>Ctc</v>
      </c>
      <c r="H99" s="207" t="s">
        <v>1368</v>
      </c>
      <c r="J99" s="227">
        <v>0</v>
      </c>
      <c r="K99" s="249" t="s">
        <v>1329</v>
      </c>
      <c r="L99" s="258"/>
      <c r="M99"/>
      <c r="N99" s="120">
        <v>0</v>
      </c>
      <c r="O99" s="257" t="s">
        <v>13</v>
      </c>
      <c r="P99" s="258"/>
      <c r="Q99"/>
      <c r="R99" s="121">
        <v>0</v>
      </c>
      <c r="S99" s="312" t="s">
        <v>1377</v>
      </c>
      <c r="T99" s="258"/>
      <c r="U99" s="5"/>
      <c r="V99" s="123">
        <v>0</v>
      </c>
      <c r="W99" s="257" t="s">
        <v>12</v>
      </c>
      <c r="X99" s="250"/>
    </row>
    <row r="100" spans="2:25" ht="15.75" x14ac:dyDescent="0.25">
      <c r="B100" s="121">
        <v>0</v>
      </c>
      <c r="C100" s="257" t="s">
        <v>1330</v>
      </c>
      <c r="D100" s="250"/>
      <c r="E100"/>
      <c r="F100" s="121">
        <v>0</v>
      </c>
      <c r="G100" s="257" t="s">
        <v>1330</v>
      </c>
      <c r="H100" s="250"/>
      <c r="J100" s="121">
        <v>0</v>
      </c>
      <c r="K100" s="257" t="s">
        <v>1366</v>
      </c>
      <c r="L100" s="258"/>
      <c r="M100"/>
      <c r="N100" s="66">
        <v>0</v>
      </c>
      <c r="O100" s="257" t="s">
        <v>1369</v>
      </c>
      <c r="P100" s="258"/>
      <c r="Q100"/>
      <c r="R100" s="122">
        <v>0</v>
      </c>
      <c r="S100" s="312" t="s">
        <v>1378</v>
      </c>
      <c r="T100" s="258"/>
      <c r="U100" s="5"/>
      <c r="V100" s="66">
        <v>0</v>
      </c>
      <c r="W100" s="257" t="s">
        <v>1729</v>
      </c>
      <c r="X100" s="250"/>
    </row>
    <row r="101" spans="2:25" ht="16.5" thickBot="1" x14ac:dyDescent="0.3">
      <c r="B101" s="122">
        <v>0</v>
      </c>
      <c r="C101" s="272" t="s">
        <v>1331</v>
      </c>
      <c r="D101" s="265"/>
      <c r="E101"/>
      <c r="F101" s="122">
        <v>0</v>
      </c>
      <c r="G101" s="272" t="s">
        <v>1331</v>
      </c>
      <c r="H101" s="265"/>
      <c r="J101" s="122">
        <v>0</v>
      </c>
      <c r="K101" s="272" t="s">
        <v>1367</v>
      </c>
      <c r="L101" s="273"/>
      <c r="M101"/>
      <c r="N101" s="66">
        <v>0</v>
      </c>
      <c r="O101" s="257" t="s">
        <v>1370</v>
      </c>
      <c r="P101" s="258"/>
      <c r="Q101"/>
      <c r="R101" s="123">
        <v>0</v>
      </c>
      <c r="S101" s="312" t="s">
        <v>1379</v>
      </c>
      <c r="T101" s="258"/>
      <c r="U101" s="5"/>
      <c r="V101" s="66">
        <v>0</v>
      </c>
      <c r="W101" s="257" t="s">
        <v>1360</v>
      </c>
      <c r="X101" s="250"/>
    </row>
    <row r="102" spans="2:25" ht="16.5" thickBot="1" x14ac:dyDescent="0.3">
      <c r="E102"/>
      <c r="F102"/>
      <c r="G102"/>
      <c r="H102" s="130"/>
      <c r="M102"/>
      <c r="N102" s="66">
        <v>1000</v>
      </c>
      <c r="O102" s="257" t="s">
        <v>1371</v>
      </c>
      <c r="P102" s="258"/>
      <c r="Q102"/>
      <c r="R102" s="120">
        <v>0</v>
      </c>
      <c r="S102" s="307" t="s">
        <v>1383</v>
      </c>
      <c r="T102" s="258"/>
      <c r="U102" s="5"/>
      <c r="V102" s="66">
        <v>0</v>
      </c>
      <c r="W102" s="257" t="s">
        <v>1361</v>
      </c>
      <c r="X102" s="250"/>
    </row>
    <row r="103" spans="2:25" ht="16.5" thickBot="1" x14ac:dyDescent="0.3">
      <c r="B103" s="277" t="s">
        <v>214</v>
      </c>
      <c r="C103" s="278"/>
      <c r="D103" s="279"/>
      <c r="E103"/>
      <c r="F103" s="301" t="s">
        <v>510</v>
      </c>
      <c r="G103" s="302"/>
      <c r="H103" s="303"/>
      <c r="J103" s="304" t="s">
        <v>209</v>
      </c>
      <c r="K103" s="305"/>
      <c r="L103" s="306"/>
      <c r="M103"/>
      <c r="N103" s="124">
        <v>1000</v>
      </c>
      <c r="O103" s="257" t="s">
        <v>1372</v>
      </c>
      <c r="P103" s="258"/>
      <c r="Q103"/>
      <c r="R103" s="140">
        <v>10</v>
      </c>
      <c r="S103" s="8" t="s">
        <v>1374</v>
      </c>
      <c r="T103" s="142">
        <f>S95+8</f>
        <v>80</v>
      </c>
      <c r="U103" s="5"/>
      <c r="V103" s="66">
        <v>10</v>
      </c>
      <c r="W103" s="257" t="s">
        <v>1362</v>
      </c>
      <c r="X103" s="250"/>
    </row>
    <row r="104" spans="2:25" ht="16.5" thickBot="1" x14ac:dyDescent="0.3">
      <c r="B104" s="175" t="s">
        <v>90</v>
      </c>
      <c r="C104" s="25">
        <f>VLOOKUP(B104,'Download Data'!$BA$1:$BS$97,2,FALSE)</f>
        <v>19</v>
      </c>
      <c r="D104" s="129">
        <v>0</v>
      </c>
      <c r="E104"/>
      <c r="F104" s="125" t="s">
        <v>737</v>
      </c>
      <c r="G104" s="25">
        <f>VLOOKUP(F104,'Download Data'!$BA$1:$BS$97,2,FALSE)</f>
        <v>47</v>
      </c>
      <c r="H104" s="131">
        <v>0</v>
      </c>
      <c r="I104" s="5"/>
      <c r="J104" s="125" t="s">
        <v>19</v>
      </c>
      <c r="K104" s="26">
        <f>VLOOKUP(J104,'Download Data'!$BA$1:$BS$97,2,FALSE)</f>
        <v>42</v>
      </c>
      <c r="L104" s="129" t="str">
        <f>VLOOKUP(K104,'Download Data'!$BB$1:$BV$97,3,FALSE)</f>
        <v>OFF</v>
      </c>
      <c r="M104"/>
      <c r="N104" s="121">
        <v>0</v>
      </c>
      <c r="O104" s="257" t="s">
        <v>1330</v>
      </c>
      <c r="P104" s="250"/>
      <c r="Q104"/>
      <c r="R104" s="140">
        <v>180</v>
      </c>
      <c r="S104" s="8" t="s">
        <v>1375</v>
      </c>
      <c r="T104" s="139">
        <f>S95+16</f>
        <v>88</v>
      </c>
      <c r="V104" s="66">
        <v>10</v>
      </c>
      <c r="W104" s="257" t="s">
        <v>1363</v>
      </c>
      <c r="X104" s="250"/>
    </row>
    <row r="105" spans="2:25" ht="16.5" thickBot="1" x14ac:dyDescent="0.3">
      <c r="B105" s="174">
        <v>0</v>
      </c>
      <c r="C105" s="65" t="str">
        <f>VLOOKUP('Download Data'!$BA$372,'Download Data'!$BA$372:'Download Data'!$BP$372,1+B105,TRUE)</f>
        <v>Ctc</v>
      </c>
      <c r="D105" s="173" t="s">
        <v>1368</v>
      </c>
      <c r="E105"/>
      <c r="F105" s="119">
        <v>0</v>
      </c>
      <c r="G105" s="118" t="str">
        <f>VLOOKUP('Download Data'!$BA$372,'Download Data'!$BA$372:'Download Data'!$BP$372,1+F105,TRUE)</f>
        <v>Ctc</v>
      </c>
      <c r="H105" s="207" t="s">
        <v>1368</v>
      </c>
      <c r="J105" s="119">
        <v>0</v>
      </c>
      <c r="K105" s="205" t="str">
        <f>VLOOKUP('Download Data'!$BA$373,'Download Data'!$BA$373:'Download Data'!$BM$357,1+J105,TRUE)</f>
        <v>NA</v>
      </c>
      <c r="L105" s="206" t="s">
        <v>708</v>
      </c>
      <c r="M105"/>
      <c r="N105" s="122">
        <v>0</v>
      </c>
      <c r="O105" s="272" t="s">
        <v>1331</v>
      </c>
      <c r="P105" s="265"/>
      <c r="Q105"/>
      <c r="R105" s="141">
        <v>92</v>
      </c>
      <c r="S105" s="307" t="s">
        <v>1380</v>
      </c>
      <c r="T105" s="258"/>
      <c r="V105" s="66">
        <v>0</v>
      </c>
      <c r="W105" s="257" t="s">
        <v>1365</v>
      </c>
      <c r="X105" s="250"/>
    </row>
    <row r="106" spans="2:25" ht="16.5" thickBot="1" x14ac:dyDescent="0.3">
      <c r="B106" s="121">
        <v>0</v>
      </c>
      <c r="C106" s="257" t="s">
        <v>1330</v>
      </c>
      <c r="D106" s="250"/>
      <c r="E106"/>
      <c r="F106" s="121">
        <v>0</v>
      </c>
      <c r="G106" s="257" t="s">
        <v>1330</v>
      </c>
      <c r="H106" s="250"/>
      <c r="J106" s="121">
        <v>0</v>
      </c>
      <c r="K106" s="257" t="s">
        <v>1324</v>
      </c>
      <c r="L106" s="250"/>
      <c r="M106"/>
      <c r="N106"/>
      <c r="O106"/>
      <c r="P106" s="130"/>
      <c r="Q106"/>
      <c r="R106" s="141">
        <v>-10</v>
      </c>
      <c r="S106" s="307" t="s">
        <v>1381</v>
      </c>
      <c r="T106" s="258"/>
      <c r="V106" s="117">
        <v>0</v>
      </c>
      <c r="W106" s="272" t="s">
        <v>1364</v>
      </c>
      <c r="X106" s="265"/>
    </row>
    <row r="107" spans="2:25" ht="16.5" thickBot="1" x14ac:dyDescent="0.3">
      <c r="B107" s="122">
        <v>0</v>
      </c>
      <c r="C107" s="272" t="s">
        <v>1331</v>
      </c>
      <c r="D107" s="265"/>
      <c r="E107"/>
      <c r="F107" s="122">
        <v>0</v>
      </c>
      <c r="G107" s="272" t="s">
        <v>1331</v>
      </c>
      <c r="H107" s="265"/>
      <c r="J107" s="122">
        <v>0</v>
      </c>
      <c r="K107" s="257" t="s">
        <v>1325</v>
      </c>
      <c r="L107" s="250"/>
      <c r="M107"/>
      <c r="N107" s="260" t="s">
        <v>210</v>
      </c>
      <c r="O107" s="261"/>
      <c r="P107" s="262"/>
      <c r="Q107"/>
      <c r="R107" s="119">
        <v>0</v>
      </c>
      <c r="S107" s="307" t="str">
        <f>IF(R107=0,"Direct Acting",IF(R107=1,"Reverse Acting",IF(R107=2,"Direct Act. 50%",IF(R107=3,"Reverse Act. 50%","NA"))))</f>
        <v>Direct Acting</v>
      </c>
      <c r="T107" s="258"/>
      <c r="U107" s="9"/>
      <c r="V107"/>
      <c r="W107"/>
      <c r="X107" s="130"/>
      <c r="Y107" s="9"/>
    </row>
    <row r="108" spans="2:25" ht="16.5" thickBot="1" x14ac:dyDescent="0.3">
      <c r="E108"/>
      <c r="F108"/>
      <c r="G108"/>
      <c r="H108" s="130"/>
      <c r="J108" s="122">
        <v>0</v>
      </c>
      <c r="K108" s="257" t="s">
        <v>1326</v>
      </c>
      <c r="L108" s="250"/>
      <c r="M108"/>
      <c r="N108" s="125" t="s">
        <v>26</v>
      </c>
      <c r="O108" s="26">
        <f>VLOOKUP(N108,'Download Data'!$BA$1:$BS$97,2,FALSE)</f>
        <v>57</v>
      </c>
      <c r="P108" s="129">
        <f>VLOOKUP(O108,'Download Data'!$BB$1:$BV$97,3,FALSE)</f>
        <v>0</v>
      </c>
      <c r="Q108"/>
      <c r="R108" s="121">
        <v>0</v>
      </c>
      <c r="S108" s="257" t="s">
        <v>1330</v>
      </c>
      <c r="T108" s="250"/>
      <c r="V108" s="287" t="s">
        <v>212</v>
      </c>
      <c r="W108" s="288"/>
      <c r="X108" s="289"/>
    </row>
    <row r="109" spans="2:25" ht="16.5" thickBot="1" x14ac:dyDescent="0.3">
      <c r="B109" s="277" t="s">
        <v>214</v>
      </c>
      <c r="C109" s="278"/>
      <c r="D109" s="279"/>
      <c r="E109"/>
      <c r="F109" s="301" t="s">
        <v>510</v>
      </c>
      <c r="G109" s="302"/>
      <c r="H109" s="303"/>
      <c r="J109" s="123">
        <v>0</v>
      </c>
      <c r="K109" s="257" t="s">
        <v>1327</v>
      </c>
      <c r="L109" s="250"/>
      <c r="M109"/>
      <c r="N109" s="68">
        <v>0</v>
      </c>
      <c r="O109" s="205" t="str">
        <f>VLOOKUP('Download Data'!$BA$374,'Download Data'!$BA$374:'Download Data'!$BO$358,1+N109,TRUE)</f>
        <v>NA</v>
      </c>
      <c r="P109" s="206" t="s">
        <v>708</v>
      </c>
      <c r="Q109"/>
      <c r="R109" s="122">
        <v>0</v>
      </c>
      <c r="S109" s="272" t="s">
        <v>1331</v>
      </c>
      <c r="T109" s="265"/>
      <c r="V109" s="125" t="s">
        <v>5</v>
      </c>
      <c r="W109" s="26">
        <f>VLOOKUP(V109,'Download Data'!$BA$1:$BS$97,2,FALSE)</f>
        <v>14</v>
      </c>
      <c r="X109" s="135" t="str">
        <f>VLOOKUP(W109,'Download Data'!$BB$1:$BV$97,3,FALSE)</f>
        <v>OFF</v>
      </c>
    </row>
    <row r="110" spans="2:25" ht="16.5" thickBot="1" x14ac:dyDescent="0.3">
      <c r="B110" s="175" t="s">
        <v>91</v>
      </c>
      <c r="C110" s="25">
        <f>VLOOKUP(B110,'Download Data'!$BA$1:$BS$97,2,FALSE)</f>
        <v>20</v>
      </c>
      <c r="D110" s="129">
        <v>0</v>
      </c>
      <c r="E110"/>
      <c r="F110" s="125" t="s">
        <v>738</v>
      </c>
      <c r="G110" s="25">
        <f>VLOOKUP(F110,'Download Data'!$BA$1:$BS$97,2,FALSE)</f>
        <v>48</v>
      </c>
      <c r="H110" s="131">
        <v>0</v>
      </c>
      <c r="J110" s="226">
        <v>0</v>
      </c>
      <c r="K110" s="249" t="s">
        <v>1328</v>
      </c>
      <c r="L110" s="250"/>
      <c r="M110"/>
      <c r="N110" s="119">
        <v>6</v>
      </c>
      <c r="O110" s="204" t="str">
        <f>VLOOKUP('Download Data'!$BA$372,'Download Data'!$BA$372:'Download Data'!$BP$372,1+N110,TRUE)</f>
        <v xml:space="preserve">P  </v>
      </c>
      <c r="P110" s="173" t="s">
        <v>1368</v>
      </c>
      <c r="Q110"/>
      <c r="R110"/>
      <c r="S110"/>
      <c r="T110" s="130"/>
      <c r="V110" s="121">
        <v>0</v>
      </c>
      <c r="W110" s="257" t="s">
        <v>1358</v>
      </c>
      <c r="X110" s="250"/>
    </row>
    <row r="111" spans="2:25" ht="16.5" thickBot="1" x14ac:dyDescent="0.3">
      <c r="B111" s="174">
        <v>0</v>
      </c>
      <c r="C111" s="65" t="str">
        <f>VLOOKUP('Download Data'!$BA$372,'Download Data'!$BA$372:'Download Data'!$BP$372,1+B111,TRUE)</f>
        <v>Ctc</v>
      </c>
      <c r="D111" s="173" t="s">
        <v>1368</v>
      </c>
      <c r="E111"/>
      <c r="F111" s="119">
        <v>0</v>
      </c>
      <c r="G111" s="118" t="str">
        <f>VLOOKUP('Download Data'!$BA$372,'Download Data'!$BA$372:'Download Data'!$BP$372,1+F111,TRUE)</f>
        <v>Ctc</v>
      </c>
      <c r="H111" s="207" t="s">
        <v>1368</v>
      </c>
      <c r="J111" s="227">
        <v>0</v>
      </c>
      <c r="K111" s="249" t="s">
        <v>1329</v>
      </c>
      <c r="L111" s="258"/>
      <c r="M111"/>
      <c r="N111" s="121">
        <v>0</v>
      </c>
      <c r="O111" s="257" t="s">
        <v>1324</v>
      </c>
      <c r="P111" s="250"/>
      <c r="Q111"/>
      <c r="R111" s="274" t="s">
        <v>211</v>
      </c>
      <c r="S111" s="275"/>
      <c r="T111" s="276"/>
      <c r="V111" s="122">
        <v>0</v>
      </c>
      <c r="W111" s="257" t="s">
        <v>1359</v>
      </c>
      <c r="X111" s="250"/>
    </row>
    <row r="112" spans="2:25" ht="16.5" thickBot="1" x14ac:dyDescent="0.3">
      <c r="B112" s="121">
        <v>0</v>
      </c>
      <c r="C112" s="257" t="s">
        <v>1330</v>
      </c>
      <c r="D112" s="250"/>
      <c r="E112"/>
      <c r="F112" s="121">
        <v>0</v>
      </c>
      <c r="G112" s="257" t="s">
        <v>1330</v>
      </c>
      <c r="H112" s="250"/>
      <c r="J112" s="121">
        <v>0</v>
      </c>
      <c r="K112" s="257" t="s">
        <v>1366</v>
      </c>
      <c r="L112" s="258"/>
      <c r="M112"/>
      <c r="N112" s="122">
        <v>0</v>
      </c>
      <c r="O112" s="257" t="s">
        <v>1325</v>
      </c>
      <c r="P112" s="250"/>
      <c r="Q112"/>
      <c r="R112" s="125" t="s">
        <v>34</v>
      </c>
      <c r="S112" s="26">
        <f>VLOOKUP(R112,'Download Data'!$BA$1:$BS$97,2,FALSE)</f>
        <v>73</v>
      </c>
      <c r="T112" s="129">
        <f>VLOOKUP(S112,'Download Data'!$BB$1:$BV$97,3,FALSE)</f>
        <v>0</v>
      </c>
      <c r="V112" s="123">
        <v>0</v>
      </c>
      <c r="W112" s="257" t="s">
        <v>12</v>
      </c>
      <c r="X112" s="250"/>
    </row>
    <row r="113" spans="2:24" ht="16.5" thickBot="1" x14ac:dyDescent="0.3">
      <c r="B113" s="122">
        <v>0</v>
      </c>
      <c r="C113" s="272" t="s">
        <v>1331</v>
      </c>
      <c r="D113" s="265"/>
      <c r="E113"/>
      <c r="F113" s="122">
        <v>0</v>
      </c>
      <c r="G113" s="272" t="s">
        <v>1331</v>
      </c>
      <c r="H113" s="265"/>
      <c r="J113" s="122">
        <v>0</v>
      </c>
      <c r="K113" s="272" t="s">
        <v>1367</v>
      </c>
      <c r="L113" s="273"/>
      <c r="M113"/>
      <c r="N113" s="122">
        <v>0</v>
      </c>
      <c r="O113" s="257" t="s">
        <v>1326</v>
      </c>
      <c r="P113" s="250"/>
      <c r="Q113"/>
      <c r="R113" s="121">
        <v>0</v>
      </c>
      <c r="S113" s="312" t="s">
        <v>1376</v>
      </c>
      <c r="T113" s="313"/>
      <c r="V113" s="66">
        <v>0</v>
      </c>
      <c r="W113" s="257" t="s">
        <v>1729</v>
      </c>
      <c r="X113" s="250"/>
    </row>
    <row r="114" spans="2:24" ht="16.5" thickBot="1" x14ac:dyDescent="0.3">
      <c r="E114"/>
      <c r="F114"/>
      <c r="G114"/>
      <c r="H114" s="130"/>
      <c r="M114"/>
      <c r="N114" s="123">
        <v>0</v>
      </c>
      <c r="O114" s="257" t="s">
        <v>1327</v>
      </c>
      <c r="P114" s="250"/>
      <c r="Q114"/>
      <c r="R114" s="123">
        <v>0</v>
      </c>
      <c r="S114" s="312" t="s">
        <v>1382</v>
      </c>
      <c r="T114" s="258"/>
      <c r="U114" s="9"/>
      <c r="V114" s="66">
        <v>0</v>
      </c>
      <c r="W114" s="257" t="s">
        <v>1360</v>
      </c>
      <c r="X114" s="250"/>
    </row>
    <row r="115" spans="2:24" ht="16.5" thickBot="1" x14ac:dyDescent="0.3">
      <c r="B115" s="277" t="s">
        <v>214</v>
      </c>
      <c r="C115" s="278"/>
      <c r="D115" s="279"/>
      <c r="E115"/>
      <c r="F115" s="301" t="s">
        <v>510</v>
      </c>
      <c r="G115" s="302"/>
      <c r="H115" s="303"/>
      <c r="J115" s="304" t="s">
        <v>209</v>
      </c>
      <c r="K115" s="305"/>
      <c r="L115" s="306"/>
      <c r="M115"/>
      <c r="N115" s="120">
        <v>0</v>
      </c>
      <c r="O115" s="257" t="s">
        <v>13</v>
      </c>
      <c r="P115" s="258"/>
      <c r="Q115"/>
      <c r="R115" s="314" t="s">
        <v>1373</v>
      </c>
      <c r="S115" s="315"/>
      <c r="T115" s="138">
        <f>S112-8</f>
        <v>65</v>
      </c>
      <c r="V115" s="66">
        <v>0</v>
      </c>
      <c r="W115" s="257" t="s">
        <v>1361</v>
      </c>
      <c r="X115" s="250"/>
    </row>
    <row r="116" spans="2:24" ht="16.5" thickBot="1" x14ac:dyDescent="0.3">
      <c r="B116" s="175" t="s">
        <v>92</v>
      </c>
      <c r="C116" s="25">
        <f>VLOOKUP(B116,'Download Data'!$BA$1:$BS$97,2,FALSE)</f>
        <v>21</v>
      </c>
      <c r="D116" s="129">
        <v>0</v>
      </c>
      <c r="E116"/>
      <c r="F116" s="125" t="s">
        <v>739</v>
      </c>
      <c r="G116" s="25">
        <f>VLOOKUP(F116,'Download Data'!$BA$1:$BS$97,2,FALSE)</f>
        <v>49</v>
      </c>
      <c r="H116" s="131">
        <v>0</v>
      </c>
      <c r="J116" s="125" t="s">
        <v>20</v>
      </c>
      <c r="K116" s="26">
        <f>VLOOKUP(J116,'Download Data'!$BA$1:$BS$97,2,FALSE)</f>
        <v>43</v>
      </c>
      <c r="L116" s="129" t="str">
        <f>VLOOKUP(K116,'Download Data'!$BB$1:$BV$97,3,FALSE)</f>
        <v>OFF</v>
      </c>
      <c r="M116"/>
      <c r="N116" s="66">
        <v>0</v>
      </c>
      <c r="O116" s="257" t="s">
        <v>1369</v>
      </c>
      <c r="P116" s="258"/>
      <c r="Q116"/>
      <c r="R116" s="121">
        <v>0</v>
      </c>
      <c r="S116" s="312" t="s">
        <v>1377</v>
      </c>
      <c r="T116" s="258"/>
      <c r="V116" s="66">
        <v>10</v>
      </c>
      <c r="W116" s="257" t="s">
        <v>1362</v>
      </c>
      <c r="X116" s="250"/>
    </row>
    <row r="117" spans="2:24" ht="16.5" thickBot="1" x14ac:dyDescent="0.3">
      <c r="B117" s="174">
        <v>0</v>
      </c>
      <c r="C117" s="65" t="str">
        <f>VLOOKUP('Download Data'!$BA$372,'Download Data'!$BA$372:'Download Data'!$BP$372,1+B117,TRUE)</f>
        <v>Ctc</v>
      </c>
      <c r="D117" s="173" t="s">
        <v>1368</v>
      </c>
      <c r="F117" s="119">
        <v>0</v>
      </c>
      <c r="G117" s="118" t="str">
        <f>VLOOKUP('Download Data'!$BA$372,'Download Data'!$BA$372:'Download Data'!$BP$372,1+F117,TRUE)</f>
        <v>Ctc</v>
      </c>
      <c r="H117" s="207" t="s">
        <v>1368</v>
      </c>
      <c r="J117" s="119">
        <v>0</v>
      </c>
      <c r="K117" s="205" t="str">
        <f>VLOOKUP('Download Data'!$BA$373,'Download Data'!$BA$373:'Download Data'!$BM$357,1+J117,TRUE)</f>
        <v>NA</v>
      </c>
      <c r="L117" s="206" t="s">
        <v>708</v>
      </c>
      <c r="M117"/>
      <c r="N117" s="66">
        <v>0</v>
      </c>
      <c r="O117" s="257" t="s">
        <v>1370</v>
      </c>
      <c r="P117" s="258"/>
      <c r="Q117"/>
      <c r="R117" s="122">
        <v>0</v>
      </c>
      <c r="S117" s="312" t="s">
        <v>1378</v>
      </c>
      <c r="T117" s="258"/>
      <c r="V117" s="66">
        <v>10</v>
      </c>
      <c r="W117" s="257" t="s">
        <v>1363</v>
      </c>
      <c r="X117" s="250"/>
    </row>
    <row r="118" spans="2:24" ht="16.5" thickBot="1" x14ac:dyDescent="0.3">
      <c r="B118" s="121">
        <v>0</v>
      </c>
      <c r="C118" s="257" t="s">
        <v>1330</v>
      </c>
      <c r="D118" s="250"/>
      <c r="F118" s="121">
        <v>0</v>
      </c>
      <c r="G118" s="257" t="s">
        <v>1330</v>
      </c>
      <c r="H118" s="250"/>
      <c r="J118" s="121">
        <v>0</v>
      </c>
      <c r="K118" s="257" t="s">
        <v>1324</v>
      </c>
      <c r="L118" s="250"/>
      <c r="M118"/>
      <c r="N118" s="66">
        <v>1000</v>
      </c>
      <c r="O118" s="257" t="s">
        <v>1371</v>
      </c>
      <c r="P118" s="258"/>
      <c r="Q118"/>
      <c r="R118" s="123">
        <v>0</v>
      </c>
      <c r="S118" s="312" t="s">
        <v>1379</v>
      </c>
      <c r="T118" s="258"/>
      <c r="V118" s="66">
        <v>0</v>
      </c>
      <c r="W118" s="257" t="s">
        <v>1365</v>
      </c>
      <c r="X118" s="250"/>
    </row>
    <row r="119" spans="2:24" ht="16.5" thickBot="1" x14ac:dyDescent="0.3">
      <c r="B119" s="122">
        <v>0</v>
      </c>
      <c r="C119" s="272" t="s">
        <v>1331</v>
      </c>
      <c r="D119" s="265"/>
      <c r="F119" s="122">
        <v>0</v>
      </c>
      <c r="G119" s="272" t="s">
        <v>1331</v>
      </c>
      <c r="H119" s="265"/>
      <c r="J119" s="122">
        <v>0</v>
      </c>
      <c r="K119" s="257" t="s">
        <v>1325</v>
      </c>
      <c r="L119" s="250"/>
      <c r="M119"/>
      <c r="N119" s="124">
        <v>1000</v>
      </c>
      <c r="O119" s="257" t="s">
        <v>1372</v>
      </c>
      <c r="P119" s="258"/>
      <c r="Q119"/>
      <c r="R119" s="120">
        <v>0</v>
      </c>
      <c r="S119" s="307" t="s">
        <v>1383</v>
      </c>
      <c r="T119" s="258"/>
      <c r="V119" s="117">
        <v>0</v>
      </c>
      <c r="W119" s="272" t="s">
        <v>1364</v>
      </c>
      <c r="X119" s="265"/>
    </row>
    <row r="120" spans="2:24" ht="16.5" thickBot="1" x14ac:dyDescent="0.3">
      <c r="F120"/>
      <c r="G120"/>
      <c r="H120" s="130"/>
      <c r="J120" s="122">
        <v>0</v>
      </c>
      <c r="K120" s="257" t="s">
        <v>1326</v>
      </c>
      <c r="L120" s="250"/>
      <c r="M120"/>
      <c r="N120" s="121">
        <v>0</v>
      </c>
      <c r="O120" s="257" t="s">
        <v>1330</v>
      </c>
      <c r="P120" s="250"/>
      <c r="Q120"/>
      <c r="R120" s="140">
        <v>10</v>
      </c>
      <c r="S120" s="8" t="s">
        <v>1374</v>
      </c>
      <c r="T120" s="142">
        <f>S112+8</f>
        <v>81</v>
      </c>
      <c r="V120"/>
      <c r="W120"/>
      <c r="X120" s="130"/>
    </row>
    <row r="121" spans="2:24" ht="16.5" thickBot="1" x14ac:dyDescent="0.3">
      <c r="B121" s="277" t="s">
        <v>214</v>
      </c>
      <c r="C121" s="278"/>
      <c r="D121" s="279"/>
      <c r="F121" s="301" t="s">
        <v>510</v>
      </c>
      <c r="G121" s="302"/>
      <c r="H121" s="303"/>
      <c r="J121" s="123">
        <v>0</v>
      </c>
      <c r="K121" s="257" t="s">
        <v>1327</v>
      </c>
      <c r="L121" s="250"/>
      <c r="M121"/>
      <c r="N121" s="122">
        <v>0</v>
      </c>
      <c r="O121" s="272" t="s">
        <v>1331</v>
      </c>
      <c r="P121" s="265"/>
      <c r="Q121"/>
      <c r="R121" s="140">
        <v>180</v>
      </c>
      <c r="S121" s="8" t="s">
        <v>1375</v>
      </c>
      <c r="T121" s="139">
        <f>S112+16</f>
        <v>89</v>
      </c>
      <c r="V121" s="287" t="s">
        <v>212</v>
      </c>
      <c r="W121" s="288"/>
      <c r="X121" s="289"/>
    </row>
    <row r="122" spans="2:24" ht="16.5" thickBot="1" x14ac:dyDescent="0.3">
      <c r="B122" s="175" t="s">
        <v>93</v>
      </c>
      <c r="C122" s="25">
        <f>VLOOKUP(B122,'Download Data'!$BA$1:$BS$97,2,FALSE)</f>
        <v>22</v>
      </c>
      <c r="D122" s="129">
        <v>0</v>
      </c>
      <c r="F122" s="125" t="s">
        <v>740</v>
      </c>
      <c r="G122" s="25">
        <f>VLOOKUP(F122,'Download Data'!$BA$1:$BS$97,2,FALSE)</f>
        <v>50</v>
      </c>
      <c r="H122" s="131">
        <v>0</v>
      </c>
      <c r="J122" s="226">
        <v>0</v>
      </c>
      <c r="K122" s="249" t="s">
        <v>1328</v>
      </c>
      <c r="L122" s="250"/>
      <c r="M122"/>
      <c r="N122"/>
      <c r="O122"/>
      <c r="P122" s="130"/>
      <c r="Q122"/>
      <c r="R122" s="141">
        <v>92</v>
      </c>
      <c r="S122" s="307" t="s">
        <v>1380</v>
      </c>
      <c r="T122" s="258"/>
      <c r="V122" s="125" t="s">
        <v>6</v>
      </c>
      <c r="W122" s="26">
        <f>VLOOKUP(V122,'Download Data'!$BA$1:$BS$97,2,FALSE)</f>
        <v>15</v>
      </c>
      <c r="X122" s="135" t="str">
        <f>VLOOKUP(W122,'Download Data'!$BB$1:$BV$97,3,FALSE)</f>
        <v>OFF</v>
      </c>
    </row>
    <row r="123" spans="2:24" ht="16.5" thickBot="1" x14ac:dyDescent="0.3">
      <c r="B123" s="174">
        <v>0</v>
      </c>
      <c r="C123" s="65" t="str">
        <f>VLOOKUP('Download Data'!$BA$372,'Download Data'!$BA$372:'Download Data'!$BP$372,1+B123,TRUE)</f>
        <v>Ctc</v>
      </c>
      <c r="D123" s="173" t="s">
        <v>1368</v>
      </c>
      <c r="F123" s="119">
        <v>0</v>
      </c>
      <c r="G123" s="118" t="str">
        <f>VLOOKUP('Download Data'!$BA$372,'Download Data'!$BA$372:'Download Data'!$BP$372,1+F123,TRUE)</f>
        <v>Ctc</v>
      </c>
      <c r="H123" s="207" t="s">
        <v>1368</v>
      </c>
      <c r="J123" s="227">
        <v>0</v>
      </c>
      <c r="K123" s="249" t="s">
        <v>1329</v>
      </c>
      <c r="L123" s="258"/>
      <c r="M123"/>
      <c r="N123" s="260" t="s">
        <v>210</v>
      </c>
      <c r="O123" s="261"/>
      <c r="P123" s="262"/>
      <c r="Q123"/>
      <c r="R123" s="141">
        <v>-10</v>
      </c>
      <c r="S123" s="307" t="s">
        <v>1381</v>
      </c>
      <c r="T123" s="258"/>
      <c r="V123" s="121">
        <v>0</v>
      </c>
      <c r="W123" s="257" t="s">
        <v>1358</v>
      </c>
      <c r="X123" s="250"/>
    </row>
    <row r="124" spans="2:24" ht="16.5" thickBot="1" x14ac:dyDescent="0.3">
      <c r="B124" s="121">
        <v>0</v>
      </c>
      <c r="C124" s="257" t="s">
        <v>1330</v>
      </c>
      <c r="D124" s="250"/>
      <c r="F124" s="121">
        <v>0</v>
      </c>
      <c r="G124" s="257" t="s">
        <v>1330</v>
      </c>
      <c r="H124" s="250"/>
      <c r="J124" s="121">
        <v>0</v>
      </c>
      <c r="K124" s="257" t="s">
        <v>1366</v>
      </c>
      <c r="L124" s="258"/>
      <c r="M124"/>
      <c r="N124" s="125" t="s">
        <v>27</v>
      </c>
      <c r="O124" s="26">
        <f>VLOOKUP(N124,'Download Data'!$BA$1:$BS$97,2,FALSE)</f>
        <v>58</v>
      </c>
      <c r="P124" s="129">
        <f>VLOOKUP(O124,'Download Data'!$BB$1:$BV$97,3,FALSE)</f>
        <v>0</v>
      </c>
      <c r="Q124"/>
      <c r="R124" s="119">
        <v>0</v>
      </c>
      <c r="S124" s="307" t="str">
        <f>IF(R124=0,"Direct Acting",IF(R124=1,"Reverse Acting",IF(R124=2,"Direct Act. 50%",IF(R124=3,"Reverse Act. 50%","NA"))))</f>
        <v>Direct Acting</v>
      </c>
      <c r="T124" s="258"/>
      <c r="V124" s="122">
        <v>0</v>
      </c>
      <c r="W124" s="257" t="s">
        <v>1359</v>
      </c>
      <c r="X124" s="250"/>
    </row>
    <row r="125" spans="2:24" ht="16.5" thickBot="1" x14ac:dyDescent="0.3">
      <c r="B125" s="122">
        <v>0</v>
      </c>
      <c r="C125" s="272" t="s">
        <v>1331</v>
      </c>
      <c r="D125" s="265"/>
      <c r="F125" s="122">
        <v>0</v>
      </c>
      <c r="G125" s="272" t="s">
        <v>1331</v>
      </c>
      <c r="H125" s="265"/>
      <c r="J125" s="122">
        <v>0</v>
      </c>
      <c r="K125" s="272" t="s">
        <v>1367</v>
      </c>
      <c r="L125" s="273"/>
      <c r="M125"/>
      <c r="N125" s="68">
        <v>0</v>
      </c>
      <c r="O125" s="205" t="str">
        <f>VLOOKUP('Download Data'!$BA$374,'Download Data'!$BA$374:'Download Data'!$BO$358,1+N125,TRUE)</f>
        <v>NA</v>
      </c>
      <c r="P125" s="206" t="s">
        <v>708</v>
      </c>
      <c r="Q125"/>
      <c r="R125" s="121">
        <v>0</v>
      </c>
      <c r="S125" s="257" t="s">
        <v>1330</v>
      </c>
      <c r="T125" s="250"/>
      <c r="V125" s="123">
        <v>0</v>
      </c>
      <c r="W125" s="257" t="s">
        <v>12</v>
      </c>
      <c r="X125" s="250"/>
    </row>
    <row r="126" spans="2:24" ht="16.5" thickBot="1" x14ac:dyDescent="0.3">
      <c r="F126"/>
      <c r="G126"/>
      <c r="H126" s="130"/>
      <c r="M126"/>
      <c r="N126" s="119">
        <v>6</v>
      </c>
      <c r="O126" s="204" t="str">
        <f>VLOOKUP('Download Data'!$BA$372,'Download Data'!$BA$372:'Download Data'!$BP$372,1+N126,TRUE)</f>
        <v xml:space="preserve">P  </v>
      </c>
      <c r="P126" s="173" t="s">
        <v>1368</v>
      </c>
      <c r="Q126"/>
      <c r="R126" s="122">
        <v>0</v>
      </c>
      <c r="S126" s="272" t="s">
        <v>1331</v>
      </c>
      <c r="T126" s="265"/>
      <c r="U126" s="9"/>
      <c r="V126" s="66">
        <v>0</v>
      </c>
      <c r="W126" s="257" t="s">
        <v>1729</v>
      </c>
      <c r="X126" s="250"/>
    </row>
    <row r="127" spans="2:24" ht="16.5" thickBot="1" x14ac:dyDescent="0.3">
      <c r="B127" s="277" t="s">
        <v>214</v>
      </c>
      <c r="C127" s="278"/>
      <c r="D127" s="279"/>
      <c r="F127" s="301" t="s">
        <v>510</v>
      </c>
      <c r="G127" s="302"/>
      <c r="H127" s="303"/>
      <c r="J127" s="304" t="s">
        <v>209</v>
      </c>
      <c r="K127" s="305"/>
      <c r="L127" s="306"/>
      <c r="M127"/>
      <c r="N127" s="121">
        <v>0</v>
      </c>
      <c r="O127" s="257" t="s">
        <v>1324</v>
      </c>
      <c r="P127" s="250"/>
      <c r="Q127"/>
      <c r="R127"/>
      <c r="S127"/>
      <c r="T127" s="130"/>
      <c r="V127" s="66">
        <v>0</v>
      </c>
      <c r="W127" s="257" t="s">
        <v>1360</v>
      </c>
      <c r="X127" s="250"/>
    </row>
    <row r="128" spans="2:24" ht="16.5" thickBot="1" x14ac:dyDescent="0.3">
      <c r="B128" s="175" t="s">
        <v>94</v>
      </c>
      <c r="C128" s="25">
        <f>VLOOKUP(B128,'Download Data'!$BA$1:$BS$97,2,FALSE)</f>
        <v>23</v>
      </c>
      <c r="D128" s="129">
        <v>0</v>
      </c>
      <c r="E128"/>
      <c r="F128" s="125" t="s">
        <v>741</v>
      </c>
      <c r="G128" s="25">
        <f>VLOOKUP(F128,'Download Data'!$BA$1:$BS$97,2,FALSE)</f>
        <v>51</v>
      </c>
      <c r="H128" s="131">
        <v>0</v>
      </c>
      <c r="J128" s="125" t="s">
        <v>21</v>
      </c>
      <c r="K128" s="26">
        <f>VLOOKUP(J128,'Download Data'!$BA$1:$BS$97,2,FALSE)</f>
        <v>44</v>
      </c>
      <c r="L128" s="129" t="str">
        <f>VLOOKUP(K128,'Download Data'!$BB$1:$BV$97,3,FALSE)</f>
        <v>OFF</v>
      </c>
      <c r="M128"/>
      <c r="N128" s="122">
        <v>0</v>
      </c>
      <c r="O128" s="257" t="s">
        <v>1325</v>
      </c>
      <c r="P128" s="250"/>
      <c r="Q128"/>
      <c r="R128" s="274" t="s">
        <v>211</v>
      </c>
      <c r="S128" s="275"/>
      <c r="T128" s="276"/>
      <c r="V128" s="66">
        <v>0</v>
      </c>
      <c r="W128" s="257" t="s">
        <v>1361</v>
      </c>
      <c r="X128" s="250"/>
    </row>
    <row r="129" spans="2:24" ht="16.5" thickBot="1" x14ac:dyDescent="0.3">
      <c r="B129" s="174">
        <v>0</v>
      </c>
      <c r="C129" s="65" t="str">
        <f>VLOOKUP('Download Data'!$BA$372,'Download Data'!$BA$372:'Download Data'!$BP$372,1+B129,TRUE)</f>
        <v>Ctc</v>
      </c>
      <c r="D129" s="173" t="s">
        <v>1368</v>
      </c>
      <c r="E129"/>
      <c r="F129" s="119">
        <v>0</v>
      </c>
      <c r="G129" s="118" t="str">
        <f>VLOOKUP('Download Data'!$BA$372,'Download Data'!$BA$372:'Download Data'!$BP$372,1+F129,TRUE)</f>
        <v>Ctc</v>
      </c>
      <c r="H129" s="207" t="s">
        <v>1368</v>
      </c>
      <c r="J129" s="119">
        <v>0</v>
      </c>
      <c r="K129" s="205" t="str">
        <f>VLOOKUP('Download Data'!$BA$373,'Download Data'!$BA$373:'Download Data'!$BM$357,1+J129,TRUE)</f>
        <v>NA</v>
      </c>
      <c r="L129" s="206" t="s">
        <v>708</v>
      </c>
      <c r="M129"/>
      <c r="N129" s="122">
        <v>0</v>
      </c>
      <c r="O129" s="257" t="s">
        <v>1326</v>
      </c>
      <c r="P129" s="250"/>
      <c r="Q129"/>
      <c r="R129" s="125" t="s">
        <v>35</v>
      </c>
      <c r="S129" s="26">
        <f>VLOOKUP(R129,'Download Data'!$BA$1:$BS$97,2,FALSE)</f>
        <v>74</v>
      </c>
      <c r="T129" s="129">
        <f>VLOOKUP(S129,'Download Data'!$BB$1:$BV$97,3,FALSE)</f>
        <v>0</v>
      </c>
      <c r="V129" s="66">
        <v>10</v>
      </c>
      <c r="W129" s="257" t="s">
        <v>1362</v>
      </c>
      <c r="X129" s="250"/>
    </row>
    <row r="130" spans="2:24" ht="16.5" thickBot="1" x14ac:dyDescent="0.3">
      <c r="B130" s="121">
        <v>0</v>
      </c>
      <c r="C130" s="257" t="s">
        <v>1330</v>
      </c>
      <c r="D130" s="250"/>
      <c r="E130"/>
      <c r="F130" s="121">
        <v>0</v>
      </c>
      <c r="G130" s="257" t="s">
        <v>1330</v>
      </c>
      <c r="H130" s="250"/>
      <c r="J130" s="121">
        <v>0</v>
      </c>
      <c r="K130" s="257" t="s">
        <v>1324</v>
      </c>
      <c r="L130" s="250"/>
      <c r="M130"/>
      <c r="N130" s="123">
        <v>0</v>
      </c>
      <c r="O130" s="257" t="s">
        <v>1327</v>
      </c>
      <c r="P130" s="250"/>
      <c r="Q130"/>
      <c r="R130" s="121">
        <v>0</v>
      </c>
      <c r="S130" s="312" t="s">
        <v>1376</v>
      </c>
      <c r="T130" s="313"/>
      <c r="V130" s="66">
        <v>10</v>
      </c>
      <c r="W130" s="257" t="s">
        <v>1363</v>
      </c>
      <c r="X130" s="250"/>
    </row>
    <row r="131" spans="2:24" ht="16.5" thickBot="1" x14ac:dyDescent="0.3">
      <c r="B131" s="122">
        <v>0</v>
      </c>
      <c r="C131" s="272" t="s">
        <v>1331</v>
      </c>
      <c r="D131" s="265"/>
      <c r="E131"/>
      <c r="F131" s="122">
        <v>0</v>
      </c>
      <c r="G131" s="272" t="s">
        <v>1331</v>
      </c>
      <c r="H131" s="265"/>
      <c r="J131" s="122">
        <v>0</v>
      </c>
      <c r="K131" s="257" t="s">
        <v>1325</v>
      </c>
      <c r="L131" s="250"/>
      <c r="M131"/>
      <c r="N131" s="120">
        <v>0</v>
      </c>
      <c r="O131" s="257" t="s">
        <v>13</v>
      </c>
      <c r="P131" s="258"/>
      <c r="Q131"/>
      <c r="R131" s="123">
        <v>0</v>
      </c>
      <c r="S131" s="312" t="s">
        <v>1382</v>
      </c>
      <c r="T131" s="258"/>
      <c r="V131" s="66">
        <v>0</v>
      </c>
      <c r="W131" s="257" t="s">
        <v>1365</v>
      </c>
      <c r="X131" s="250"/>
    </row>
    <row r="132" spans="2:24" ht="16.5" thickBot="1" x14ac:dyDescent="0.3">
      <c r="E132"/>
      <c r="J132" s="122">
        <v>0</v>
      </c>
      <c r="K132" s="257" t="s">
        <v>1326</v>
      </c>
      <c r="L132" s="250"/>
      <c r="M132"/>
      <c r="N132" s="66">
        <v>0</v>
      </c>
      <c r="O132" s="257" t="s">
        <v>1369</v>
      </c>
      <c r="P132" s="258"/>
      <c r="Q132"/>
      <c r="R132" s="314" t="s">
        <v>1373</v>
      </c>
      <c r="S132" s="315"/>
      <c r="T132" s="138">
        <f>S129-8</f>
        <v>66</v>
      </c>
      <c r="V132" s="117">
        <v>0</v>
      </c>
      <c r="W132" s="272" t="s">
        <v>1364</v>
      </c>
      <c r="X132" s="265"/>
    </row>
    <row r="133" spans="2:24" ht="16.5" thickBot="1" x14ac:dyDescent="0.3">
      <c r="B133" s="277" t="s">
        <v>214</v>
      </c>
      <c r="C133" s="278"/>
      <c r="D133" s="279"/>
      <c r="E133"/>
      <c r="F133" s="301" t="s">
        <v>510</v>
      </c>
      <c r="G133" s="302"/>
      <c r="H133" s="303"/>
      <c r="J133" s="123">
        <v>0</v>
      </c>
      <c r="K133" s="257" t="s">
        <v>1327</v>
      </c>
      <c r="L133" s="250"/>
      <c r="M133"/>
      <c r="N133" s="66">
        <v>0</v>
      </c>
      <c r="O133" s="257" t="s">
        <v>1370</v>
      </c>
      <c r="P133" s="258"/>
      <c r="Q133"/>
      <c r="R133" s="121">
        <v>0</v>
      </c>
      <c r="S133" s="312" t="s">
        <v>1377</v>
      </c>
      <c r="T133" s="258"/>
      <c r="V133"/>
      <c r="W133"/>
      <c r="X133" s="130"/>
    </row>
    <row r="134" spans="2:24" ht="16.5" thickBot="1" x14ac:dyDescent="0.3">
      <c r="B134" s="175" t="s">
        <v>95</v>
      </c>
      <c r="C134" s="25">
        <f>VLOOKUP(B134,'Download Data'!$BA$1:$BS$97,2,FALSE)</f>
        <v>24</v>
      </c>
      <c r="D134" s="129">
        <v>0</v>
      </c>
      <c r="E134"/>
      <c r="F134" s="125" t="s">
        <v>742</v>
      </c>
      <c r="G134" s="25">
        <f>VLOOKUP(F134,'Download Data'!$BA$1:$BS$97,2,FALSE)</f>
        <v>52</v>
      </c>
      <c r="H134" s="131">
        <v>0</v>
      </c>
      <c r="J134" s="226">
        <v>0</v>
      </c>
      <c r="K134" s="249" t="s">
        <v>1328</v>
      </c>
      <c r="L134" s="250"/>
      <c r="M134"/>
      <c r="N134" s="66">
        <v>1000</v>
      </c>
      <c r="O134" s="257" t="s">
        <v>1371</v>
      </c>
      <c r="P134" s="258"/>
      <c r="Q134"/>
      <c r="R134" s="122">
        <v>0</v>
      </c>
      <c r="S134" s="312" t="s">
        <v>1378</v>
      </c>
      <c r="T134" s="258"/>
      <c r="V134" s="287" t="s">
        <v>212</v>
      </c>
      <c r="W134" s="288"/>
      <c r="X134" s="289"/>
    </row>
    <row r="135" spans="2:24" ht="16.5" thickBot="1" x14ac:dyDescent="0.3">
      <c r="B135" s="174">
        <v>0</v>
      </c>
      <c r="C135" s="65" t="str">
        <f>VLOOKUP('Download Data'!$BA$372,'Download Data'!$BA$372:'Download Data'!$BP$372,1+B135,TRUE)</f>
        <v>Ctc</v>
      </c>
      <c r="D135" s="173" t="s">
        <v>1368</v>
      </c>
      <c r="E135"/>
      <c r="F135" s="119">
        <v>0</v>
      </c>
      <c r="G135" s="118" t="str">
        <f>VLOOKUP('Download Data'!$BA$372,'Download Data'!$BA$372:'Download Data'!$BP$372,1+F135,TRUE)</f>
        <v>Ctc</v>
      </c>
      <c r="H135" s="207" t="s">
        <v>1368</v>
      </c>
      <c r="J135" s="227">
        <v>0</v>
      </c>
      <c r="K135" s="249" t="s">
        <v>1329</v>
      </c>
      <c r="L135" s="258"/>
      <c r="M135"/>
      <c r="N135" s="124">
        <v>1000</v>
      </c>
      <c r="O135" s="257" t="s">
        <v>1372</v>
      </c>
      <c r="P135" s="258"/>
      <c r="Q135"/>
      <c r="R135" s="123">
        <v>0</v>
      </c>
      <c r="S135" s="312" t="s">
        <v>1379</v>
      </c>
      <c r="T135" s="258"/>
      <c r="V135" s="125" t="s">
        <v>7</v>
      </c>
      <c r="W135" s="26">
        <f>VLOOKUP(V135,'Download Data'!$BA$1:$BS$97,2,FALSE)</f>
        <v>16</v>
      </c>
      <c r="X135" s="135" t="str">
        <f>VLOOKUP(W135,'Download Data'!$BB$1:$BV$97,3,FALSE)</f>
        <v>OFF</v>
      </c>
    </row>
    <row r="136" spans="2:24" ht="15.75" x14ac:dyDescent="0.25">
      <c r="B136" s="121">
        <v>0</v>
      </c>
      <c r="C136" s="257" t="s">
        <v>1330</v>
      </c>
      <c r="D136" s="250"/>
      <c r="E136"/>
      <c r="F136" s="121">
        <v>0</v>
      </c>
      <c r="G136" s="257" t="s">
        <v>1330</v>
      </c>
      <c r="H136" s="250"/>
      <c r="J136" s="121">
        <v>0</v>
      </c>
      <c r="K136" s="257" t="s">
        <v>1366</v>
      </c>
      <c r="L136" s="258"/>
      <c r="M136"/>
      <c r="N136" s="121">
        <v>0</v>
      </c>
      <c r="O136" s="257" t="s">
        <v>1330</v>
      </c>
      <c r="P136" s="250"/>
      <c r="Q136"/>
      <c r="R136" s="120">
        <v>0</v>
      </c>
      <c r="S136" s="307" t="s">
        <v>1383</v>
      </c>
      <c r="T136" s="258"/>
      <c r="V136" s="121">
        <v>0</v>
      </c>
      <c r="W136" s="257" t="s">
        <v>1358</v>
      </c>
      <c r="X136" s="250"/>
    </row>
    <row r="137" spans="2:24" ht="16.5" thickBot="1" x14ac:dyDescent="0.3">
      <c r="B137" s="122">
        <v>0</v>
      </c>
      <c r="C137" s="272" t="s">
        <v>1331</v>
      </c>
      <c r="D137" s="265"/>
      <c r="E137"/>
      <c r="F137" s="122">
        <v>0</v>
      </c>
      <c r="G137" s="272" t="s">
        <v>1331</v>
      </c>
      <c r="H137" s="265"/>
      <c r="J137" s="122">
        <v>0</v>
      </c>
      <c r="K137" s="272" t="s">
        <v>1367</v>
      </c>
      <c r="L137" s="273"/>
      <c r="M137"/>
      <c r="N137" s="122">
        <v>0</v>
      </c>
      <c r="O137" s="272" t="s">
        <v>1331</v>
      </c>
      <c r="P137" s="265"/>
      <c r="Q137"/>
      <c r="R137" s="140">
        <v>10</v>
      </c>
      <c r="S137" s="8" t="s">
        <v>1374</v>
      </c>
      <c r="T137" s="142">
        <f>S129+8</f>
        <v>82</v>
      </c>
      <c r="V137" s="122">
        <v>0</v>
      </c>
      <c r="W137" s="257" t="s">
        <v>1359</v>
      </c>
      <c r="X137" s="250"/>
    </row>
    <row r="138" spans="2:24" ht="16.5" thickBot="1" x14ac:dyDescent="0.3">
      <c r="E138"/>
      <c r="M138"/>
      <c r="N138"/>
      <c r="O138"/>
      <c r="P138" s="130"/>
      <c r="Q138"/>
      <c r="R138" s="140">
        <v>180</v>
      </c>
      <c r="S138" s="8" t="s">
        <v>1375</v>
      </c>
      <c r="T138" s="139">
        <f>S129+16</f>
        <v>90</v>
      </c>
      <c r="V138" s="123">
        <v>0</v>
      </c>
      <c r="W138" s="257" t="s">
        <v>12</v>
      </c>
      <c r="X138" s="250"/>
    </row>
    <row r="139" spans="2:24" ht="16.5" thickBot="1" x14ac:dyDescent="0.3">
      <c r="B139" s="269" t="s">
        <v>1279</v>
      </c>
      <c r="C139" s="270"/>
      <c r="D139" s="271"/>
      <c r="F139" s="269" t="s">
        <v>1279</v>
      </c>
      <c r="G139" s="270"/>
      <c r="H139" s="271"/>
      <c r="J139" s="266" t="s">
        <v>945</v>
      </c>
      <c r="K139" s="267"/>
      <c r="L139" s="268"/>
      <c r="N139" s="260" t="s">
        <v>210</v>
      </c>
      <c r="O139" s="261"/>
      <c r="P139" s="262"/>
      <c r="Q139"/>
      <c r="R139" s="141">
        <v>92</v>
      </c>
      <c r="S139" s="307" t="s">
        <v>1380</v>
      </c>
      <c r="T139" s="258"/>
      <c r="V139" s="66">
        <v>0</v>
      </c>
      <c r="W139" s="257" t="s">
        <v>1729</v>
      </c>
      <c r="X139" s="250"/>
    </row>
    <row r="140" spans="2:24" ht="16.5" thickBot="1" x14ac:dyDescent="0.3">
      <c r="B140" s="125" t="s">
        <v>974</v>
      </c>
      <c r="C140" s="26">
        <f>VLOOKUP(B140,'Download Data'!$BA$1:$BS$154,2,FALSE)</f>
        <v>105</v>
      </c>
      <c r="D140" s="131">
        <v>0</v>
      </c>
      <c r="F140" s="125" t="s">
        <v>978</v>
      </c>
      <c r="G140" s="26">
        <f>VLOOKUP(F140,'Download Data'!$BA$1:$BS$154,2,FALSE)</f>
        <v>109</v>
      </c>
      <c r="H140" s="131">
        <v>0</v>
      </c>
      <c r="J140" s="125" t="s">
        <v>970</v>
      </c>
      <c r="K140" s="26">
        <f>VLOOKUP(J140,'Download Data'!$BA$1:$BS$101,2,FALSE)</f>
        <v>101</v>
      </c>
      <c r="L140" s="129" t="str">
        <f>VLOOKUP(K140,'Download Data'!$BB$1:$BV$156,3,FALSE)</f>
        <v>OFF</v>
      </c>
      <c r="N140" s="125" t="s">
        <v>28</v>
      </c>
      <c r="O140" s="26">
        <f>VLOOKUP(N140,'Download Data'!$BA$1:$BS$97,2,FALSE)</f>
        <v>59</v>
      </c>
      <c r="P140" s="129">
        <f>VLOOKUP(O140,'Download Data'!$BB$1:$BV$97,3,FALSE)</f>
        <v>0</v>
      </c>
      <c r="Q140"/>
      <c r="R140" s="141">
        <v>-10</v>
      </c>
      <c r="S140" s="307" t="s">
        <v>1381</v>
      </c>
      <c r="T140" s="258"/>
      <c r="V140" s="66">
        <v>0</v>
      </c>
      <c r="W140" s="257" t="s">
        <v>1360</v>
      </c>
      <c r="X140" s="250"/>
    </row>
    <row r="141" spans="2:24" ht="16.5" thickBot="1" x14ac:dyDescent="0.3">
      <c r="B141" s="66">
        <v>0</v>
      </c>
      <c r="C141" s="257" t="s">
        <v>1281</v>
      </c>
      <c r="D141" s="250"/>
      <c r="F141" s="66">
        <v>0</v>
      </c>
      <c r="G141" s="257" t="s">
        <v>1281</v>
      </c>
      <c r="H141" s="250"/>
      <c r="J141" s="121">
        <v>0</v>
      </c>
      <c r="K141" s="257" t="s">
        <v>1366</v>
      </c>
      <c r="L141" s="258"/>
      <c r="N141" s="68">
        <v>0</v>
      </c>
      <c r="O141" s="205" t="str">
        <f>VLOOKUP('Download Data'!$BA$374,'Download Data'!$BA$374:'Download Data'!$BO$358,1+N141,TRUE)</f>
        <v>NA</v>
      </c>
      <c r="P141" s="206" t="s">
        <v>708</v>
      </c>
      <c r="Q141"/>
      <c r="R141" s="119">
        <v>0</v>
      </c>
      <c r="S141" s="307" t="str">
        <f>IF(R141=0,"Direct Acting",IF(R141=1,"Reverse Acting",IF(R141=2,"Direct Act. 50%",IF(R141=3,"Reverse Act. 50%","NA"))))</f>
        <v>Direct Acting</v>
      </c>
      <c r="T141" s="258"/>
      <c r="V141" s="66">
        <v>0</v>
      </c>
      <c r="W141" s="257" t="s">
        <v>1361</v>
      </c>
      <c r="X141" s="250"/>
    </row>
    <row r="142" spans="2:24" ht="16.5" thickBot="1" x14ac:dyDescent="0.3">
      <c r="B142" s="68">
        <v>0</v>
      </c>
      <c r="C142" s="257" t="s">
        <v>1282</v>
      </c>
      <c r="D142" s="258"/>
      <c r="F142" s="68">
        <v>0</v>
      </c>
      <c r="G142" s="257" t="s">
        <v>1282</v>
      </c>
      <c r="H142" s="258"/>
      <c r="J142" s="122">
        <v>0</v>
      </c>
      <c r="K142" s="272" t="s">
        <v>1367</v>
      </c>
      <c r="L142" s="273"/>
      <c r="N142" s="119">
        <v>6</v>
      </c>
      <c r="O142" s="204" t="str">
        <f>VLOOKUP('Download Data'!$BA$372,'Download Data'!$BA$372:'Download Data'!$BP$372,1+N142,TRUE)</f>
        <v xml:space="preserve">P  </v>
      </c>
      <c r="P142" s="173" t="s">
        <v>1368</v>
      </c>
      <c r="Q142"/>
      <c r="R142" s="121">
        <v>0</v>
      </c>
      <c r="S142" s="257" t="s">
        <v>1330</v>
      </c>
      <c r="T142" s="250"/>
      <c r="V142" s="66">
        <v>10</v>
      </c>
      <c r="W142" s="257" t="s">
        <v>1362</v>
      </c>
      <c r="X142" s="250"/>
    </row>
    <row r="143" spans="2:24" ht="16.5" thickBot="1" x14ac:dyDescent="0.3">
      <c r="B143" s="66">
        <v>0</v>
      </c>
      <c r="C143" s="257" t="s">
        <v>1280</v>
      </c>
      <c r="D143" s="258"/>
      <c r="F143" s="66">
        <v>0</v>
      </c>
      <c r="G143" s="257" t="s">
        <v>1280</v>
      </c>
      <c r="H143" s="258"/>
      <c r="J143"/>
      <c r="K143"/>
      <c r="L143" s="130"/>
      <c r="N143" s="121">
        <v>0</v>
      </c>
      <c r="O143" s="257" t="s">
        <v>1324</v>
      </c>
      <c r="P143" s="250"/>
      <c r="Q143"/>
      <c r="R143" s="122">
        <v>0</v>
      </c>
      <c r="S143" s="272" t="s">
        <v>1331</v>
      </c>
      <c r="T143" s="265"/>
      <c r="V143" s="66">
        <v>10</v>
      </c>
      <c r="W143" s="257" t="s">
        <v>1363</v>
      </c>
      <c r="X143" s="250"/>
    </row>
    <row r="144" spans="2:24" ht="16.5" thickBot="1" x14ac:dyDescent="0.3">
      <c r="B144" s="68">
        <v>0</v>
      </c>
      <c r="C144" s="204" t="str">
        <f>VLOOKUP('Download Data'!$BA$372,'Download Data'!$BA$372:'Download Data'!$BP$372,1+B144,TRUE)</f>
        <v>Ctc</v>
      </c>
      <c r="D144" s="173" t="s">
        <v>1368</v>
      </c>
      <c r="F144" s="68">
        <v>0</v>
      </c>
      <c r="G144" s="204" t="str">
        <f>VLOOKUP('Download Data'!$BA$372,'Download Data'!$BA$372:'Download Data'!$BP$372,1+F144,TRUE)</f>
        <v>Ctc</v>
      </c>
      <c r="H144" s="173" t="s">
        <v>1368</v>
      </c>
      <c r="J144" s="266" t="s">
        <v>945</v>
      </c>
      <c r="K144" s="267"/>
      <c r="L144" s="268"/>
      <c r="N144" s="122">
        <v>0</v>
      </c>
      <c r="O144" s="257" t="s">
        <v>1325</v>
      </c>
      <c r="P144" s="250"/>
      <c r="Q144"/>
      <c r="R144"/>
      <c r="S144"/>
      <c r="T144" s="130"/>
      <c r="V144" s="66">
        <v>0</v>
      </c>
      <c r="W144" s="257" t="s">
        <v>1365</v>
      </c>
      <c r="X144" s="250"/>
    </row>
    <row r="145" spans="2:24" ht="16.5" thickBot="1" x14ac:dyDescent="0.3">
      <c r="B145" s="67">
        <v>0</v>
      </c>
      <c r="C145" s="259" t="str">
        <f>IF(B145=0,"Read In","Write Out")</f>
        <v>Read In</v>
      </c>
      <c r="D145" s="258"/>
      <c r="F145" s="67">
        <v>0</v>
      </c>
      <c r="G145" s="259" t="str">
        <f>IF(F145=0,"Read In","Write Out")</f>
        <v>Read In</v>
      </c>
      <c r="H145" s="258"/>
      <c r="J145" s="125" t="s">
        <v>971</v>
      </c>
      <c r="K145" s="26">
        <f>VLOOKUP(J145,'Download Data'!$BA$1:$BS$101,2,FALSE)</f>
        <v>102</v>
      </c>
      <c r="L145" s="129" t="str">
        <f>VLOOKUP(K145,'Download Data'!$BB$1:$BV$156,3,FALSE)</f>
        <v>OFF</v>
      </c>
      <c r="N145" s="122">
        <v>0</v>
      </c>
      <c r="O145" s="257" t="s">
        <v>1326</v>
      </c>
      <c r="P145" s="250"/>
      <c r="Q145"/>
      <c r="R145" s="274" t="s">
        <v>211</v>
      </c>
      <c r="S145" s="275"/>
      <c r="T145" s="276"/>
      <c r="V145" s="117">
        <v>0</v>
      </c>
      <c r="W145" s="272" t="s">
        <v>1364</v>
      </c>
      <c r="X145" s="265"/>
    </row>
    <row r="146" spans="2:24" ht="16.5" thickBot="1" x14ac:dyDescent="0.3">
      <c r="B146" s="126">
        <v>0</v>
      </c>
      <c r="C146" s="255" t="s">
        <v>1384</v>
      </c>
      <c r="D146" s="256"/>
      <c r="F146" s="126">
        <v>0</v>
      </c>
      <c r="G146" s="255" t="s">
        <v>1384</v>
      </c>
      <c r="H146" s="256"/>
      <c r="J146" s="121">
        <v>0</v>
      </c>
      <c r="K146" s="257" t="s">
        <v>1366</v>
      </c>
      <c r="L146" s="258"/>
      <c r="N146" s="123">
        <v>0</v>
      </c>
      <c r="O146" s="257" t="s">
        <v>1327</v>
      </c>
      <c r="P146" s="250"/>
      <c r="Q146"/>
      <c r="R146" s="125" t="s">
        <v>36</v>
      </c>
      <c r="S146" s="26">
        <f>VLOOKUP(R146,'Download Data'!$BA$1:$BS$97,2,FALSE)</f>
        <v>75</v>
      </c>
      <c r="T146" s="129">
        <f>VLOOKUP(S146,'Download Data'!$BB$1:$BV$97,3,FALSE)</f>
        <v>0</v>
      </c>
      <c r="V146"/>
      <c r="W146"/>
      <c r="X146" s="130"/>
    </row>
    <row r="147" spans="2:24" ht="16.5" thickBot="1" x14ac:dyDescent="0.3">
      <c r="B147" s="143">
        <v>0</v>
      </c>
      <c r="C147" s="257" t="s">
        <v>1330</v>
      </c>
      <c r="D147" s="250"/>
      <c r="F147" s="143">
        <v>0</v>
      </c>
      <c r="G147" s="257" t="s">
        <v>1330</v>
      </c>
      <c r="H147" s="250"/>
      <c r="J147" s="122">
        <v>0</v>
      </c>
      <c r="K147" s="272" t="s">
        <v>1367</v>
      </c>
      <c r="L147" s="273"/>
      <c r="N147" s="120">
        <v>0</v>
      </c>
      <c r="O147" s="257" t="s">
        <v>13</v>
      </c>
      <c r="P147" s="258"/>
      <c r="Q147"/>
      <c r="R147" s="121">
        <v>0</v>
      </c>
      <c r="S147" s="312" t="s">
        <v>1376</v>
      </c>
      <c r="T147" s="313"/>
    </row>
    <row r="148" spans="2:24" ht="16.5" thickBot="1" x14ac:dyDescent="0.3">
      <c r="B148" s="144">
        <v>0</v>
      </c>
      <c r="C148" s="272" t="s">
        <v>1331</v>
      </c>
      <c r="D148" s="265"/>
      <c r="F148" s="144">
        <v>0</v>
      </c>
      <c r="G148" s="272" t="s">
        <v>1331</v>
      </c>
      <c r="H148" s="265"/>
      <c r="N148" s="66">
        <v>0</v>
      </c>
      <c r="O148" s="257" t="s">
        <v>1369</v>
      </c>
      <c r="P148" s="258"/>
      <c r="Q148"/>
      <c r="R148" s="123">
        <v>0</v>
      </c>
      <c r="S148" s="312" t="s">
        <v>1382</v>
      </c>
      <c r="T148" s="258"/>
    </row>
    <row r="149" spans="2:24" ht="16.5" thickBot="1" x14ac:dyDescent="0.3">
      <c r="J149" s="266" t="s">
        <v>945</v>
      </c>
      <c r="K149" s="267"/>
      <c r="L149" s="268"/>
      <c r="N149" s="66">
        <v>0</v>
      </c>
      <c r="O149" s="257" t="s">
        <v>1370</v>
      </c>
      <c r="P149" s="258"/>
      <c r="Q149"/>
      <c r="R149" s="314" t="s">
        <v>1373</v>
      </c>
      <c r="S149" s="315"/>
      <c r="T149" s="138">
        <f>S146-8</f>
        <v>67</v>
      </c>
    </row>
    <row r="150" spans="2:24" ht="16.5" thickBot="1" x14ac:dyDescent="0.3">
      <c r="B150" s="269" t="s">
        <v>1279</v>
      </c>
      <c r="C150" s="270"/>
      <c r="D150" s="271"/>
      <c r="F150" s="269" t="s">
        <v>1279</v>
      </c>
      <c r="G150" s="270"/>
      <c r="H150" s="271"/>
      <c r="J150" s="125" t="s">
        <v>972</v>
      </c>
      <c r="K150" s="26">
        <f>VLOOKUP(J150,'Download Data'!$BA$1:$BS$101,2,FALSE)</f>
        <v>103</v>
      </c>
      <c r="L150" s="129" t="str">
        <f>VLOOKUP(K150,'Download Data'!$BB$1:$BV$156,3,FALSE)</f>
        <v>OFF</v>
      </c>
      <c r="N150" s="66">
        <v>1000</v>
      </c>
      <c r="O150" s="257" t="s">
        <v>1371</v>
      </c>
      <c r="P150" s="258"/>
      <c r="Q150"/>
      <c r="R150" s="121">
        <v>0</v>
      </c>
      <c r="S150" s="312" t="s">
        <v>1377</v>
      </c>
      <c r="T150" s="258"/>
    </row>
    <row r="151" spans="2:24" ht="16.5" thickBot="1" x14ac:dyDescent="0.3">
      <c r="B151" s="125" t="s">
        <v>975</v>
      </c>
      <c r="C151" s="26">
        <f>VLOOKUP(B151,'Download Data'!$BA$1:$BS$154,2,FALSE)</f>
        <v>106</v>
      </c>
      <c r="D151" s="131">
        <v>0</v>
      </c>
      <c r="F151" s="125" t="s">
        <v>979</v>
      </c>
      <c r="G151" s="26">
        <f>VLOOKUP(F151,'Download Data'!$BA$1:$BS$154,2,FALSE)</f>
        <v>110</v>
      </c>
      <c r="H151" s="131">
        <v>0</v>
      </c>
      <c r="J151" s="121">
        <v>0</v>
      </c>
      <c r="K151" s="257" t="s">
        <v>1366</v>
      </c>
      <c r="L151" s="258"/>
      <c r="N151" s="124">
        <v>1000</v>
      </c>
      <c r="O151" s="257" t="s">
        <v>1372</v>
      </c>
      <c r="P151" s="258"/>
      <c r="Q151"/>
      <c r="R151" s="122">
        <v>0</v>
      </c>
      <c r="S151" s="312" t="s">
        <v>1378</v>
      </c>
      <c r="T151" s="258"/>
    </row>
    <row r="152" spans="2:24" ht="16.5" thickBot="1" x14ac:dyDescent="0.3">
      <c r="B152" s="66">
        <v>0</v>
      </c>
      <c r="C152" s="257" t="s">
        <v>1281</v>
      </c>
      <c r="D152" s="250"/>
      <c r="F152" s="66">
        <v>0</v>
      </c>
      <c r="G152" s="257" t="s">
        <v>1281</v>
      </c>
      <c r="H152" s="250"/>
      <c r="J152" s="122">
        <v>0</v>
      </c>
      <c r="K152" s="272" t="s">
        <v>1367</v>
      </c>
      <c r="L152" s="273"/>
      <c r="N152" s="121">
        <v>0</v>
      </c>
      <c r="O152" s="257" t="s">
        <v>1330</v>
      </c>
      <c r="P152" s="250"/>
      <c r="Q152"/>
      <c r="R152" s="123">
        <v>0</v>
      </c>
      <c r="S152" s="312" t="s">
        <v>1379</v>
      </c>
      <c r="T152" s="258"/>
    </row>
    <row r="153" spans="2:24" ht="15.75" customHeight="1" thickBot="1" x14ac:dyDescent="0.3">
      <c r="B153" s="68">
        <v>0</v>
      </c>
      <c r="C153" s="257" t="s">
        <v>1282</v>
      </c>
      <c r="D153" s="258"/>
      <c r="F153" s="68">
        <v>0</v>
      </c>
      <c r="G153" s="257" t="s">
        <v>1282</v>
      </c>
      <c r="H153" s="258"/>
      <c r="N153" s="122">
        <v>0</v>
      </c>
      <c r="O153" s="272" t="s">
        <v>1331</v>
      </c>
      <c r="P153" s="265"/>
      <c r="Q153"/>
      <c r="R153" s="120">
        <v>0</v>
      </c>
      <c r="S153" s="307" t="s">
        <v>1383</v>
      </c>
      <c r="T153" s="258"/>
    </row>
    <row r="154" spans="2:24" ht="16.5" thickBot="1" x14ac:dyDescent="0.3">
      <c r="B154" s="66">
        <v>0</v>
      </c>
      <c r="C154" s="257" t="s">
        <v>1280</v>
      </c>
      <c r="D154" s="258"/>
      <c r="F154" s="66">
        <v>0</v>
      </c>
      <c r="G154" s="257" t="s">
        <v>1280</v>
      </c>
      <c r="H154" s="258"/>
      <c r="J154" s="266" t="s">
        <v>945</v>
      </c>
      <c r="K154" s="267"/>
      <c r="L154" s="268"/>
      <c r="N154"/>
      <c r="O154"/>
      <c r="P154" s="130"/>
      <c r="Q154"/>
      <c r="R154" s="140">
        <v>10</v>
      </c>
      <c r="S154" s="8" t="s">
        <v>1374</v>
      </c>
      <c r="T154" s="142">
        <f>S146+8</f>
        <v>83</v>
      </c>
    </row>
    <row r="155" spans="2:24" ht="16.5" thickBot="1" x14ac:dyDescent="0.3">
      <c r="B155" s="68">
        <v>0</v>
      </c>
      <c r="C155" s="204" t="str">
        <f>VLOOKUP('Download Data'!$BA$372,'Download Data'!$BA$372:'Download Data'!$BP$372,1+B155,TRUE)</f>
        <v>Ctc</v>
      </c>
      <c r="D155" s="173" t="s">
        <v>1368</v>
      </c>
      <c r="F155" s="68">
        <v>0</v>
      </c>
      <c r="G155" s="204" t="str">
        <f>VLOOKUP('Download Data'!$BA$372,'Download Data'!$BA$372:'Download Data'!$BP$372,1+F155,TRUE)</f>
        <v>Ctc</v>
      </c>
      <c r="H155" s="173" t="s">
        <v>1368</v>
      </c>
      <c r="J155" s="125" t="s">
        <v>973</v>
      </c>
      <c r="K155" s="26">
        <f>VLOOKUP(J155,'Download Data'!$BA$1:$BS$101,2,FALSE)</f>
        <v>104</v>
      </c>
      <c r="L155" s="129" t="str">
        <f>VLOOKUP(K155,'Download Data'!$BB$1:$BV$156,3,FALSE)</f>
        <v>OFF</v>
      </c>
      <c r="N155" s="260" t="s">
        <v>210</v>
      </c>
      <c r="O155" s="261"/>
      <c r="P155" s="262"/>
      <c r="Q155"/>
      <c r="R155" s="140">
        <v>180</v>
      </c>
      <c r="S155" s="8" t="s">
        <v>1375</v>
      </c>
      <c r="T155" s="139">
        <f>S146+16</f>
        <v>91</v>
      </c>
    </row>
    <row r="156" spans="2:24" ht="16.5" thickBot="1" x14ac:dyDescent="0.3">
      <c r="B156" s="67">
        <v>0</v>
      </c>
      <c r="C156" s="259" t="str">
        <f>IF(B156=0,"Read In","Write Out")</f>
        <v>Read In</v>
      </c>
      <c r="D156" s="258"/>
      <c r="F156" s="67">
        <v>0</v>
      </c>
      <c r="G156" s="259" t="str">
        <f>IF(F156=0,"Read In","Write Out")</f>
        <v>Read In</v>
      </c>
      <c r="H156" s="258"/>
      <c r="J156" s="121">
        <v>0</v>
      </c>
      <c r="K156" s="257" t="s">
        <v>1366</v>
      </c>
      <c r="L156" s="258"/>
      <c r="M156"/>
      <c r="N156" s="125" t="s">
        <v>29</v>
      </c>
      <c r="O156" s="26">
        <f>VLOOKUP(N156,'Download Data'!$BA$1:$BS$97,2,FALSE)</f>
        <v>60</v>
      </c>
      <c r="P156" s="129">
        <f>VLOOKUP(O156,'Download Data'!$BB$1:$BV$97,3,FALSE)</f>
        <v>0</v>
      </c>
      <c r="Q156"/>
      <c r="R156" s="141">
        <v>92</v>
      </c>
      <c r="S156" s="307" t="s">
        <v>1380</v>
      </c>
      <c r="T156" s="258"/>
    </row>
    <row r="157" spans="2:24" ht="16.5" thickBot="1" x14ac:dyDescent="0.3">
      <c r="B157" s="126">
        <v>0</v>
      </c>
      <c r="C157" s="255" t="s">
        <v>1384</v>
      </c>
      <c r="D157" s="256"/>
      <c r="F157" s="126">
        <v>0</v>
      </c>
      <c r="G157" s="255" t="s">
        <v>1384</v>
      </c>
      <c r="H157" s="256"/>
      <c r="J157" s="122">
        <v>0</v>
      </c>
      <c r="K157" s="272" t="s">
        <v>1367</v>
      </c>
      <c r="L157" s="273"/>
      <c r="M157"/>
      <c r="N157" s="68">
        <v>0</v>
      </c>
      <c r="O157" s="205" t="str">
        <f>VLOOKUP('Download Data'!$BA$374,'Download Data'!$BA$374:'Download Data'!$BO$358,1+N157,TRUE)</f>
        <v>NA</v>
      </c>
      <c r="P157" s="206" t="s">
        <v>708</v>
      </c>
      <c r="Q157"/>
      <c r="R157" s="141">
        <v>-10</v>
      </c>
      <c r="S157" s="307" t="s">
        <v>1381</v>
      </c>
      <c r="T157" s="258"/>
      <c r="W157" s="4" t="s">
        <v>100</v>
      </c>
    </row>
    <row r="158" spans="2:24" ht="16.5" thickBot="1" x14ac:dyDescent="0.3">
      <c r="B158" s="143">
        <v>0</v>
      </c>
      <c r="C158" s="257" t="s">
        <v>1330</v>
      </c>
      <c r="D158" s="250"/>
      <c r="F158" s="143">
        <v>0</v>
      </c>
      <c r="G158" s="257" t="s">
        <v>1330</v>
      </c>
      <c r="H158" s="250"/>
      <c r="M158"/>
      <c r="N158" s="119">
        <v>6</v>
      </c>
      <c r="O158" s="204" t="str">
        <f>VLOOKUP('Download Data'!$BA$372,'Download Data'!$BA$372:'Download Data'!$BP$372,1+N158,TRUE)</f>
        <v xml:space="preserve">P  </v>
      </c>
      <c r="P158" s="173" t="s">
        <v>1368</v>
      </c>
      <c r="Q158"/>
      <c r="R158" s="119">
        <v>0</v>
      </c>
      <c r="S158" s="307" t="str">
        <f>IF(R158=0,"Direct Acting",IF(R158=1,"Reverse Acting",IF(R158=2,"Direct Act. 50%",IF(R158=3,"Reverse Act. 50%","NA"))))</f>
        <v>Direct Acting</v>
      </c>
      <c r="T158" s="258"/>
    </row>
    <row r="159" spans="2:24" ht="16.5" thickBot="1" x14ac:dyDescent="0.3">
      <c r="B159" s="144">
        <v>0</v>
      </c>
      <c r="C159" s="272" t="s">
        <v>1331</v>
      </c>
      <c r="D159" s="265"/>
      <c r="F159" s="144">
        <v>0</v>
      </c>
      <c r="G159" s="272" t="s">
        <v>1331</v>
      </c>
      <c r="H159" s="265"/>
      <c r="M159"/>
      <c r="N159" s="121">
        <v>0</v>
      </c>
      <c r="O159" s="257" t="s">
        <v>1324</v>
      </c>
      <c r="P159" s="250"/>
      <c r="Q159"/>
      <c r="R159" s="121">
        <v>0</v>
      </c>
      <c r="S159" s="257" t="s">
        <v>1330</v>
      </c>
      <c r="T159" s="250"/>
      <c r="W159" s="4" t="s">
        <v>707</v>
      </c>
    </row>
    <row r="160" spans="2:24" ht="16.5" thickBot="1" x14ac:dyDescent="0.3">
      <c r="M160"/>
      <c r="N160" s="122">
        <v>0</v>
      </c>
      <c r="O160" s="257" t="s">
        <v>1325</v>
      </c>
      <c r="P160" s="250"/>
      <c r="Q160"/>
      <c r="R160" s="122">
        <v>0</v>
      </c>
      <c r="S160" s="272" t="s">
        <v>1331</v>
      </c>
      <c r="T160" s="265"/>
    </row>
    <row r="161" spans="1:20" ht="16.5" thickBot="1" x14ac:dyDescent="0.3">
      <c r="B161" s="269" t="s">
        <v>1279</v>
      </c>
      <c r="C161" s="270"/>
      <c r="D161" s="271"/>
      <c r="F161" s="269" t="s">
        <v>1279</v>
      </c>
      <c r="G161" s="270"/>
      <c r="H161" s="271"/>
      <c r="M161"/>
      <c r="N161" s="122">
        <v>0</v>
      </c>
      <c r="O161" s="257" t="s">
        <v>1326</v>
      </c>
      <c r="P161" s="250"/>
      <c r="Q161"/>
      <c r="R161"/>
      <c r="S161"/>
      <c r="T161" s="130"/>
    </row>
    <row r="162" spans="1:20" ht="16.5" thickBot="1" x14ac:dyDescent="0.3">
      <c r="B162" s="125" t="s">
        <v>976</v>
      </c>
      <c r="C162" s="26">
        <f>VLOOKUP(B162,'Download Data'!$BA$1:$BS$154,2,FALSE)</f>
        <v>107</v>
      </c>
      <c r="D162" s="131">
        <v>0</v>
      </c>
      <c r="F162" s="125" t="s">
        <v>980</v>
      </c>
      <c r="G162" s="26">
        <f>VLOOKUP(F162,'Download Data'!$BA$1:$BS$154,2,FALSE)</f>
        <v>111</v>
      </c>
      <c r="H162" s="131">
        <v>0</v>
      </c>
      <c r="M162"/>
      <c r="N162" s="123">
        <v>0</v>
      </c>
      <c r="O162" s="257" t="s">
        <v>1327</v>
      </c>
      <c r="P162" s="250"/>
      <c r="Q162"/>
      <c r="R162" s="274" t="s">
        <v>211</v>
      </c>
      <c r="S162" s="275"/>
      <c r="T162" s="276"/>
    </row>
    <row r="163" spans="1:20" ht="16.5" thickBot="1" x14ac:dyDescent="0.3">
      <c r="B163" s="66">
        <v>0</v>
      </c>
      <c r="C163" s="257" t="s">
        <v>1281</v>
      </c>
      <c r="D163" s="250"/>
      <c r="F163" s="66">
        <v>0</v>
      </c>
      <c r="G163" s="257" t="s">
        <v>1281</v>
      </c>
      <c r="H163" s="250"/>
      <c r="M163"/>
      <c r="N163" s="120">
        <v>0</v>
      </c>
      <c r="O163" s="257" t="s">
        <v>13</v>
      </c>
      <c r="P163" s="258"/>
      <c r="Q163"/>
      <c r="R163" s="125" t="s">
        <v>37</v>
      </c>
      <c r="S163" s="26">
        <f>VLOOKUP(R163,'Download Data'!$BA$1:$BS$97,2,FALSE)</f>
        <v>76</v>
      </c>
      <c r="T163" s="129">
        <f>VLOOKUP(S163,'Download Data'!$BB$1:$BV$97,3,FALSE)</f>
        <v>0</v>
      </c>
    </row>
    <row r="164" spans="1:20" ht="15.75" x14ac:dyDescent="0.25">
      <c r="A164"/>
      <c r="B164" s="68">
        <v>0</v>
      </c>
      <c r="C164" s="257" t="s">
        <v>1282</v>
      </c>
      <c r="D164" s="258"/>
      <c r="F164" s="68">
        <v>0</v>
      </c>
      <c r="G164" s="257" t="s">
        <v>1282</v>
      </c>
      <c r="H164" s="258"/>
      <c r="M164"/>
      <c r="N164" s="66">
        <v>0</v>
      </c>
      <c r="O164" s="257" t="s">
        <v>1369</v>
      </c>
      <c r="P164" s="258"/>
      <c r="Q164"/>
      <c r="R164" s="121">
        <v>0</v>
      </c>
      <c r="S164" s="312" t="s">
        <v>1376</v>
      </c>
      <c r="T164" s="313"/>
    </row>
    <row r="165" spans="1:20" ht="16.5" thickBot="1" x14ac:dyDescent="0.3">
      <c r="A165"/>
      <c r="B165" s="66">
        <v>0</v>
      </c>
      <c r="C165" s="257" t="s">
        <v>1280</v>
      </c>
      <c r="D165" s="258"/>
      <c r="F165" s="66">
        <v>0</v>
      </c>
      <c r="G165" s="257" t="s">
        <v>1280</v>
      </c>
      <c r="H165" s="258"/>
      <c r="M165"/>
      <c r="N165" s="66">
        <v>0</v>
      </c>
      <c r="O165" s="257" t="s">
        <v>1370</v>
      </c>
      <c r="P165" s="258"/>
      <c r="Q165"/>
      <c r="R165" s="123">
        <v>0</v>
      </c>
      <c r="S165" s="312" t="s">
        <v>1382</v>
      </c>
      <c r="T165" s="258"/>
    </row>
    <row r="166" spans="1:20" ht="16.5" thickBot="1" x14ac:dyDescent="0.3">
      <c r="A166"/>
      <c r="B166" s="68">
        <v>0</v>
      </c>
      <c r="C166" s="204" t="str">
        <f>VLOOKUP('Download Data'!$BA$372,'Download Data'!$BA$372:'Download Data'!$BP$372,1+B166,TRUE)</f>
        <v>Ctc</v>
      </c>
      <c r="D166" s="173" t="s">
        <v>1368</v>
      </c>
      <c r="F166" s="68">
        <v>0</v>
      </c>
      <c r="G166" s="204" t="str">
        <f>VLOOKUP('Download Data'!$BA$372,'Download Data'!$BA$372:'Download Data'!$BP$372,1+F166,TRUE)</f>
        <v>Ctc</v>
      </c>
      <c r="H166" s="173" t="s">
        <v>1368</v>
      </c>
      <c r="M166"/>
      <c r="N166" s="66">
        <v>1000</v>
      </c>
      <c r="O166" s="257" t="s">
        <v>1371</v>
      </c>
      <c r="P166" s="258"/>
      <c r="Q166"/>
      <c r="R166" s="314" t="s">
        <v>1373</v>
      </c>
      <c r="S166" s="315"/>
      <c r="T166" s="138">
        <f>S163-8</f>
        <v>68</v>
      </c>
    </row>
    <row r="167" spans="1:20" ht="16.5" thickBot="1" x14ac:dyDescent="0.3">
      <c r="A167"/>
      <c r="B167" s="67">
        <v>0</v>
      </c>
      <c r="C167" s="259" t="str">
        <f>IF(B167=0,"Read In","Write Out")</f>
        <v>Read In</v>
      </c>
      <c r="D167" s="258"/>
      <c r="F167" s="67">
        <v>0</v>
      </c>
      <c r="G167" s="259" t="str">
        <f>IF(F167=0,"Read In","Write Out")</f>
        <v>Read In</v>
      </c>
      <c r="H167" s="258"/>
      <c r="M167"/>
      <c r="N167" s="124">
        <v>1000</v>
      </c>
      <c r="O167" s="257" t="s">
        <v>1372</v>
      </c>
      <c r="P167" s="258"/>
      <c r="Q167"/>
      <c r="R167" s="121">
        <v>0</v>
      </c>
      <c r="S167" s="312" t="s">
        <v>1377</v>
      </c>
      <c r="T167" s="258"/>
    </row>
    <row r="168" spans="1:20" ht="16.5" thickBot="1" x14ac:dyDescent="0.3">
      <c r="A168"/>
      <c r="B168" s="126">
        <v>0</v>
      </c>
      <c r="C168" s="255" t="s">
        <v>1384</v>
      </c>
      <c r="D168" s="256"/>
      <c r="F168" s="126">
        <v>0</v>
      </c>
      <c r="G168" s="255" t="s">
        <v>1384</v>
      </c>
      <c r="H168" s="256"/>
      <c r="M168"/>
      <c r="N168" s="121">
        <v>0</v>
      </c>
      <c r="O168" s="257" t="s">
        <v>1330</v>
      </c>
      <c r="P168" s="250"/>
      <c r="Q168"/>
      <c r="R168" s="122">
        <v>0</v>
      </c>
      <c r="S168" s="312" t="s">
        <v>1378</v>
      </c>
      <c r="T168" s="258"/>
    </row>
    <row r="169" spans="1:20" ht="16.5" thickBot="1" x14ac:dyDescent="0.3">
      <c r="A169"/>
      <c r="B169" s="143">
        <v>0</v>
      </c>
      <c r="C169" s="257" t="s">
        <v>1330</v>
      </c>
      <c r="D169" s="250"/>
      <c r="F169" s="143">
        <v>0</v>
      </c>
      <c r="G169" s="257" t="s">
        <v>1330</v>
      </c>
      <c r="H169" s="250"/>
      <c r="M169"/>
      <c r="N169" s="122">
        <v>0</v>
      </c>
      <c r="O169" s="272" t="s">
        <v>1331</v>
      </c>
      <c r="P169" s="265"/>
      <c r="Q169"/>
      <c r="R169" s="123">
        <v>0</v>
      </c>
      <c r="S169" s="312" t="s">
        <v>1379</v>
      </c>
      <c r="T169" s="258"/>
    </row>
    <row r="170" spans="1:20" ht="16.5" thickBot="1" x14ac:dyDescent="0.3">
      <c r="A170"/>
      <c r="B170" s="144">
        <v>0</v>
      </c>
      <c r="C170" s="272" t="s">
        <v>1331</v>
      </c>
      <c r="D170" s="265"/>
      <c r="F170" s="144">
        <v>0</v>
      </c>
      <c r="G170" s="272" t="s">
        <v>1331</v>
      </c>
      <c r="H170" s="265"/>
      <c r="R170" s="120">
        <v>0</v>
      </c>
      <c r="S170" s="307" t="s">
        <v>1383</v>
      </c>
      <c r="T170" s="258"/>
    </row>
    <row r="171" spans="1:20" ht="16.5" thickBot="1" x14ac:dyDescent="0.3">
      <c r="A171"/>
      <c r="R171" s="140">
        <v>10</v>
      </c>
      <c r="S171" s="8" t="s">
        <v>1374</v>
      </c>
      <c r="T171" s="142">
        <f>S163+8</f>
        <v>84</v>
      </c>
    </row>
    <row r="172" spans="1:20" ht="16.5" thickBot="1" x14ac:dyDescent="0.3">
      <c r="A172"/>
      <c r="B172" s="269" t="s">
        <v>1279</v>
      </c>
      <c r="C172" s="270"/>
      <c r="D172" s="271"/>
      <c r="F172" s="269" t="s">
        <v>1279</v>
      </c>
      <c r="G172" s="270"/>
      <c r="H172" s="271"/>
      <c r="R172" s="140">
        <v>180</v>
      </c>
      <c r="S172" s="8" t="s">
        <v>1375</v>
      </c>
      <c r="T172" s="139">
        <f>S163+16</f>
        <v>92</v>
      </c>
    </row>
    <row r="173" spans="1:20" ht="16.5" thickBot="1" x14ac:dyDescent="0.3">
      <c r="A173"/>
      <c r="B173" s="125" t="s">
        <v>977</v>
      </c>
      <c r="C173" s="26">
        <f>VLOOKUP(B173,'Download Data'!$BA$1:$BS$154,2,FALSE)</f>
        <v>108</v>
      </c>
      <c r="D173" s="131">
        <v>0</v>
      </c>
      <c r="E173"/>
      <c r="F173" s="125" t="s">
        <v>981</v>
      </c>
      <c r="G173" s="26">
        <f>VLOOKUP(F173,'Download Data'!$BA$1:$BS$154,2,FALSE)</f>
        <v>112</v>
      </c>
      <c r="H173" s="131">
        <v>0</v>
      </c>
      <c r="R173" s="141">
        <v>92</v>
      </c>
      <c r="S173" s="307" t="s">
        <v>1380</v>
      </c>
      <c r="T173" s="258"/>
    </row>
    <row r="174" spans="1:20" ht="15.75" x14ac:dyDescent="0.25">
      <c r="A174"/>
      <c r="B174" s="66">
        <v>0</v>
      </c>
      <c r="C174" s="257" t="s">
        <v>1281</v>
      </c>
      <c r="D174" s="250"/>
      <c r="F174" s="66">
        <v>0</v>
      </c>
      <c r="G174" s="257" t="s">
        <v>1281</v>
      </c>
      <c r="H174" s="250"/>
      <c r="R174" s="141">
        <v>-10</v>
      </c>
      <c r="S174" s="307" t="s">
        <v>1381</v>
      </c>
      <c r="T174" s="258"/>
    </row>
    <row r="175" spans="1:20" ht="16.5" thickBot="1" x14ac:dyDescent="0.3">
      <c r="A175"/>
      <c r="B175" s="68">
        <v>0</v>
      </c>
      <c r="C175" s="257" t="s">
        <v>1282</v>
      </c>
      <c r="D175" s="258"/>
      <c r="F175" s="68">
        <v>0</v>
      </c>
      <c r="G175" s="257" t="s">
        <v>1282</v>
      </c>
      <c r="H175" s="258"/>
      <c r="R175" s="119">
        <v>0</v>
      </c>
      <c r="S175" s="307" t="str">
        <f>IF(R175=0,"Direct Acting",IF(R175=1,"Reverse Acting",IF(R175=2,"Direct Act. 50%",IF(R175=3,"Reverse Act. 50%","NA"))))</f>
        <v>Direct Acting</v>
      </c>
      <c r="T175" s="258"/>
    </row>
    <row r="176" spans="1:20" ht="15.75" x14ac:dyDescent="0.25">
      <c r="B176" s="66">
        <v>0</v>
      </c>
      <c r="C176" s="257" t="s">
        <v>1280</v>
      </c>
      <c r="D176" s="258"/>
      <c r="F176" s="66">
        <v>0</v>
      </c>
      <c r="G176" s="257" t="s">
        <v>1280</v>
      </c>
      <c r="H176" s="258"/>
      <c r="R176" s="121">
        <v>0</v>
      </c>
      <c r="S176" s="257" t="s">
        <v>1330</v>
      </c>
      <c r="T176" s="250"/>
    </row>
    <row r="177" spans="2:32" ht="16.5" thickBot="1" x14ac:dyDescent="0.3">
      <c r="B177" s="68">
        <v>0</v>
      </c>
      <c r="C177" s="204" t="str">
        <f>VLOOKUP('Download Data'!$BA$372,'Download Data'!$BA$372:'Download Data'!$BP$372,1+B177,TRUE)</f>
        <v>Ctc</v>
      </c>
      <c r="D177" s="173" t="s">
        <v>1368</v>
      </c>
      <c r="F177" s="68">
        <v>0</v>
      </c>
      <c r="G177" s="204" t="str">
        <f>VLOOKUP('Download Data'!$BA$372,'Download Data'!$BA$372:'Download Data'!$BP$372,1+F177,TRUE)</f>
        <v>Ctc</v>
      </c>
      <c r="H177" s="173" t="s">
        <v>1368</v>
      </c>
      <c r="R177" s="122">
        <v>0</v>
      </c>
      <c r="S177" s="272" t="s">
        <v>1331</v>
      </c>
      <c r="T177" s="265"/>
    </row>
    <row r="178" spans="2:32" ht="15.75" x14ac:dyDescent="0.25">
      <c r="B178" s="67">
        <v>0</v>
      </c>
      <c r="C178" s="259" t="str">
        <f>IF(B178=0,"Read In","Write Out")</f>
        <v>Read In</v>
      </c>
      <c r="D178" s="258"/>
      <c r="F178" s="67">
        <v>0</v>
      </c>
      <c r="G178" s="259" t="str">
        <f>IF(F178=0,"Read In","Write Out")</f>
        <v>Read In</v>
      </c>
      <c r="H178" s="258"/>
    </row>
    <row r="179" spans="2:32" ht="16.5" thickBot="1" x14ac:dyDescent="0.3">
      <c r="B179" s="126">
        <v>0</v>
      </c>
      <c r="C179" s="255" t="s">
        <v>1384</v>
      </c>
      <c r="D179" s="256"/>
      <c r="F179" s="126">
        <v>0</v>
      </c>
      <c r="G179" s="255" t="s">
        <v>1384</v>
      </c>
      <c r="H179" s="256"/>
    </row>
    <row r="180" spans="2:32" ht="15.75" x14ac:dyDescent="0.25">
      <c r="B180" s="143">
        <v>0</v>
      </c>
      <c r="C180" s="257" t="s">
        <v>1330</v>
      </c>
      <c r="D180" s="250"/>
      <c r="F180" s="143">
        <v>0</v>
      </c>
      <c r="G180" s="257" t="s">
        <v>1330</v>
      </c>
      <c r="H180" s="250"/>
    </row>
    <row r="181" spans="2:32" ht="16.5" thickBot="1" x14ac:dyDescent="0.3">
      <c r="B181" s="144">
        <v>0</v>
      </c>
      <c r="C181" s="272" t="s">
        <v>1331</v>
      </c>
      <c r="D181" s="265"/>
      <c r="F181" s="144">
        <v>0</v>
      </c>
      <c r="G181" s="272" t="s">
        <v>1331</v>
      </c>
      <c r="H181" s="265"/>
    </row>
    <row r="182" spans="2:32" ht="15.75" thickBot="1" x14ac:dyDescent="0.25"/>
    <row r="183" spans="2:32" ht="16.5" thickBot="1" x14ac:dyDescent="0.3">
      <c r="B183" s="246" t="s">
        <v>1279</v>
      </c>
      <c r="C183" s="247"/>
      <c r="D183" s="248"/>
      <c r="F183" s="246" t="s">
        <v>1279</v>
      </c>
      <c r="G183" s="247"/>
      <c r="H183" s="248"/>
      <c r="I183"/>
      <c r="J183" s="246" t="s">
        <v>1279</v>
      </c>
      <c r="K183" s="247"/>
      <c r="L183" s="248"/>
      <c r="M183"/>
      <c r="N183" s="246" t="s">
        <v>1279</v>
      </c>
      <c r="O183" s="247"/>
      <c r="P183" s="248"/>
      <c r="Q183"/>
      <c r="R183" s="246" t="s">
        <v>1279</v>
      </c>
      <c r="S183" s="247"/>
      <c r="T183" s="248"/>
      <c r="U183"/>
      <c r="V183" s="246" t="s">
        <v>1279</v>
      </c>
      <c r="W183" s="247"/>
      <c r="X183" s="248"/>
      <c r="Y183"/>
      <c r="Z183" s="246" t="s">
        <v>1279</v>
      </c>
      <c r="AA183" s="247"/>
      <c r="AB183" s="248"/>
      <c r="AC183"/>
      <c r="AD183" s="246" t="s">
        <v>1279</v>
      </c>
      <c r="AE183" s="247"/>
      <c r="AF183" s="248"/>
    </row>
    <row r="184" spans="2:32" ht="16.5" thickBot="1" x14ac:dyDescent="0.3">
      <c r="B184" s="125" t="s">
        <v>982</v>
      </c>
      <c r="C184" s="26">
        <f>VLOOKUP(B184,'Download Data'!$BA$1:$BS$154,2,FALSE)</f>
        <v>113</v>
      </c>
      <c r="D184" s="131">
        <v>0</v>
      </c>
      <c r="F184" s="125" t="s">
        <v>987</v>
      </c>
      <c r="G184" s="26">
        <f>VLOOKUP(F184,'Download Data'!$BA$1:$BS$154,2,FALSE)</f>
        <v>118</v>
      </c>
      <c r="H184" s="131">
        <v>0</v>
      </c>
      <c r="I184"/>
      <c r="J184" s="125" t="s">
        <v>992</v>
      </c>
      <c r="K184" s="26">
        <f>VLOOKUP(J184,'Download Data'!$BA$1:$BS$154,2,FALSE)</f>
        <v>123</v>
      </c>
      <c r="L184" s="131">
        <v>0</v>
      </c>
      <c r="M184"/>
      <c r="N184" s="125" t="s">
        <v>997</v>
      </c>
      <c r="O184" s="26">
        <f>VLOOKUP(N184,'Download Data'!$BA$1:$BS$154,2,FALSE)</f>
        <v>128</v>
      </c>
      <c r="P184" s="131">
        <v>0</v>
      </c>
      <c r="Q184"/>
      <c r="R184" s="125" t="s">
        <v>1002</v>
      </c>
      <c r="S184" s="26">
        <f>VLOOKUP(R184,'Download Data'!$BA$1:$BS$154,2,FALSE)</f>
        <v>133</v>
      </c>
      <c r="T184" s="131">
        <v>0</v>
      </c>
      <c r="U184"/>
      <c r="V184" s="125" t="s">
        <v>1007</v>
      </c>
      <c r="W184" s="26">
        <f>VLOOKUP(V184,'Download Data'!$BA$1:$BS$154,2,FALSE)</f>
        <v>138</v>
      </c>
      <c r="X184" s="131">
        <v>0</v>
      </c>
      <c r="Y184"/>
      <c r="Z184" s="125" t="s">
        <v>1012</v>
      </c>
      <c r="AA184" s="26">
        <f>VLOOKUP(Z184,'Download Data'!$BA$1:$BS$154,2,FALSE)</f>
        <v>143</v>
      </c>
      <c r="AB184" s="131">
        <v>0</v>
      </c>
      <c r="AC184"/>
      <c r="AD184" s="125" t="s">
        <v>1017</v>
      </c>
      <c r="AE184" s="26">
        <f>VLOOKUP(AD184,'Download Data'!$BA$1:$BS$154,2,FALSE)</f>
        <v>148</v>
      </c>
      <c r="AF184" s="131">
        <v>0</v>
      </c>
    </row>
    <row r="185" spans="2:32" ht="15.75" x14ac:dyDescent="0.25">
      <c r="B185" s="66">
        <v>0</v>
      </c>
      <c r="C185" s="249" t="s">
        <v>1281</v>
      </c>
      <c r="D185" s="250"/>
      <c r="F185" s="66">
        <v>0</v>
      </c>
      <c r="G185" s="249" t="s">
        <v>1281</v>
      </c>
      <c r="H185" s="250"/>
      <c r="J185" s="66">
        <v>0</v>
      </c>
      <c r="K185" s="249" t="s">
        <v>1281</v>
      </c>
      <c r="L185" s="250"/>
      <c r="N185" s="66">
        <v>0</v>
      </c>
      <c r="O185" s="249" t="s">
        <v>1281</v>
      </c>
      <c r="P185" s="250"/>
      <c r="R185" s="66">
        <v>0</v>
      </c>
      <c r="S185" s="249" t="s">
        <v>1281</v>
      </c>
      <c r="T185" s="250"/>
      <c r="V185" s="66">
        <v>0</v>
      </c>
      <c r="W185" s="249" t="s">
        <v>1281</v>
      </c>
      <c r="X185" s="250"/>
      <c r="Z185" s="66">
        <v>0</v>
      </c>
      <c r="AA185" s="249" t="s">
        <v>1281</v>
      </c>
      <c r="AB185" s="250"/>
      <c r="AD185" s="66">
        <v>0</v>
      </c>
      <c r="AE185" s="249" t="s">
        <v>1281</v>
      </c>
      <c r="AF185" s="250"/>
    </row>
    <row r="186" spans="2:32" ht="15.75" x14ac:dyDescent="0.25">
      <c r="B186" s="68">
        <v>0</v>
      </c>
      <c r="C186" s="249" t="s">
        <v>1282</v>
      </c>
      <c r="D186" s="250"/>
      <c r="F186" s="68">
        <v>0</v>
      </c>
      <c r="G186" s="249" t="s">
        <v>1282</v>
      </c>
      <c r="H186" s="250"/>
      <c r="J186" s="68">
        <v>0</v>
      </c>
      <c r="K186" s="249" t="s">
        <v>1282</v>
      </c>
      <c r="L186" s="250"/>
      <c r="N186" s="68">
        <v>0</v>
      </c>
      <c r="O186" s="249" t="s">
        <v>1282</v>
      </c>
      <c r="P186" s="250"/>
      <c r="R186" s="68">
        <v>0</v>
      </c>
      <c r="S186" s="249" t="s">
        <v>1282</v>
      </c>
      <c r="T186" s="250"/>
      <c r="V186" s="68">
        <v>0</v>
      </c>
      <c r="W186" s="249" t="s">
        <v>1282</v>
      </c>
      <c r="X186" s="250"/>
      <c r="Z186" s="68">
        <v>0</v>
      </c>
      <c r="AA186" s="249" t="s">
        <v>1282</v>
      </c>
      <c r="AB186" s="250"/>
      <c r="AD186" s="68">
        <v>0</v>
      </c>
      <c r="AE186" s="249" t="s">
        <v>1282</v>
      </c>
      <c r="AF186" s="250"/>
    </row>
    <row r="187" spans="2:32" ht="15.75" x14ac:dyDescent="0.25">
      <c r="B187" s="66">
        <v>0</v>
      </c>
      <c r="C187" s="249" t="s">
        <v>1280</v>
      </c>
      <c r="D187" s="250"/>
      <c r="F187" s="66">
        <v>0</v>
      </c>
      <c r="G187" s="249" t="s">
        <v>1280</v>
      </c>
      <c r="H187" s="250"/>
      <c r="J187" s="66">
        <v>0</v>
      </c>
      <c r="K187" s="249" t="s">
        <v>1280</v>
      </c>
      <c r="L187" s="250"/>
      <c r="N187" s="66">
        <v>0</v>
      </c>
      <c r="O187" s="249" t="s">
        <v>1280</v>
      </c>
      <c r="P187" s="250"/>
      <c r="R187" s="66">
        <v>0</v>
      </c>
      <c r="S187" s="249" t="s">
        <v>1280</v>
      </c>
      <c r="T187" s="250"/>
      <c r="V187" s="66">
        <v>0</v>
      </c>
      <c r="W187" s="249" t="s">
        <v>1280</v>
      </c>
      <c r="X187" s="250"/>
      <c r="Z187" s="66">
        <v>0</v>
      </c>
      <c r="AA187" s="249" t="s">
        <v>1280</v>
      </c>
      <c r="AB187" s="250"/>
      <c r="AD187" s="66">
        <v>0</v>
      </c>
      <c r="AE187" s="249" t="s">
        <v>1280</v>
      </c>
      <c r="AF187" s="250"/>
    </row>
    <row r="188" spans="2:32" ht="15.75" x14ac:dyDescent="0.25">
      <c r="B188" s="68">
        <v>0</v>
      </c>
      <c r="C188" s="204" t="str">
        <f>VLOOKUP('Download Data'!$BA$372,'Download Data'!$BA$372:'Download Data'!$BP$372,1+B188,TRUE)</f>
        <v>Ctc</v>
      </c>
      <c r="D188" s="173" t="s">
        <v>1368</v>
      </c>
      <c r="F188" s="68">
        <v>0</v>
      </c>
      <c r="G188" s="204" t="str">
        <f>VLOOKUP('Download Data'!$BA$372,'Download Data'!$BA$372:'Download Data'!$BP$372,1+F188,TRUE)</f>
        <v>Ctc</v>
      </c>
      <c r="H188" s="173" t="s">
        <v>1368</v>
      </c>
      <c r="J188" s="68">
        <v>0</v>
      </c>
      <c r="K188" s="204" t="str">
        <f>VLOOKUP('Download Data'!$BA$372,'Download Data'!$BA$372:'Download Data'!$BP$372,1+J188,TRUE)</f>
        <v>Ctc</v>
      </c>
      <c r="L188" s="173" t="s">
        <v>1368</v>
      </c>
      <c r="N188" s="68">
        <v>0</v>
      </c>
      <c r="O188" s="204" t="str">
        <f>VLOOKUP('Download Data'!$BA$372,'Download Data'!$BA$372:'Download Data'!$BP$372,1+N188,TRUE)</f>
        <v>Ctc</v>
      </c>
      <c r="P188" s="173" t="s">
        <v>1368</v>
      </c>
      <c r="R188" s="68">
        <v>0</v>
      </c>
      <c r="S188" s="204" t="str">
        <f>VLOOKUP('Download Data'!$BA$372,'Download Data'!$BA$372:'Download Data'!$BP$372,1+R188,TRUE)</f>
        <v>Ctc</v>
      </c>
      <c r="T188" s="173" t="s">
        <v>1368</v>
      </c>
      <c r="V188" s="68">
        <v>0</v>
      </c>
      <c r="W188" s="204" t="str">
        <f>VLOOKUP('Download Data'!$BA$372,'Download Data'!$BA$372:'Download Data'!$BP$372,1+V188,TRUE)</f>
        <v>Ctc</v>
      </c>
      <c r="X188" s="173" t="s">
        <v>1368</v>
      </c>
      <c r="Z188" s="68">
        <v>0</v>
      </c>
      <c r="AA188" s="204" t="str">
        <f>VLOOKUP('Download Data'!$BA$372,'Download Data'!$BA$372:'Download Data'!$BP$372,1+Z188,TRUE)</f>
        <v>Ctc</v>
      </c>
      <c r="AB188" s="173" t="s">
        <v>1368</v>
      </c>
      <c r="AD188" s="68">
        <v>0</v>
      </c>
      <c r="AE188" s="204" t="str">
        <f>VLOOKUP('Download Data'!$BA$372,'Download Data'!$BA$372:'Download Data'!$BP$372,1+AD188,TRUE)</f>
        <v>Ctc</v>
      </c>
      <c r="AF188" s="173" t="s">
        <v>1368</v>
      </c>
    </row>
    <row r="189" spans="2:32" ht="15.75" x14ac:dyDescent="0.25">
      <c r="B189" s="67">
        <v>0</v>
      </c>
      <c r="C189" s="251" t="str">
        <f>IF(B189=0,"Read In","Write Out")</f>
        <v>Read In</v>
      </c>
      <c r="D189" s="252"/>
      <c r="F189" s="67">
        <v>0</v>
      </c>
      <c r="G189" s="251" t="str">
        <f>IF(F189=0,"Read In","Write Out")</f>
        <v>Read In</v>
      </c>
      <c r="H189" s="252"/>
      <c r="J189" s="67">
        <v>0</v>
      </c>
      <c r="K189" s="251" t="str">
        <f>IF(J189=0,"Read In","Write Out")</f>
        <v>Read In</v>
      </c>
      <c r="L189" s="252"/>
      <c r="N189" s="67">
        <v>0</v>
      </c>
      <c r="O189" s="251" t="str">
        <f>IF(N189=0,"Read In","Write Out")</f>
        <v>Read In</v>
      </c>
      <c r="P189" s="252"/>
      <c r="R189" s="67">
        <v>0</v>
      </c>
      <c r="S189" s="251" t="str">
        <f>IF(R189=0,"Read In","Write Out")</f>
        <v>Read In</v>
      </c>
      <c r="T189" s="252"/>
      <c r="V189" s="67">
        <v>0</v>
      </c>
      <c r="W189" s="251" t="str">
        <f>IF(V189=0,"Read In","Write Out")</f>
        <v>Read In</v>
      </c>
      <c r="X189" s="252"/>
      <c r="Z189" s="67">
        <v>0</v>
      </c>
      <c r="AA189" s="251" t="str">
        <f>IF(Z189=0,"Read In","Write Out")</f>
        <v>Read In</v>
      </c>
      <c r="AB189" s="252"/>
      <c r="AD189" s="67">
        <v>0</v>
      </c>
      <c r="AE189" s="251" t="str">
        <f>IF(AD189=0,"Read In","Write Out")</f>
        <v>Read In</v>
      </c>
      <c r="AF189" s="252"/>
    </row>
    <row r="190" spans="2:32" ht="16.5" thickBot="1" x14ac:dyDescent="0.3">
      <c r="B190" s="126">
        <v>0</v>
      </c>
      <c r="C190" s="253" t="s">
        <v>1384</v>
      </c>
      <c r="D190" s="254"/>
      <c r="F190" s="126">
        <v>0</v>
      </c>
      <c r="G190" s="253" t="s">
        <v>1384</v>
      </c>
      <c r="H190" s="254"/>
      <c r="J190" s="126">
        <v>0</v>
      </c>
      <c r="K190" s="253" t="s">
        <v>1384</v>
      </c>
      <c r="L190" s="254"/>
      <c r="N190" s="126">
        <v>0</v>
      </c>
      <c r="O190" s="253" t="s">
        <v>1384</v>
      </c>
      <c r="P190" s="254"/>
      <c r="R190" s="126">
        <v>0</v>
      </c>
      <c r="S190" s="253" t="s">
        <v>1384</v>
      </c>
      <c r="T190" s="254"/>
      <c r="V190" s="126">
        <v>0</v>
      </c>
      <c r="W190" s="253" t="s">
        <v>1384</v>
      </c>
      <c r="X190" s="254"/>
      <c r="Z190" s="126">
        <v>0</v>
      </c>
      <c r="AA190" s="253" t="s">
        <v>1384</v>
      </c>
      <c r="AB190" s="254"/>
      <c r="AD190" s="126">
        <v>0</v>
      </c>
      <c r="AE190" s="253" t="s">
        <v>1384</v>
      </c>
      <c r="AF190" s="254"/>
    </row>
    <row r="191" spans="2:32" ht="15.75" x14ac:dyDescent="0.25">
      <c r="B191" s="143">
        <v>0</v>
      </c>
      <c r="C191" s="263" t="s">
        <v>1330</v>
      </c>
      <c r="D191" s="250"/>
      <c r="F191" s="143">
        <v>0</v>
      </c>
      <c r="G191" s="263" t="s">
        <v>1330</v>
      </c>
      <c r="H191" s="250"/>
      <c r="J191" s="143">
        <v>0</v>
      </c>
      <c r="K191" s="263" t="s">
        <v>1330</v>
      </c>
      <c r="L191" s="250"/>
      <c r="N191" s="143">
        <v>0</v>
      </c>
      <c r="O191" s="263" t="s">
        <v>1330</v>
      </c>
      <c r="P191" s="250"/>
      <c r="R191" s="143">
        <v>0</v>
      </c>
      <c r="S191" s="263" t="s">
        <v>1330</v>
      </c>
      <c r="T191" s="250"/>
      <c r="V191" s="143">
        <v>0</v>
      </c>
      <c r="W191" s="263" t="s">
        <v>1330</v>
      </c>
      <c r="X191" s="250"/>
      <c r="Z191" s="143">
        <v>0</v>
      </c>
      <c r="AA191" s="263" t="s">
        <v>1330</v>
      </c>
      <c r="AB191" s="250"/>
      <c r="AD191" s="143">
        <v>0</v>
      </c>
      <c r="AE191" s="263" t="s">
        <v>1330</v>
      </c>
      <c r="AF191" s="250"/>
    </row>
    <row r="192" spans="2:32" ht="16.5" thickBot="1" x14ac:dyDescent="0.3">
      <c r="B192" s="144">
        <v>0</v>
      </c>
      <c r="C192" s="264" t="s">
        <v>1331</v>
      </c>
      <c r="D192" s="265"/>
      <c r="F192" s="144">
        <v>0</v>
      </c>
      <c r="G192" s="264" t="s">
        <v>1331</v>
      </c>
      <c r="H192" s="265"/>
      <c r="J192" s="144">
        <v>0</v>
      </c>
      <c r="K192" s="264" t="s">
        <v>1331</v>
      </c>
      <c r="L192" s="265"/>
      <c r="N192" s="144">
        <v>0</v>
      </c>
      <c r="O192" s="264" t="s">
        <v>1331</v>
      </c>
      <c r="P192" s="265"/>
      <c r="R192" s="144">
        <v>0</v>
      </c>
      <c r="S192" s="264" t="s">
        <v>1331</v>
      </c>
      <c r="T192" s="265"/>
      <c r="V192" s="144">
        <v>0</v>
      </c>
      <c r="W192" s="264" t="s">
        <v>1331</v>
      </c>
      <c r="X192" s="265"/>
      <c r="Z192" s="144">
        <v>0</v>
      </c>
      <c r="AA192" s="264" t="s">
        <v>1331</v>
      </c>
      <c r="AB192" s="265"/>
      <c r="AD192" s="144">
        <v>0</v>
      </c>
      <c r="AE192" s="264" t="s">
        <v>1331</v>
      </c>
      <c r="AF192" s="265"/>
    </row>
    <row r="193" spans="2:61" ht="15.75" thickBot="1" x14ac:dyDescent="0.25"/>
    <row r="194" spans="2:61" ht="16.5" thickBot="1" x14ac:dyDescent="0.3">
      <c r="B194" s="246" t="s">
        <v>1279</v>
      </c>
      <c r="C194" s="247"/>
      <c r="D194" s="248"/>
      <c r="E194"/>
      <c r="F194" s="246" t="s">
        <v>1279</v>
      </c>
      <c r="G194" s="247"/>
      <c r="H194" s="248"/>
      <c r="I194"/>
      <c r="J194" s="246" t="s">
        <v>1279</v>
      </c>
      <c r="K194" s="247"/>
      <c r="L194" s="248"/>
      <c r="M194"/>
      <c r="N194" s="246" t="s">
        <v>1279</v>
      </c>
      <c r="O194" s="247"/>
      <c r="P194" s="248"/>
      <c r="Q194"/>
      <c r="R194" s="246" t="s">
        <v>1279</v>
      </c>
      <c r="S194" s="247"/>
      <c r="T194" s="248"/>
      <c r="U194"/>
      <c r="V194" s="246" t="s">
        <v>1279</v>
      </c>
      <c r="W194" s="247"/>
      <c r="X194" s="248"/>
      <c r="Y194"/>
      <c r="Z194" s="246" t="s">
        <v>1279</v>
      </c>
      <c r="AA194" s="247"/>
      <c r="AB194" s="248"/>
      <c r="AC194"/>
      <c r="AD194" s="246" t="s">
        <v>1279</v>
      </c>
      <c r="AE194" s="247"/>
      <c r="AF194" s="248"/>
    </row>
    <row r="195" spans="2:61" ht="16.5" thickBot="1" x14ac:dyDescent="0.3">
      <c r="B195" s="125" t="s">
        <v>983</v>
      </c>
      <c r="C195" s="26">
        <f>VLOOKUP(B195,'Download Data'!$BA$1:$BS$154,2,FALSE)</f>
        <v>114</v>
      </c>
      <c r="D195" s="131">
        <v>0</v>
      </c>
      <c r="E195"/>
      <c r="F195" s="125" t="s">
        <v>988</v>
      </c>
      <c r="G195" s="26">
        <f>VLOOKUP(F195,'Download Data'!$BA$1:$BS$154,2,FALSE)</f>
        <v>119</v>
      </c>
      <c r="H195" s="131">
        <v>0</v>
      </c>
      <c r="I195"/>
      <c r="J195" s="125" t="s">
        <v>993</v>
      </c>
      <c r="K195" s="26">
        <f>VLOOKUP(J195,'Download Data'!$BA$1:$BS$154,2,FALSE)</f>
        <v>124</v>
      </c>
      <c r="L195" s="131">
        <v>0</v>
      </c>
      <c r="M195"/>
      <c r="N195" s="125" t="s">
        <v>998</v>
      </c>
      <c r="O195" s="26">
        <f>VLOOKUP(N195,'Download Data'!$BA$1:$BS$154,2,FALSE)</f>
        <v>129</v>
      </c>
      <c r="P195" s="131">
        <v>0</v>
      </c>
      <c r="Q195"/>
      <c r="R195" s="125" t="s">
        <v>1003</v>
      </c>
      <c r="S195" s="26">
        <f>VLOOKUP(R195,'Download Data'!$BA$1:$BS$154,2,FALSE)</f>
        <v>134</v>
      </c>
      <c r="T195" s="131">
        <v>0</v>
      </c>
      <c r="U195"/>
      <c r="V195" s="125" t="s">
        <v>1008</v>
      </c>
      <c r="W195" s="26">
        <f>VLOOKUP(V195,'Download Data'!$BA$1:$BS$154,2,FALSE)</f>
        <v>139</v>
      </c>
      <c r="X195" s="131">
        <v>0</v>
      </c>
      <c r="Y195"/>
      <c r="Z195" s="125" t="s">
        <v>1013</v>
      </c>
      <c r="AA195" s="26">
        <f>VLOOKUP(Z195,'Download Data'!$BA$1:$BS$154,2,FALSE)</f>
        <v>144</v>
      </c>
      <c r="AB195" s="131">
        <v>0</v>
      </c>
      <c r="AC195"/>
      <c r="AD195" s="125" t="s">
        <v>1018</v>
      </c>
      <c r="AE195" s="26">
        <f>VLOOKUP(AD195,'Download Data'!$BA$1:$BS$154,2,FALSE)</f>
        <v>149</v>
      </c>
      <c r="AF195" s="131">
        <v>0</v>
      </c>
    </row>
    <row r="196" spans="2:61" ht="15.75" x14ac:dyDescent="0.25">
      <c r="B196" s="66">
        <v>0</v>
      </c>
      <c r="C196" s="249" t="s">
        <v>1281</v>
      </c>
      <c r="D196" s="250"/>
      <c r="F196" s="66">
        <v>0</v>
      </c>
      <c r="G196" s="249" t="s">
        <v>1281</v>
      </c>
      <c r="H196" s="250"/>
      <c r="J196" s="66">
        <v>0</v>
      </c>
      <c r="K196" s="249" t="s">
        <v>1281</v>
      </c>
      <c r="L196" s="250"/>
      <c r="N196" s="66">
        <v>0</v>
      </c>
      <c r="O196" s="249" t="s">
        <v>1281</v>
      </c>
      <c r="P196" s="250"/>
      <c r="R196" s="66">
        <v>0</v>
      </c>
      <c r="S196" s="249" t="s">
        <v>1281</v>
      </c>
      <c r="T196" s="250"/>
      <c r="V196" s="66">
        <v>0</v>
      </c>
      <c r="W196" s="249" t="s">
        <v>1281</v>
      </c>
      <c r="X196" s="250"/>
      <c r="Z196" s="66">
        <v>0</v>
      </c>
      <c r="AA196" s="249" t="s">
        <v>1281</v>
      </c>
      <c r="AB196" s="250"/>
      <c r="AD196" s="66">
        <v>0</v>
      </c>
      <c r="AE196" s="249" t="s">
        <v>1281</v>
      </c>
      <c r="AF196" s="250"/>
    </row>
    <row r="197" spans="2:61" ht="15.75" x14ac:dyDescent="0.25">
      <c r="B197" s="68">
        <v>0</v>
      </c>
      <c r="C197" s="249" t="s">
        <v>1282</v>
      </c>
      <c r="D197" s="250"/>
      <c r="F197" s="68">
        <v>0</v>
      </c>
      <c r="G197" s="249" t="s">
        <v>1282</v>
      </c>
      <c r="H197" s="250"/>
      <c r="J197" s="68">
        <v>0</v>
      </c>
      <c r="K197" s="249" t="s">
        <v>1282</v>
      </c>
      <c r="L197" s="250"/>
      <c r="N197" s="68">
        <v>0</v>
      </c>
      <c r="O197" s="249" t="s">
        <v>1282</v>
      </c>
      <c r="P197" s="250"/>
      <c r="R197" s="68">
        <v>0</v>
      </c>
      <c r="S197" s="249" t="s">
        <v>1282</v>
      </c>
      <c r="T197" s="250"/>
      <c r="V197" s="68">
        <v>0</v>
      </c>
      <c r="W197" s="249" t="s">
        <v>1282</v>
      </c>
      <c r="X197" s="250"/>
      <c r="Z197" s="68">
        <v>0</v>
      </c>
      <c r="AA197" s="249" t="s">
        <v>1282</v>
      </c>
      <c r="AB197" s="250"/>
      <c r="AD197" s="68">
        <v>0</v>
      </c>
      <c r="AE197" s="249" t="s">
        <v>1282</v>
      </c>
      <c r="AF197" s="250"/>
    </row>
    <row r="198" spans="2:61" ht="15.75" x14ac:dyDescent="0.25">
      <c r="B198" s="66">
        <v>0</v>
      </c>
      <c r="C198" s="249" t="s">
        <v>1280</v>
      </c>
      <c r="D198" s="250"/>
      <c r="F198" s="66">
        <v>0</v>
      </c>
      <c r="G198" s="249" t="s">
        <v>1280</v>
      </c>
      <c r="H198" s="250"/>
      <c r="J198" s="66">
        <v>0</v>
      </c>
      <c r="K198" s="249" t="s">
        <v>1280</v>
      </c>
      <c r="L198" s="250"/>
      <c r="N198" s="66">
        <v>0</v>
      </c>
      <c r="O198" s="249" t="s">
        <v>1280</v>
      </c>
      <c r="P198" s="250"/>
      <c r="R198" s="66">
        <v>0</v>
      </c>
      <c r="S198" s="249" t="s">
        <v>1280</v>
      </c>
      <c r="T198" s="250"/>
      <c r="V198" s="66">
        <v>0</v>
      </c>
      <c r="W198" s="249" t="s">
        <v>1280</v>
      </c>
      <c r="X198" s="250"/>
      <c r="Z198" s="66">
        <v>0</v>
      </c>
      <c r="AA198" s="249" t="s">
        <v>1280</v>
      </c>
      <c r="AB198" s="250"/>
      <c r="AD198" s="66">
        <v>0</v>
      </c>
      <c r="AE198" s="249" t="s">
        <v>1280</v>
      </c>
      <c r="AF198" s="250"/>
    </row>
    <row r="199" spans="2:61" customFormat="1" ht="15.75" x14ac:dyDescent="0.25">
      <c r="B199" s="68">
        <v>0</v>
      </c>
      <c r="C199" s="204" t="str">
        <f>VLOOKUP('Download Data'!$BA$372,'Download Data'!$BA$372:'Download Data'!$BP$372,1+B199,TRUE)</f>
        <v>Ctc</v>
      </c>
      <c r="D199" s="173" t="s">
        <v>1368</v>
      </c>
      <c r="E199" s="4"/>
      <c r="F199" s="68">
        <v>0</v>
      </c>
      <c r="G199" s="204" t="str">
        <f>VLOOKUP('Download Data'!$BA$372,'Download Data'!$BA$372:'Download Data'!$BP$372,1+F199,TRUE)</f>
        <v>Ctc</v>
      </c>
      <c r="H199" s="173" t="s">
        <v>1368</v>
      </c>
      <c r="I199" s="4"/>
      <c r="J199" s="68">
        <v>0</v>
      </c>
      <c r="K199" s="204" t="str">
        <f>VLOOKUP('Download Data'!$BA$372,'Download Data'!$BA$372:'Download Data'!$BP$372,1+J199,TRUE)</f>
        <v>Ctc</v>
      </c>
      <c r="L199" s="173" t="s">
        <v>1368</v>
      </c>
      <c r="M199" s="4"/>
      <c r="N199" s="68">
        <v>0</v>
      </c>
      <c r="O199" s="204" t="str">
        <f>VLOOKUP('Download Data'!$BA$372,'Download Data'!$BA$372:'Download Data'!$BP$372,1+N199,TRUE)</f>
        <v>Ctc</v>
      </c>
      <c r="P199" s="173" t="s">
        <v>1368</v>
      </c>
      <c r="Q199" s="4"/>
      <c r="R199" s="68">
        <v>0</v>
      </c>
      <c r="S199" s="204" t="str">
        <f>VLOOKUP('Download Data'!$BA$372,'Download Data'!$BA$372:'Download Data'!$BP$372,1+R199,TRUE)</f>
        <v>Ctc</v>
      </c>
      <c r="T199" s="173" t="s">
        <v>1368</v>
      </c>
      <c r="U199" s="4"/>
      <c r="V199" s="68">
        <v>0</v>
      </c>
      <c r="W199" s="204" t="str">
        <f>VLOOKUP('Download Data'!$BA$372,'Download Data'!$BA$372:'Download Data'!$BP$372,1+V199,TRUE)</f>
        <v>Ctc</v>
      </c>
      <c r="X199" s="173" t="s">
        <v>1368</v>
      </c>
      <c r="Y199" s="4"/>
      <c r="Z199" s="68">
        <v>0</v>
      </c>
      <c r="AA199" s="204" t="str">
        <f>VLOOKUP('Download Data'!$BA$372,'Download Data'!$BA$372:'Download Data'!$BP$372,1+Z199,TRUE)</f>
        <v>Ctc</v>
      </c>
      <c r="AB199" s="173" t="s">
        <v>1368</v>
      </c>
      <c r="AC199" s="4"/>
      <c r="AD199" s="68">
        <v>0</v>
      </c>
      <c r="AE199" s="204" t="str">
        <f>VLOOKUP('Download Data'!$BA$372,'Download Data'!$BA$372:'Download Data'!$BP$372,1+AD199,TRUE)</f>
        <v>Ctc</v>
      </c>
      <c r="AF199" s="173" t="s">
        <v>1368</v>
      </c>
    </row>
    <row r="200" spans="2:61" customFormat="1" ht="15.75" x14ac:dyDescent="0.25">
      <c r="B200" s="67">
        <v>0</v>
      </c>
      <c r="C200" s="251" t="str">
        <f>IF(B200=0,"Read In","Write Out")</f>
        <v>Read In</v>
      </c>
      <c r="D200" s="252"/>
      <c r="E200" s="4"/>
      <c r="F200" s="67">
        <v>0</v>
      </c>
      <c r="G200" s="251" t="str">
        <f>IF(F200=0,"Read In","Write Out")</f>
        <v>Read In</v>
      </c>
      <c r="H200" s="252"/>
      <c r="I200" s="4"/>
      <c r="J200" s="67">
        <v>0</v>
      </c>
      <c r="K200" s="251" t="str">
        <f>IF(J200=0,"Read In","Write Out")</f>
        <v>Read In</v>
      </c>
      <c r="L200" s="252"/>
      <c r="M200" s="4"/>
      <c r="N200" s="67">
        <v>0</v>
      </c>
      <c r="O200" s="251" t="str">
        <f>IF(N200=0,"Read In","Write Out")</f>
        <v>Read In</v>
      </c>
      <c r="P200" s="252"/>
      <c r="Q200" s="4"/>
      <c r="R200" s="67">
        <v>0</v>
      </c>
      <c r="S200" s="251" t="str">
        <f>IF(R200=0,"Read In","Write Out")</f>
        <v>Read In</v>
      </c>
      <c r="T200" s="252"/>
      <c r="U200" s="4"/>
      <c r="V200" s="67">
        <v>0</v>
      </c>
      <c r="W200" s="251" t="str">
        <f>IF(V200=0,"Read In","Write Out")</f>
        <v>Read In</v>
      </c>
      <c r="X200" s="252"/>
      <c r="Y200" s="4"/>
      <c r="Z200" s="67">
        <v>0</v>
      </c>
      <c r="AA200" s="251" t="str">
        <f>IF(Z200=0,"Read In","Write Out")</f>
        <v>Read In</v>
      </c>
      <c r="AB200" s="252"/>
      <c r="AC200" s="4"/>
      <c r="AD200" s="67">
        <v>0</v>
      </c>
      <c r="AE200" s="251" t="str">
        <f>IF(AD200=0,"Read In","Write Out")</f>
        <v>Read In</v>
      </c>
      <c r="AF200" s="252"/>
    </row>
    <row r="201" spans="2:61" customFormat="1" ht="16.5" thickBot="1" x14ac:dyDescent="0.3">
      <c r="B201" s="126">
        <v>0</v>
      </c>
      <c r="C201" s="253" t="s">
        <v>1384</v>
      </c>
      <c r="D201" s="254"/>
      <c r="E201" s="4"/>
      <c r="F201" s="126">
        <v>0</v>
      </c>
      <c r="G201" s="253" t="s">
        <v>1384</v>
      </c>
      <c r="H201" s="254"/>
      <c r="I201" s="4"/>
      <c r="J201" s="126">
        <v>0</v>
      </c>
      <c r="K201" s="253" t="s">
        <v>1384</v>
      </c>
      <c r="L201" s="254"/>
      <c r="M201" s="4"/>
      <c r="N201" s="126">
        <v>0</v>
      </c>
      <c r="O201" s="253" t="s">
        <v>1384</v>
      </c>
      <c r="P201" s="254"/>
      <c r="Q201" s="4"/>
      <c r="R201" s="126">
        <v>0</v>
      </c>
      <c r="S201" s="253" t="s">
        <v>1384</v>
      </c>
      <c r="T201" s="254"/>
      <c r="U201" s="4"/>
      <c r="V201" s="126">
        <v>0</v>
      </c>
      <c r="W201" s="253" t="s">
        <v>1384</v>
      </c>
      <c r="X201" s="254"/>
      <c r="Y201" s="4"/>
      <c r="Z201" s="126">
        <v>0</v>
      </c>
      <c r="AA201" s="253" t="s">
        <v>1384</v>
      </c>
      <c r="AB201" s="254"/>
      <c r="AC201" s="4"/>
      <c r="AD201" s="126">
        <v>0</v>
      </c>
      <c r="AE201" s="253" t="s">
        <v>1384</v>
      </c>
      <c r="AF201" s="254"/>
      <c r="AR201" s="4"/>
      <c r="AS201" s="4"/>
      <c r="AT201" s="4"/>
      <c r="AU201" s="4"/>
      <c r="AV201" s="4"/>
      <c r="AW201" s="4"/>
      <c r="AX201" s="4"/>
      <c r="AY201" s="4"/>
      <c r="AZ201" s="4"/>
      <c r="BA201" s="4"/>
      <c r="BB201" s="4"/>
      <c r="BC201" s="4"/>
      <c r="BD201" s="4"/>
      <c r="BE201" s="4"/>
      <c r="BF201" s="4"/>
      <c r="BG201" s="4"/>
      <c r="BH201" s="4"/>
      <c r="BI201" s="4"/>
    </row>
    <row r="202" spans="2:61" customFormat="1" ht="15.75" x14ac:dyDescent="0.25">
      <c r="B202" s="143">
        <v>0</v>
      </c>
      <c r="C202" s="263" t="s">
        <v>1330</v>
      </c>
      <c r="D202" s="250"/>
      <c r="E202" s="4"/>
      <c r="F202" s="143">
        <v>0</v>
      </c>
      <c r="G202" s="263" t="s">
        <v>1330</v>
      </c>
      <c r="H202" s="250"/>
      <c r="I202" s="4"/>
      <c r="J202" s="143">
        <v>0</v>
      </c>
      <c r="K202" s="263" t="s">
        <v>1330</v>
      </c>
      <c r="L202" s="250"/>
      <c r="M202" s="4"/>
      <c r="N202" s="143">
        <v>0</v>
      </c>
      <c r="O202" s="263" t="s">
        <v>1330</v>
      </c>
      <c r="P202" s="250"/>
      <c r="Q202" s="4"/>
      <c r="R202" s="143">
        <v>0</v>
      </c>
      <c r="S202" s="263" t="s">
        <v>1330</v>
      </c>
      <c r="T202" s="250"/>
      <c r="U202" s="4"/>
      <c r="V202" s="143">
        <v>0</v>
      </c>
      <c r="W202" s="263" t="s">
        <v>1330</v>
      </c>
      <c r="X202" s="250"/>
      <c r="Y202" s="4"/>
      <c r="Z202" s="143">
        <v>0</v>
      </c>
      <c r="AA202" s="263" t="s">
        <v>1330</v>
      </c>
      <c r="AB202" s="250"/>
      <c r="AC202" s="4"/>
      <c r="AD202" s="143">
        <v>0</v>
      </c>
      <c r="AE202" s="263" t="s">
        <v>1330</v>
      </c>
      <c r="AF202" s="250"/>
      <c r="AR202" s="4"/>
      <c r="AS202" s="4"/>
      <c r="AT202" s="4"/>
      <c r="AU202" s="4"/>
      <c r="AV202" s="4"/>
      <c r="AW202" s="4"/>
      <c r="AX202" s="4"/>
      <c r="AY202" s="4"/>
      <c r="AZ202" s="4"/>
      <c r="BA202" s="4"/>
      <c r="BB202" s="4"/>
      <c r="BC202" s="4"/>
      <c r="BD202" s="4"/>
      <c r="BE202" s="4"/>
      <c r="BF202" s="4"/>
      <c r="BG202" s="4"/>
      <c r="BH202" s="4"/>
      <c r="BI202" s="4"/>
    </row>
    <row r="203" spans="2:61" customFormat="1" ht="16.5" thickBot="1" x14ac:dyDescent="0.3">
      <c r="B203" s="144">
        <v>0</v>
      </c>
      <c r="C203" s="264" t="s">
        <v>1331</v>
      </c>
      <c r="D203" s="265"/>
      <c r="E203" s="4"/>
      <c r="F203" s="144">
        <v>0</v>
      </c>
      <c r="G203" s="264" t="s">
        <v>1331</v>
      </c>
      <c r="H203" s="265"/>
      <c r="I203" s="4"/>
      <c r="J203" s="144">
        <v>0</v>
      </c>
      <c r="K203" s="264" t="s">
        <v>1331</v>
      </c>
      <c r="L203" s="265"/>
      <c r="M203" s="4"/>
      <c r="N203" s="144">
        <v>0</v>
      </c>
      <c r="O203" s="264" t="s">
        <v>1331</v>
      </c>
      <c r="P203" s="265"/>
      <c r="Q203" s="4"/>
      <c r="R203" s="144">
        <v>0</v>
      </c>
      <c r="S203" s="264" t="s">
        <v>1331</v>
      </c>
      <c r="T203" s="265"/>
      <c r="U203" s="4"/>
      <c r="V203" s="144">
        <v>0</v>
      </c>
      <c r="W203" s="264" t="s">
        <v>1331</v>
      </c>
      <c r="X203" s="265"/>
      <c r="Y203" s="4"/>
      <c r="Z203" s="144">
        <v>0</v>
      </c>
      <c r="AA203" s="264" t="s">
        <v>1331</v>
      </c>
      <c r="AB203" s="265"/>
      <c r="AC203" s="4"/>
      <c r="AD203" s="144">
        <v>0</v>
      </c>
      <c r="AE203" s="264" t="s">
        <v>1331</v>
      </c>
      <c r="AF203" s="265"/>
      <c r="AR203" s="4"/>
      <c r="AS203" s="4"/>
      <c r="AT203" s="4"/>
      <c r="AU203" s="4"/>
      <c r="AV203" s="4"/>
      <c r="AW203" s="4"/>
      <c r="AX203" s="4"/>
      <c r="AY203" s="4"/>
      <c r="AZ203" s="4"/>
      <c r="BA203" s="4"/>
      <c r="BB203" s="4"/>
      <c r="BC203" s="4"/>
      <c r="BD203" s="4"/>
      <c r="BE203" s="4"/>
      <c r="BF203" s="4"/>
      <c r="BG203" s="4"/>
      <c r="BH203" s="4"/>
      <c r="BI203" s="4"/>
    </row>
    <row r="204" spans="2:61" customFormat="1" ht="15.75" thickBot="1" x14ac:dyDescent="0.25">
      <c r="B204" s="4"/>
      <c r="C204" s="4"/>
      <c r="D204" s="116"/>
      <c r="E204" s="4"/>
      <c r="F204" s="4"/>
      <c r="G204" s="4"/>
      <c r="H204" s="116"/>
      <c r="I204" s="4"/>
      <c r="J204" s="4"/>
      <c r="K204" s="4"/>
      <c r="L204" s="116"/>
      <c r="M204" s="4"/>
      <c r="N204" s="4"/>
      <c r="O204" s="4"/>
      <c r="P204" s="116"/>
      <c r="Q204" s="4"/>
      <c r="R204" s="4"/>
      <c r="S204" s="4"/>
      <c r="T204" s="116"/>
      <c r="U204" s="4"/>
      <c r="V204" s="4"/>
      <c r="W204" s="4"/>
      <c r="X204" s="116"/>
      <c r="Y204" s="4"/>
      <c r="Z204" s="4"/>
      <c r="AA204" s="4"/>
      <c r="AB204" s="116"/>
      <c r="AC204" s="4"/>
      <c r="AR204" s="4"/>
      <c r="AS204" s="4"/>
      <c r="AT204" s="4"/>
      <c r="AU204" s="4"/>
      <c r="AV204" s="4"/>
      <c r="AW204" s="4"/>
      <c r="AX204" s="4"/>
      <c r="AY204" s="4"/>
      <c r="AZ204" s="4"/>
      <c r="BA204" s="4"/>
      <c r="BB204" s="4"/>
      <c r="BC204" s="4"/>
      <c r="BD204" s="4"/>
      <c r="BE204" s="4"/>
      <c r="BF204" s="4"/>
      <c r="BG204" s="4"/>
      <c r="BH204" s="4"/>
      <c r="BI204" s="4"/>
    </row>
    <row r="205" spans="2:61" customFormat="1" ht="16.5" thickBot="1" x14ac:dyDescent="0.3">
      <c r="B205" s="246" t="s">
        <v>1279</v>
      </c>
      <c r="C205" s="247"/>
      <c r="D205" s="248"/>
      <c r="F205" s="246" t="s">
        <v>1279</v>
      </c>
      <c r="G205" s="247"/>
      <c r="H205" s="248"/>
      <c r="J205" s="246" t="s">
        <v>1279</v>
      </c>
      <c r="K205" s="247"/>
      <c r="L205" s="248"/>
      <c r="N205" s="246" t="s">
        <v>1279</v>
      </c>
      <c r="O205" s="247"/>
      <c r="P205" s="248"/>
      <c r="R205" s="246" t="s">
        <v>1279</v>
      </c>
      <c r="S205" s="247"/>
      <c r="T205" s="248"/>
      <c r="V205" s="246" t="s">
        <v>1279</v>
      </c>
      <c r="W205" s="247"/>
      <c r="X205" s="248"/>
      <c r="Z205" s="246" t="s">
        <v>1279</v>
      </c>
      <c r="AA205" s="247"/>
      <c r="AB205" s="248"/>
      <c r="AD205" s="246" t="s">
        <v>1279</v>
      </c>
      <c r="AE205" s="247"/>
      <c r="AF205" s="248"/>
      <c r="AG205" s="4"/>
      <c r="AR205" s="4"/>
      <c r="AS205" s="4"/>
      <c r="AT205" s="4"/>
      <c r="AU205" s="4"/>
      <c r="AV205" s="4"/>
      <c r="AW205" s="4"/>
      <c r="AX205" s="4"/>
      <c r="AY205" s="4"/>
      <c r="AZ205" s="4"/>
      <c r="BA205" s="4"/>
      <c r="BB205" s="4"/>
      <c r="BC205" s="4"/>
      <c r="BD205" s="4"/>
      <c r="BE205" s="4"/>
      <c r="BF205" s="4"/>
      <c r="BG205" s="4"/>
      <c r="BH205" s="4"/>
      <c r="BI205" s="4"/>
    </row>
    <row r="206" spans="2:61" customFormat="1" ht="16.5" thickBot="1" x14ac:dyDescent="0.3">
      <c r="B206" s="125" t="s">
        <v>984</v>
      </c>
      <c r="C206" s="26">
        <f>VLOOKUP(B206,'Download Data'!$BA$1:$BS$154,2,FALSE)</f>
        <v>115</v>
      </c>
      <c r="D206" s="131">
        <v>0</v>
      </c>
      <c r="E206" s="4"/>
      <c r="F206" s="125" t="s">
        <v>989</v>
      </c>
      <c r="G206" s="26">
        <f>VLOOKUP(F206,'Download Data'!$BA$1:$BS$154,2,FALSE)</f>
        <v>120</v>
      </c>
      <c r="H206" s="131">
        <v>0</v>
      </c>
      <c r="I206" s="4"/>
      <c r="J206" s="125" t="s">
        <v>994</v>
      </c>
      <c r="K206" s="26">
        <f>VLOOKUP(J206,'Download Data'!$BA$1:$BS$154,2,FALSE)</f>
        <v>125</v>
      </c>
      <c r="L206" s="131">
        <v>0</v>
      </c>
      <c r="M206" s="4"/>
      <c r="N206" s="125" t="s">
        <v>999</v>
      </c>
      <c r="O206" s="26">
        <f>VLOOKUP(N206,'Download Data'!$BA$1:$BS$154,2,FALSE)</f>
        <v>130</v>
      </c>
      <c r="P206" s="131">
        <v>0</v>
      </c>
      <c r="Q206" s="4"/>
      <c r="R206" s="125" t="s">
        <v>1004</v>
      </c>
      <c r="S206" s="26">
        <f>VLOOKUP(R206,'Download Data'!$BA$1:$BS$154,2,FALSE)</f>
        <v>135</v>
      </c>
      <c r="T206" s="131">
        <v>0</v>
      </c>
      <c r="U206" s="4"/>
      <c r="V206" s="125" t="s">
        <v>1009</v>
      </c>
      <c r="W206" s="26">
        <f>VLOOKUP(V206,'Download Data'!$BA$1:$BS$154,2,FALSE)</f>
        <v>140</v>
      </c>
      <c r="X206" s="131">
        <v>0</v>
      </c>
      <c r="Y206" s="4"/>
      <c r="Z206" s="125" t="s">
        <v>1014</v>
      </c>
      <c r="AA206" s="26">
        <f>VLOOKUP(Z206,'Download Data'!$BA$1:$BS$154,2,FALSE)</f>
        <v>145</v>
      </c>
      <c r="AB206" s="131">
        <v>0</v>
      </c>
      <c r="AC206" s="4"/>
      <c r="AD206" s="125" t="s">
        <v>1019</v>
      </c>
      <c r="AE206" s="26">
        <f>VLOOKUP(AD206,'Download Data'!$BA$1:$BS$154,2,FALSE)</f>
        <v>150</v>
      </c>
      <c r="AF206" s="131">
        <v>0</v>
      </c>
      <c r="AG206" s="4"/>
      <c r="AR206" s="4"/>
      <c r="AS206" s="4"/>
      <c r="AT206" s="4"/>
      <c r="AU206" s="4"/>
      <c r="AV206" s="4"/>
      <c r="AW206" s="4"/>
      <c r="AX206" s="4"/>
      <c r="AY206" s="4"/>
      <c r="AZ206" s="4"/>
      <c r="BA206" s="4"/>
      <c r="BB206" s="4"/>
      <c r="BC206" s="4"/>
      <c r="BD206" s="4"/>
      <c r="BE206" s="4"/>
      <c r="BF206" s="4"/>
      <c r="BG206" s="4"/>
      <c r="BH206" s="4"/>
      <c r="BI206" s="4"/>
    </row>
    <row r="207" spans="2:61" customFormat="1" ht="15.75" x14ac:dyDescent="0.25">
      <c r="B207" s="66">
        <v>0</v>
      </c>
      <c r="C207" s="249" t="s">
        <v>1281</v>
      </c>
      <c r="D207" s="250"/>
      <c r="E207" s="4"/>
      <c r="F207" s="66">
        <v>0</v>
      </c>
      <c r="G207" s="249" t="s">
        <v>1281</v>
      </c>
      <c r="H207" s="250"/>
      <c r="I207" s="4"/>
      <c r="J207" s="66">
        <v>0</v>
      </c>
      <c r="K207" s="249" t="s">
        <v>1281</v>
      </c>
      <c r="L207" s="250"/>
      <c r="M207" s="4"/>
      <c r="N207" s="66">
        <v>0</v>
      </c>
      <c r="O207" s="249" t="s">
        <v>1281</v>
      </c>
      <c r="P207" s="250"/>
      <c r="Q207" s="4"/>
      <c r="R207" s="66">
        <v>0</v>
      </c>
      <c r="S207" s="249" t="s">
        <v>1281</v>
      </c>
      <c r="T207" s="250"/>
      <c r="U207" s="4"/>
      <c r="V207" s="66">
        <v>0</v>
      </c>
      <c r="W207" s="249" t="s">
        <v>1281</v>
      </c>
      <c r="X207" s="250"/>
      <c r="Y207" s="4"/>
      <c r="Z207" s="66">
        <v>0</v>
      </c>
      <c r="AA207" s="249" t="s">
        <v>1281</v>
      </c>
      <c r="AB207" s="250"/>
      <c r="AC207" s="4"/>
      <c r="AD207" s="66">
        <v>0</v>
      </c>
      <c r="AE207" s="249" t="s">
        <v>1281</v>
      </c>
      <c r="AF207" s="250"/>
      <c r="AG207" s="4"/>
      <c r="AR207" s="4"/>
      <c r="AS207" s="4"/>
      <c r="AT207" s="4"/>
      <c r="AU207" s="4"/>
      <c r="AV207" s="4"/>
      <c r="AW207" s="4"/>
      <c r="AX207" s="4"/>
      <c r="AY207" s="4"/>
      <c r="AZ207" s="4"/>
      <c r="BA207" s="4"/>
      <c r="BB207" s="4"/>
      <c r="BC207" s="4"/>
      <c r="BD207" s="4"/>
      <c r="BE207" s="4"/>
      <c r="BF207" s="4"/>
      <c r="BG207" s="4"/>
      <c r="BH207" s="4"/>
      <c r="BI207" s="4"/>
    </row>
    <row r="208" spans="2:61" customFormat="1" ht="15.75" x14ac:dyDescent="0.25">
      <c r="B208" s="68">
        <v>0</v>
      </c>
      <c r="C208" s="249" t="s">
        <v>1282</v>
      </c>
      <c r="D208" s="250"/>
      <c r="E208" s="4"/>
      <c r="F208" s="68">
        <v>0</v>
      </c>
      <c r="G208" s="249" t="s">
        <v>1282</v>
      </c>
      <c r="H208" s="250"/>
      <c r="I208" s="4"/>
      <c r="J208" s="68">
        <v>0</v>
      </c>
      <c r="K208" s="249" t="s">
        <v>1282</v>
      </c>
      <c r="L208" s="250"/>
      <c r="M208" s="4"/>
      <c r="N208" s="68">
        <v>0</v>
      </c>
      <c r="O208" s="249" t="s">
        <v>1282</v>
      </c>
      <c r="P208" s="250"/>
      <c r="Q208" s="4"/>
      <c r="R208" s="68">
        <v>0</v>
      </c>
      <c r="S208" s="249" t="s">
        <v>1282</v>
      </c>
      <c r="T208" s="250"/>
      <c r="U208" s="4"/>
      <c r="V208" s="68">
        <v>0</v>
      </c>
      <c r="W208" s="249" t="s">
        <v>1282</v>
      </c>
      <c r="X208" s="250"/>
      <c r="Y208" s="4"/>
      <c r="Z208" s="68">
        <v>0</v>
      </c>
      <c r="AA208" s="249" t="s">
        <v>1282</v>
      </c>
      <c r="AB208" s="250"/>
      <c r="AC208" s="4"/>
      <c r="AD208" s="68">
        <v>0</v>
      </c>
      <c r="AE208" s="249" t="s">
        <v>1282</v>
      </c>
      <c r="AF208" s="250"/>
      <c r="AG208" s="4"/>
      <c r="AR208" s="4"/>
      <c r="AS208" s="4"/>
      <c r="AT208" s="4"/>
      <c r="AU208" s="4"/>
      <c r="AV208" s="4"/>
      <c r="AW208" s="4"/>
      <c r="AX208" s="4"/>
      <c r="AY208" s="4"/>
      <c r="AZ208" s="4"/>
      <c r="BA208" s="4"/>
      <c r="BB208" s="4"/>
      <c r="BC208" s="4"/>
      <c r="BD208" s="4"/>
      <c r="BE208" s="4"/>
      <c r="BF208" s="4"/>
      <c r="BG208" s="4"/>
      <c r="BH208" s="4"/>
      <c r="BI208" s="4"/>
    </row>
    <row r="209" spans="2:61" customFormat="1" ht="15.75" x14ac:dyDescent="0.25">
      <c r="B209" s="66">
        <v>0</v>
      </c>
      <c r="C209" s="249" t="s">
        <v>1280</v>
      </c>
      <c r="D209" s="250"/>
      <c r="E209" s="4"/>
      <c r="F209" s="66">
        <v>0</v>
      </c>
      <c r="G209" s="249" t="s">
        <v>1280</v>
      </c>
      <c r="H209" s="250"/>
      <c r="I209" s="4"/>
      <c r="J209" s="66">
        <v>0</v>
      </c>
      <c r="K209" s="249" t="s">
        <v>1280</v>
      </c>
      <c r="L209" s="250"/>
      <c r="M209" s="4"/>
      <c r="N209" s="66">
        <v>0</v>
      </c>
      <c r="O209" s="249" t="s">
        <v>1280</v>
      </c>
      <c r="P209" s="250"/>
      <c r="Q209" s="4"/>
      <c r="R209" s="66">
        <v>0</v>
      </c>
      <c r="S209" s="249" t="s">
        <v>1280</v>
      </c>
      <c r="T209" s="250"/>
      <c r="U209" s="4"/>
      <c r="V209" s="66">
        <v>0</v>
      </c>
      <c r="W209" s="249" t="s">
        <v>1280</v>
      </c>
      <c r="X209" s="250"/>
      <c r="Y209" s="4"/>
      <c r="Z209" s="66">
        <v>0</v>
      </c>
      <c r="AA209" s="249" t="s">
        <v>1280</v>
      </c>
      <c r="AB209" s="250"/>
      <c r="AC209" s="4"/>
      <c r="AD209" s="66">
        <v>0</v>
      </c>
      <c r="AE209" s="249" t="s">
        <v>1280</v>
      </c>
      <c r="AF209" s="250"/>
      <c r="AG209" s="4"/>
      <c r="AR209" s="4"/>
      <c r="AS209" s="4"/>
      <c r="AT209" s="4"/>
      <c r="AU209" s="4"/>
      <c r="AV209" s="4"/>
      <c r="AW209" s="4"/>
      <c r="AX209" s="4"/>
      <c r="AY209" s="4"/>
      <c r="AZ209" s="4"/>
      <c r="BA209" s="4"/>
      <c r="BB209" s="4"/>
      <c r="BC209" s="4"/>
      <c r="BD209" s="4"/>
      <c r="BE209" s="4"/>
      <c r="BF209" s="4"/>
      <c r="BG209" s="4"/>
      <c r="BH209" s="4"/>
      <c r="BI209" s="4"/>
    </row>
    <row r="210" spans="2:61" customFormat="1" ht="15.75" x14ac:dyDescent="0.25">
      <c r="B210" s="68">
        <v>0</v>
      </c>
      <c r="C210" s="204" t="str">
        <f>VLOOKUP('Download Data'!$BA$372,'Download Data'!$BA$372:'Download Data'!$BP$372,1+B210,TRUE)</f>
        <v>Ctc</v>
      </c>
      <c r="D210" s="173" t="s">
        <v>1368</v>
      </c>
      <c r="E210" s="4"/>
      <c r="F210" s="68">
        <v>0</v>
      </c>
      <c r="G210" s="204" t="str">
        <f>VLOOKUP('Download Data'!$BA$372,'Download Data'!$BA$372:'Download Data'!$BP$372,1+F210,TRUE)</f>
        <v>Ctc</v>
      </c>
      <c r="H210" s="173" t="s">
        <v>1368</v>
      </c>
      <c r="I210" s="4"/>
      <c r="J210" s="68">
        <v>0</v>
      </c>
      <c r="K210" s="204" t="str">
        <f>VLOOKUP('Download Data'!$BA$372,'Download Data'!$BA$372:'Download Data'!$BP$372,1+J210,TRUE)</f>
        <v>Ctc</v>
      </c>
      <c r="L210" s="173" t="s">
        <v>1368</v>
      </c>
      <c r="M210" s="4"/>
      <c r="N210" s="68">
        <v>0</v>
      </c>
      <c r="O210" s="204" t="str">
        <f>VLOOKUP('Download Data'!$BA$372,'Download Data'!$BA$372:'Download Data'!$BP$372,1+N210,TRUE)</f>
        <v>Ctc</v>
      </c>
      <c r="P210" s="173" t="s">
        <v>1368</v>
      </c>
      <c r="Q210" s="4"/>
      <c r="R210" s="68">
        <v>0</v>
      </c>
      <c r="S210" s="204" t="str">
        <f>VLOOKUP('Download Data'!$BA$372,'Download Data'!$BA$372:'Download Data'!$BP$372,1+R210,TRUE)</f>
        <v>Ctc</v>
      </c>
      <c r="T210" s="173" t="s">
        <v>1368</v>
      </c>
      <c r="U210" s="4"/>
      <c r="V210" s="68">
        <v>0</v>
      </c>
      <c r="W210" s="204" t="str">
        <f>VLOOKUP('Download Data'!$BA$372,'Download Data'!$BA$372:'Download Data'!$BP$372,1+V210,TRUE)</f>
        <v>Ctc</v>
      </c>
      <c r="X210" s="173" t="s">
        <v>1368</v>
      </c>
      <c r="Y210" s="4"/>
      <c r="Z210" s="68">
        <v>0</v>
      </c>
      <c r="AA210" s="204" t="str">
        <f>VLOOKUP('Download Data'!$BA$372,'Download Data'!$BA$372:'Download Data'!$BP$372,1+Z210,TRUE)</f>
        <v>Ctc</v>
      </c>
      <c r="AB210" s="173" t="s">
        <v>1368</v>
      </c>
      <c r="AC210" s="4"/>
      <c r="AD210" s="68">
        <v>0</v>
      </c>
      <c r="AE210" s="204" t="str">
        <f>VLOOKUP('Download Data'!$BA$372,'Download Data'!$BA$372:'Download Data'!$BP$372,1+AD210,TRUE)</f>
        <v>Ctc</v>
      </c>
      <c r="AF210" s="173" t="s">
        <v>1368</v>
      </c>
      <c r="AG210" s="4"/>
      <c r="AR210" s="4"/>
      <c r="AS210" s="4"/>
      <c r="AT210" s="4"/>
      <c r="AU210" s="4"/>
      <c r="AV210" s="4"/>
      <c r="AW210" s="4"/>
      <c r="AX210" s="4"/>
      <c r="AY210" s="4"/>
      <c r="AZ210" s="4"/>
      <c r="BA210" s="4"/>
      <c r="BB210" s="4"/>
      <c r="BC210" s="4"/>
      <c r="BD210" s="4"/>
      <c r="BE210" s="4"/>
      <c r="BF210" s="4"/>
      <c r="BG210" s="4"/>
      <c r="BH210" s="4"/>
      <c r="BI210" s="4"/>
    </row>
    <row r="211" spans="2:61" customFormat="1" ht="15.75" x14ac:dyDescent="0.25">
      <c r="B211" s="67">
        <v>0</v>
      </c>
      <c r="C211" s="251" t="str">
        <f>IF(B211=0,"Read In","Write Out")</f>
        <v>Read In</v>
      </c>
      <c r="D211" s="252"/>
      <c r="E211" s="4"/>
      <c r="F211" s="67">
        <v>0</v>
      </c>
      <c r="G211" s="251" t="str">
        <f>IF(F211=0,"Read In","Write Out")</f>
        <v>Read In</v>
      </c>
      <c r="H211" s="252"/>
      <c r="I211" s="4"/>
      <c r="J211" s="67">
        <v>0</v>
      </c>
      <c r="K211" s="251" t="str">
        <f>IF(J211=0,"Read In","Write Out")</f>
        <v>Read In</v>
      </c>
      <c r="L211" s="252"/>
      <c r="M211" s="4"/>
      <c r="N211" s="67">
        <v>0</v>
      </c>
      <c r="O211" s="251" t="str">
        <f>IF(N211=0,"Read In","Write Out")</f>
        <v>Read In</v>
      </c>
      <c r="P211" s="252"/>
      <c r="Q211" s="4"/>
      <c r="R211" s="67">
        <v>0</v>
      </c>
      <c r="S211" s="251" t="str">
        <f>IF(R211=0,"Read In","Write Out")</f>
        <v>Read In</v>
      </c>
      <c r="T211" s="252"/>
      <c r="U211" s="4"/>
      <c r="V211" s="67">
        <v>0</v>
      </c>
      <c r="W211" s="251" t="str">
        <f>IF(V211=0,"Read In","Write Out")</f>
        <v>Read In</v>
      </c>
      <c r="X211" s="252"/>
      <c r="Y211" s="4"/>
      <c r="Z211" s="67">
        <v>0</v>
      </c>
      <c r="AA211" s="251" t="str">
        <f>IF(Z211=0,"Read In","Write Out")</f>
        <v>Read In</v>
      </c>
      <c r="AB211" s="252"/>
      <c r="AC211" s="4"/>
      <c r="AD211" s="67">
        <v>0</v>
      </c>
      <c r="AE211" s="251" t="str">
        <f>IF(AD211=0,"Read In","Write Out")</f>
        <v>Read In</v>
      </c>
      <c r="AF211" s="252"/>
      <c r="AG211" s="4"/>
      <c r="AR211" s="4"/>
      <c r="AS211" s="4"/>
      <c r="AT211" s="4"/>
      <c r="AU211" s="4"/>
      <c r="AV211" s="4"/>
      <c r="AW211" s="4"/>
      <c r="AX211" s="4"/>
      <c r="AY211" s="4"/>
      <c r="AZ211" s="4"/>
      <c r="BA211" s="4"/>
      <c r="BB211" s="4"/>
      <c r="BC211" s="4"/>
      <c r="BD211" s="4"/>
      <c r="BE211" s="4"/>
      <c r="BF211" s="4"/>
      <c r="BG211" s="4"/>
      <c r="BH211" s="4"/>
      <c r="BI211" s="4"/>
    </row>
    <row r="212" spans="2:61" customFormat="1" ht="16.5" thickBot="1" x14ac:dyDescent="0.3">
      <c r="B212" s="126">
        <v>0</v>
      </c>
      <c r="C212" s="253" t="s">
        <v>1384</v>
      </c>
      <c r="D212" s="254"/>
      <c r="E212" s="4"/>
      <c r="F212" s="126">
        <v>0</v>
      </c>
      <c r="G212" s="253" t="s">
        <v>1384</v>
      </c>
      <c r="H212" s="254"/>
      <c r="I212" s="4"/>
      <c r="J212" s="126">
        <v>0</v>
      </c>
      <c r="K212" s="253" t="s">
        <v>1384</v>
      </c>
      <c r="L212" s="254"/>
      <c r="M212" s="4"/>
      <c r="N212" s="126">
        <v>0</v>
      </c>
      <c r="O212" s="253" t="s">
        <v>1384</v>
      </c>
      <c r="P212" s="254"/>
      <c r="Q212" s="4"/>
      <c r="R212" s="126">
        <v>0</v>
      </c>
      <c r="S212" s="253" t="s">
        <v>1384</v>
      </c>
      <c r="T212" s="254"/>
      <c r="U212" s="4"/>
      <c r="V212" s="126">
        <v>0</v>
      </c>
      <c r="W212" s="253" t="s">
        <v>1384</v>
      </c>
      <c r="X212" s="254"/>
      <c r="Y212" s="4"/>
      <c r="Z212" s="126">
        <v>0</v>
      </c>
      <c r="AA212" s="253" t="s">
        <v>1384</v>
      </c>
      <c r="AB212" s="254"/>
      <c r="AC212" s="4"/>
      <c r="AD212" s="126">
        <v>0</v>
      </c>
      <c r="AE212" s="253" t="s">
        <v>1384</v>
      </c>
      <c r="AF212" s="254"/>
      <c r="AG212" s="4"/>
      <c r="AR212" s="4"/>
      <c r="AS212" s="4"/>
      <c r="AT212" s="4"/>
      <c r="AU212" s="4"/>
      <c r="AV212" s="4"/>
      <c r="AW212" s="4"/>
      <c r="AX212" s="4"/>
      <c r="AY212" s="4"/>
      <c r="AZ212" s="4"/>
      <c r="BA212" s="4"/>
      <c r="BB212" s="4"/>
      <c r="BC212" s="4"/>
      <c r="BD212" s="4"/>
      <c r="BE212" s="4"/>
      <c r="BF212" s="4"/>
      <c r="BG212" s="4"/>
      <c r="BH212" s="4"/>
      <c r="BI212" s="4"/>
    </row>
    <row r="213" spans="2:61" customFormat="1" ht="15.75" x14ac:dyDescent="0.25">
      <c r="B213" s="143">
        <v>0</v>
      </c>
      <c r="C213" s="263" t="s">
        <v>1330</v>
      </c>
      <c r="D213" s="250"/>
      <c r="E213" s="4"/>
      <c r="F213" s="143">
        <v>0</v>
      </c>
      <c r="G213" s="263" t="s">
        <v>1330</v>
      </c>
      <c r="H213" s="250"/>
      <c r="I213" s="4"/>
      <c r="J213" s="143">
        <v>0</v>
      </c>
      <c r="K213" s="263" t="s">
        <v>1330</v>
      </c>
      <c r="L213" s="250"/>
      <c r="M213" s="4"/>
      <c r="N213" s="143">
        <v>0</v>
      </c>
      <c r="O213" s="263" t="s">
        <v>1330</v>
      </c>
      <c r="P213" s="250"/>
      <c r="Q213" s="4"/>
      <c r="R213" s="143">
        <v>0</v>
      </c>
      <c r="S213" s="263" t="s">
        <v>1330</v>
      </c>
      <c r="T213" s="250"/>
      <c r="U213" s="4"/>
      <c r="V213" s="143">
        <v>0</v>
      </c>
      <c r="W213" s="263" t="s">
        <v>1330</v>
      </c>
      <c r="X213" s="250"/>
      <c r="Y213" s="4"/>
      <c r="Z213" s="143">
        <v>0</v>
      </c>
      <c r="AA213" s="263" t="s">
        <v>1330</v>
      </c>
      <c r="AB213" s="250"/>
      <c r="AC213" s="4"/>
      <c r="AD213" s="143">
        <v>0</v>
      </c>
      <c r="AE213" s="263" t="s">
        <v>1330</v>
      </c>
      <c r="AF213" s="250"/>
      <c r="AR213" s="4"/>
      <c r="AS213" s="4"/>
      <c r="AT213" s="4"/>
      <c r="AU213" s="4"/>
      <c r="AV213" s="4"/>
      <c r="AW213" s="4"/>
      <c r="AX213" s="4"/>
      <c r="AY213" s="4"/>
      <c r="AZ213" s="4"/>
      <c r="BA213" s="4"/>
      <c r="BB213" s="4"/>
      <c r="BC213" s="4"/>
      <c r="BD213" s="4"/>
      <c r="BE213" s="4"/>
      <c r="BF213" s="4"/>
      <c r="BG213" s="4"/>
      <c r="BH213" s="4"/>
      <c r="BI213" s="4"/>
    </row>
    <row r="214" spans="2:61" customFormat="1" ht="16.5" thickBot="1" x14ac:dyDescent="0.3">
      <c r="B214" s="144">
        <v>0</v>
      </c>
      <c r="C214" s="264" t="s">
        <v>1331</v>
      </c>
      <c r="D214" s="265"/>
      <c r="E214" s="4"/>
      <c r="F214" s="144">
        <v>0</v>
      </c>
      <c r="G214" s="264" t="s">
        <v>1331</v>
      </c>
      <c r="H214" s="265"/>
      <c r="I214" s="4"/>
      <c r="J214" s="144">
        <v>0</v>
      </c>
      <c r="K214" s="264" t="s">
        <v>1331</v>
      </c>
      <c r="L214" s="265"/>
      <c r="M214" s="4"/>
      <c r="N214" s="144">
        <v>0</v>
      </c>
      <c r="O214" s="264" t="s">
        <v>1331</v>
      </c>
      <c r="P214" s="265"/>
      <c r="Q214" s="4"/>
      <c r="R214" s="144">
        <v>0</v>
      </c>
      <c r="S214" s="264" t="s">
        <v>1331</v>
      </c>
      <c r="T214" s="265"/>
      <c r="U214" s="4"/>
      <c r="V214" s="144">
        <v>0</v>
      </c>
      <c r="W214" s="264" t="s">
        <v>1331</v>
      </c>
      <c r="X214" s="265"/>
      <c r="Y214" s="4"/>
      <c r="Z214" s="144">
        <v>0</v>
      </c>
      <c r="AA214" s="264" t="s">
        <v>1331</v>
      </c>
      <c r="AB214" s="265"/>
      <c r="AC214" s="4"/>
      <c r="AD214" s="144">
        <v>0</v>
      </c>
      <c r="AE214" s="264" t="s">
        <v>1331</v>
      </c>
      <c r="AF214" s="265"/>
      <c r="AR214" s="4"/>
      <c r="AS214" s="4"/>
      <c r="AT214" s="4"/>
      <c r="AU214" s="4"/>
      <c r="AV214" s="4"/>
      <c r="AW214" s="4"/>
      <c r="AX214" s="4"/>
      <c r="AY214" s="4"/>
      <c r="AZ214" s="4"/>
      <c r="BA214" s="4"/>
      <c r="BB214" s="4"/>
      <c r="BC214" s="4"/>
      <c r="BD214" s="4"/>
      <c r="BE214" s="4"/>
      <c r="BF214" s="4"/>
      <c r="BG214" s="4"/>
      <c r="BH214" s="4"/>
      <c r="BI214" s="4"/>
    </row>
    <row r="215" spans="2:61" customFormat="1" ht="15.75" thickBot="1" x14ac:dyDescent="0.25">
      <c r="B215" s="4"/>
      <c r="C215" s="4"/>
      <c r="D215" s="116"/>
      <c r="E215" s="4"/>
      <c r="F215" s="4"/>
      <c r="G215" s="4"/>
      <c r="H215" s="116"/>
      <c r="I215" s="4"/>
      <c r="J215" s="4"/>
      <c r="K215" s="4"/>
      <c r="L215" s="116"/>
      <c r="M215" s="4"/>
      <c r="N215" s="4"/>
      <c r="O215" s="4"/>
      <c r="P215" s="116"/>
      <c r="Q215" s="4"/>
      <c r="R215" s="4"/>
      <c r="S215" s="4"/>
      <c r="T215" s="116"/>
      <c r="U215" s="4"/>
      <c r="V215" s="4"/>
      <c r="W215" s="4"/>
      <c r="X215" s="116"/>
      <c r="Y215" s="4"/>
      <c r="Z215" s="4"/>
      <c r="AA215" s="4"/>
      <c r="AB215" s="116"/>
      <c r="AC215" s="4"/>
      <c r="AR215" s="4"/>
      <c r="AS215" s="4"/>
      <c r="AT215" s="4"/>
      <c r="AU215" s="4"/>
      <c r="AV215" s="4"/>
      <c r="AW215" s="4"/>
      <c r="AX215" s="4"/>
      <c r="AY215" s="4"/>
      <c r="AZ215" s="4"/>
      <c r="BA215" s="4"/>
      <c r="BB215" s="4"/>
      <c r="BC215" s="4"/>
      <c r="BD215" s="4"/>
      <c r="BE215" s="4"/>
      <c r="BF215" s="4"/>
      <c r="BG215" s="4"/>
      <c r="BH215" s="4"/>
      <c r="BI215" s="4"/>
    </row>
    <row r="216" spans="2:61" customFormat="1" ht="16.5" thickBot="1" x14ac:dyDescent="0.3">
      <c r="B216" s="246" t="s">
        <v>1279</v>
      </c>
      <c r="C216" s="247"/>
      <c r="D216" s="248"/>
      <c r="E216" s="4"/>
      <c r="F216" s="246" t="s">
        <v>1279</v>
      </c>
      <c r="G216" s="247"/>
      <c r="H216" s="248"/>
      <c r="I216" s="4"/>
      <c r="J216" s="246" t="s">
        <v>1279</v>
      </c>
      <c r="K216" s="247"/>
      <c r="L216" s="248"/>
      <c r="M216" s="4"/>
      <c r="N216" s="246" t="s">
        <v>1279</v>
      </c>
      <c r="O216" s="247"/>
      <c r="P216" s="248"/>
      <c r="Q216" s="4"/>
      <c r="R216" s="246" t="s">
        <v>1279</v>
      </c>
      <c r="S216" s="247"/>
      <c r="T216" s="248"/>
      <c r="U216" s="4"/>
      <c r="V216" s="246" t="s">
        <v>1279</v>
      </c>
      <c r="W216" s="247"/>
      <c r="X216" s="248"/>
      <c r="Y216" s="4"/>
      <c r="Z216" s="246" t="s">
        <v>1279</v>
      </c>
      <c r="AA216" s="247"/>
      <c r="AB216" s="248"/>
      <c r="AC216" s="4"/>
      <c r="AD216" s="246" t="s">
        <v>1279</v>
      </c>
      <c r="AE216" s="247"/>
      <c r="AF216" s="248"/>
      <c r="AG216" s="4"/>
      <c r="AR216" s="4"/>
      <c r="AS216" s="4"/>
      <c r="AT216" s="4"/>
      <c r="AU216" s="4"/>
      <c r="AV216" s="4"/>
      <c r="AW216" s="4"/>
      <c r="AX216" s="4"/>
      <c r="AY216" s="4"/>
      <c r="AZ216" s="4"/>
      <c r="BA216" s="4"/>
      <c r="BB216" s="4"/>
      <c r="BC216" s="4"/>
      <c r="BD216" s="4"/>
      <c r="BE216" s="4"/>
      <c r="BF216" s="4"/>
      <c r="BG216" s="4"/>
      <c r="BH216" s="4"/>
      <c r="BI216" s="4"/>
    </row>
    <row r="217" spans="2:61" customFormat="1" ht="16.5" thickBot="1" x14ac:dyDescent="0.3">
      <c r="B217" s="125" t="s">
        <v>985</v>
      </c>
      <c r="C217" s="26">
        <f>VLOOKUP(B217,'Download Data'!$BA$1:$BS$154,2,FALSE)</f>
        <v>116</v>
      </c>
      <c r="D217" s="131">
        <v>0</v>
      </c>
      <c r="E217" s="4"/>
      <c r="F217" s="125" t="s">
        <v>990</v>
      </c>
      <c r="G217" s="26">
        <f>VLOOKUP(F217,'Download Data'!$BA$1:$BS$154,2,FALSE)</f>
        <v>121</v>
      </c>
      <c r="H217" s="131">
        <v>0</v>
      </c>
      <c r="I217" s="4"/>
      <c r="J217" s="125" t="s">
        <v>995</v>
      </c>
      <c r="K217" s="26">
        <f>VLOOKUP(J217,'Download Data'!$BA$1:$BS$154,2,FALSE)</f>
        <v>126</v>
      </c>
      <c r="L217" s="131">
        <v>0</v>
      </c>
      <c r="M217" s="4"/>
      <c r="N217" s="125" t="s">
        <v>1000</v>
      </c>
      <c r="O217" s="26">
        <f>VLOOKUP(N217,'Download Data'!$BA$1:$BS$154,2,FALSE)</f>
        <v>131</v>
      </c>
      <c r="P217" s="131">
        <v>0</v>
      </c>
      <c r="Q217" s="4"/>
      <c r="R217" s="125" t="s">
        <v>1005</v>
      </c>
      <c r="S217" s="26">
        <f>VLOOKUP(R217,'Download Data'!$BA$1:$BS$154,2,FALSE)</f>
        <v>136</v>
      </c>
      <c r="T217" s="131">
        <v>0</v>
      </c>
      <c r="U217" s="4"/>
      <c r="V217" s="125" t="s">
        <v>1010</v>
      </c>
      <c r="W217" s="26">
        <f>VLOOKUP(V217,'Download Data'!$BA$1:$BS$154,2,FALSE)</f>
        <v>141</v>
      </c>
      <c r="X217" s="131">
        <v>0</v>
      </c>
      <c r="Y217" s="4"/>
      <c r="Z217" s="125" t="s">
        <v>1015</v>
      </c>
      <c r="AA217" s="26">
        <f>VLOOKUP(Z217,'Download Data'!$BA$1:$BS$154,2,FALSE)</f>
        <v>146</v>
      </c>
      <c r="AB217" s="131">
        <v>0</v>
      </c>
      <c r="AC217" s="4"/>
      <c r="AD217" s="125" t="s">
        <v>1020</v>
      </c>
      <c r="AE217" s="26">
        <f>VLOOKUP(AD217,'Download Data'!$BA$1:$BS$154,2,FALSE)</f>
        <v>151</v>
      </c>
      <c r="AF217" s="131">
        <v>0</v>
      </c>
      <c r="AG217" s="4"/>
      <c r="AR217" s="4"/>
      <c r="AS217" s="4"/>
      <c r="AT217" s="4"/>
      <c r="AU217" s="4"/>
      <c r="AV217" s="4"/>
      <c r="AW217" s="4"/>
      <c r="AX217" s="4"/>
      <c r="AY217" s="4"/>
      <c r="AZ217" s="4"/>
      <c r="BA217" s="4"/>
      <c r="BB217" s="4"/>
      <c r="BC217" s="4"/>
      <c r="BD217" s="4"/>
      <c r="BE217" s="4"/>
      <c r="BF217" s="4"/>
      <c r="BG217" s="4"/>
      <c r="BH217" s="4"/>
      <c r="BI217" s="4"/>
    </row>
    <row r="218" spans="2:61" customFormat="1" ht="15.75" x14ac:dyDescent="0.25">
      <c r="B218" s="66">
        <v>0</v>
      </c>
      <c r="C218" s="249" t="s">
        <v>1281</v>
      </c>
      <c r="D218" s="250"/>
      <c r="E218" s="4"/>
      <c r="F218" s="66">
        <v>0</v>
      </c>
      <c r="G218" s="249" t="s">
        <v>1281</v>
      </c>
      <c r="H218" s="250"/>
      <c r="I218" s="4"/>
      <c r="J218" s="66">
        <v>0</v>
      </c>
      <c r="K218" s="249" t="s">
        <v>1281</v>
      </c>
      <c r="L218" s="250"/>
      <c r="M218" s="4"/>
      <c r="N218" s="66">
        <v>0</v>
      </c>
      <c r="O218" s="249" t="s">
        <v>1281</v>
      </c>
      <c r="P218" s="250"/>
      <c r="Q218" s="4"/>
      <c r="R218" s="66">
        <v>0</v>
      </c>
      <c r="S218" s="249" t="s">
        <v>1281</v>
      </c>
      <c r="T218" s="250"/>
      <c r="U218" s="4"/>
      <c r="V218" s="66">
        <v>0</v>
      </c>
      <c r="W218" s="249" t="s">
        <v>1281</v>
      </c>
      <c r="X218" s="250"/>
      <c r="Y218" s="4"/>
      <c r="Z218" s="66">
        <v>0</v>
      </c>
      <c r="AA218" s="249" t="s">
        <v>1281</v>
      </c>
      <c r="AB218" s="250"/>
      <c r="AC218" s="4"/>
      <c r="AD218" s="66">
        <v>0</v>
      </c>
      <c r="AE218" s="249" t="s">
        <v>1281</v>
      </c>
      <c r="AF218" s="250"/>
      <c r="AG218" s="4"/>
      <c r="AR218" s="4"/>
      <c r="AS218" s="4"/>
      <c r="AT218" s="4"/>
      <c r="AU218" s="4"/>
      <c r="AV218" s="4"/>
      <c r="AW218" s="4"/>
      <c r="AX218" s="4"/>
      <c r="AY218" s="4"/>
      <c r="AZ218" s="4"/>
      <c r="BA218" s="4"/>
      <c r="BB218" s="4"/>
      <c r="BC218" s="4"/>
      <c r="BD218" s="4"/>
      <c r="BE218" s="4"/>
      <c r="BF218" s="4"/>
      <c r="BG218" s="4"/>
      <c r="BH218" s="4"/>
      <c r="BI218" s="4"/>
    </row>
    <row r="219" spans="2:61" customFormat="1" ht="15.75" x14ac:dyDescent="0.25">
      <c r="B219" s="68">
        <v>0</v>
      </c>
      <c r="C219" s="249" t="s">
        <v>1282</v>
      </c>
      <c r="D219" s="250"/>
      <c r="E219" s="4"/>
      <c r="F219" s="68">
        <v>0</v>
      </c>
      <c r="G219" s="249" t="s">
        <v>1282</v>
      </c>
      <c r="H219" s="250"/>
      <c r="I219" s="4"/>
      <c r="J219" s="68">
        <v>0</v>
      </c>
      <c r="K219" s="249" t="s">
        <v>1282</v>
      </c>
      <c r="L219" s="250"/>
      <c r="M219" s="4"/>
      <c r="N219" s="68">
        <v>0</v>
      </c>
      <c r="O219" s="249" t="s">
        <v>1282</v>
      </c>
      <c r="P219" s="250"/>
      <c r="Q219" s="4"/>
      <c r="R219" s="68">
        <v>0</v>
      </c>
      <c r="S219" s="249" t="s">
        <v>1282</v>
      </c>
      <c r="T219" s="250"/>
      <c r="U219" s="4"/>
      <c r="V219" s="68">
        <v>0</v>
      </c>
      <c r="W219" s="249" t="s">
        <v>1282</v>
      </c>
      <c r="X219" s="250"/>
      <c r="Y219" s="4"/>
      <c r="Z219" s="68">
        <v>0</v>
      </c>
      <c r="AA219" s="249" t="s">
        <v>1282</v>
      </c>
      <c r="AB219" s="250"/>
      <c r="AC219" s="4"/>
      <c r="AD219" s="68">
        <v>0</v>
      </c>
      <c r="AE219" s="249" t="s">
        <v>1282</v>
      </c>
      <c r="AF219" s="250"/>
      <c r="AG219" s="4"/>
      <c r="AR219" s="4"/>
      <c r="AS219" s="4"/>
      <c r="AT219" s="4"/>
      <c r="AU219" s="4"/>
      <c r="AV219" s="4"/>
      <c r="AW219" s="4"/>
      <c r="AX219" s="4"/>
      <c r="AY219" s="4"/>
      <c r="AZ219" s="4"/>
      <c r="BA219" s="4"/>
      <c r="BB219" s="4"/>
      <c r="BC219" s="4"/>
      <c r="BD219" s="4"/>
      <c r="BE219" s="4"/>
      <c r="BF219" s="4"/>
      <c r="BG219" s="4"/>
      <c r="BH219" s="4"/>
      <c r="BI219" s="4"/>
    </row>
    <row r="220" spans="2:61" customFormat="1" ht="15.75" x14ac:dyDescent="0.25">
      <c r="B220" s="66">
        <v>0</v>
      </c>
      <c r="C220" s="249" t="s">
        <v>1280</v>
      </c>
      <c r="D220" s="250"/>
      <c r="E220" s="4"/>
      <c r="F220" s="66">
        <v>0</v>
      </c>
      <c r="G220" s="249" t="s">
        <v>1280</v>
      </c>
      <c r="H220" s="250"/>
      <c r="I220" s="4"/>
      <c r="J220" s="66">
        <v>0</v>
      </c>
      <c r="K220" s="249" t="s">
        <v>1280</v>
      </c>
      <c r="L220" s="250"/>
      <c r="M220" s="4"/>
      <c r="N220" s="66">
        <v>0</v>
      </c>
      <c r="O220" s="249" t="s">
        <v>1280</v>
      </c>
      <c r="P220" s="250"/>
      <c r="Q220" s="4"/>
      <c r="R220" s="66">
        <v>0</v>
      </c>
      <c r="S220" s="249" t="s">
        <v>1280</v>
      </c>
      <c r="T220" s="250"/>
      <c r="U220" s="4"/>
      <c r="V220" s="66">
        <v>0</v>
      </c>
      <c r="W220" s="249" t="s">
        <v>1280</v>
      </c>
      <c r="X220" s="250"/>
      <c r="Y220" s="4"/>
      <c r="Z220" s="66">
        <v>0</v>
      </c>
      <c r="AA220" s="249" t="s">
        <v>1280</v>
      </c>
      <c r="AB220" s="250"/>
      <c r="AC220" s="4"/>
      <c r="AD220" s="66">
        <v>0</v>
      </c>
      <c r="AE220" s="249" t="s">
        <v>1280</v>
      </c>
      <c r="AF220" s="250"/>
      <c r="AG220" s="4"/>
      <c r="AR220" s="4"/>
      <c r="AS220" s="4"/>
      <c r="AT220" s="4"/>
      <c r="AU220" s="4"/>
      <c r="AV220" s="4"/>
      <c r="AW220" s="4"/>
      <c r="AX220" s="4"/>
      <c r="AY220" s="4"/>
      <c r="AZ220" s="4"/>
      <c r="BA220" s="4"/>
      <c r="BB220" s="4"/>
      <c r="BC220" s="4"/>
      <c r="BD220" s="4"/>
      <c r="BE220" s="4"/>
      <c r="BF220" s="4"/>
      <c r="BG220" s="4"/>
      <c r="BH220" s="4"/>
      <c r="BI220" s="4"/>
    </row>
    <row r="221" spans="2:61" customFormat="1" ht="15.75" x14ac:dyDescent="0.25">
      <c r="B221" s="68">
        <v>0</v>
      </c>
      <c r="C221" s="204" t="str">
        <f>VLOOKUP('Download Data'!$BA$372,'Download Data'!$BA$372:'Download Data'!$BP$372,1+B221,TRUE)</f>
        <v>Ctc</v>
      </c>
      <c r="D221" s="173" t="s">
        <v>1368</v>
      </c>
      <c r="E221" s="4"/>
      <c r="F221" s="68">
        <v>0</v>
      </c>
      <c r="G221" s="204" t="str">
        <f>VLOOKUP('Download Data'!$BA$372,'Download Data'!$BA$372:'Download Data'!$BP$372,1+F221,TRUE)</f>
        <v>Ctc</v>
      </c>
      <c r="H221" s="173" t="s">
        <v>1368</v>
      </c>
      <c r="I221" s="4"/>
      <c r="J221" s="68">
        <v>0</v>
      </c>
      <c r="K221" s="204" t="str">
        <f>VLOOKUP('Download Data'!$BA$372,'Download Data'!$BA$372:'Download Data'!$BP$372,1+J221,TRUE)</f>
        <v>Ctc</v>
      </c>
      <c r="L221" s="173" t="s">
        <v>1368</v>
      </c>
      <c r="M221" s="4"/>
      <c r="N221" s="68">
        <v>0</v>
      </c>
      <c r="O221" s="204" t="str">
        <f>VLOOKUP('Download Data'!$BA$372,'Download Data'!$BA$372:'Download Data'!$BP$372,1+N221,TRUE)</f>
        <v>Ctc</v>
      </c>
      <c r="P221" s="173" t="s">
        <v>1368</v>
      </c>
      <c r="Q221" s="4"/>
      <c r="R221" s="68">
        <v>0</v>
      </c>
      <c r="S221" s="204" t="str">
        <f>VLOOKUP('Download Data'!$BA$372,'Download Data'!$BA$372:'Download Data'!$BP$372,1+R221,TRUE)</f>
        <v>Ctc</v>
      </c>
      <c r="T221" s="173" t="s">
        <v>1368</v>
      </c>
      <c r="U221" s="4"/>
      <c r="V221" s="68">
        <v>0</v>
      </c>
      <c r="W221" s="204" t="str">
        <f>VLOOKUP('Download Data'!$BA$372,'Download Data'!$BA$372:'Download Data'!$BP$372,1+V221,TRUE)</f>
        <v>Ctc</v>
      </c>
      <c r="X221" s="173" t="s">
        <v>1368</v>
      </c>
      <c r="Y221" s="4"/>
      <c r="Z221" s="68">
        <v>0</v>
      </c>
      <c r="AA221" s="204" t="str">
        <f>VLOOKUP('Download Data'!$BA$372,'Download Data'!$BA$372:'Download Data'!$BP$372,1+Z221,TRUE)</f>
        <v>Ctc</v>
      </c>
      <c r="AB221" s="173" t="s">
        <v>1368</v>
      </c>
      <c r="AC221" s="4"/>
      <c r="AD221" s="68">
        <v>0</v>
      </c>
      <c r="AE221" s="204" t="str">
        <f>VLOOKUP('Download Data'!$BA$372,'Download Data'!$BA$372:'Download Data'!$BP$372,1+AD221,TRUE)</f>
        <v>Ctc</v>
      </c>
      <c r="AF221" s="173" t="s">
        <v>1368</v>
      </c>
      <c r="AG221" s="4"/>
      <c r="AR221" s="4"/>
      <c r="AS221" s="4"/>
      <c r="AT221" s="4"/>
      <c r="AU221" s="4"/>
      <c r="AV221" s="4"/>
      <c r="AW221" s="4"/>
      <c r="AX221" s="4"/>
      <c r="AY221" s="4"/>
      <c r="AZ221" s="4"/>
      <c r="BA221" s="4"/>
      <c r="BB221" s="4"/>
      <c r="BC221" s="4"/>
      <c r="BD221" s="4"/>
      <c r="BE221" s="4"/>
      <c r="BF221" s="4"/>
      <c r="BG221" s="4"/>
      <c r="BH221" s="4"/>
      <c r="BI221" s="4"/>
    </row>
    <row r="222" spans="2:61" customFormat="1" ht="15.75" x14ac:dyDescent="0.25">
      <c r="B222" s="67">
        <v>0</v>
      </c>
      <c r="C222" s="251" t="str">
        <f>IF(B222=0,"Read In","Write Out")</f>
        <v>Read In</v>
      </c>
      <c r="D222" s="252"/>
      <c r="E222" s="4"/>
      <c r="F222" s="67">
        <v>0</v>
      </c>
      <c r="G222" s="251" t="str">
        <f>IF(F222=0,"Read In","Write Out")</f>
        <v>Read In</v>
      </c>
      <c r="H222" s="252"/>
      <c r="I222" s="4"/>
      <c r="J222" s="67">
        <v>0</v>
      </c>
      <c r="K222" s="251" t="str">
        <f>IF(J222=0,"Read In","Write Out")</f>
        <v>Read In</v>
      </c>
      <c r="L222" s="252"/>
      <c r="M222" s="4"/>
      <c r="N222" s="67">
        <v>0</v>
      </c>
      <c r="O222" s="251" t="str">
        <f>IF(N222=0,"Read In","Write Out")</f>
        <v>Read In</v>
      </c>
      <c r="P222" s="252"/>
      <c r="Q222" s="4"/>
      <c r="R222" s="67">
        <v>0</v>
      </c>
      <c r="S222" s="251" t="str">
        <f>IF(R222=0,"Read In","Write Out")</f>
        <v>Read In</v>
      </c>
      <c r="T222" s="252"/>
      <c r="U222" s="4"/>
      <c r="V222" s="67">
        <v>0</v>
      </c>
      <c r="W222" s="251" t="str">
        <f>IF(V222=0,"Read In","Write Out")</f>
        <v>Read In</v>
      </c>
      <c r="X222" s="252"/>
      <c r="Y222" s="4"/>
      <c r="Z222" s="67">
        <v>0</v>
      </c>
      <c r="AA222" s="251" t="str">
        <f>IF(Z222=0,"Read In","Write Out")</f>
        <v>Read In</v>
      </c>
      <c r="AB222" s="252"/>
      <c r="AC222" s="4"/>
      <c r="AD222" s="67">
        <v>0</v>
      </c>
      <c r="AE222" s="251" t="str">
        <f>IF(AD222=0,"Read In","Write Out")</f>
        <v>Read In</v>
      </c>
      <c r="AF222" s="252"/>
      <c r="AG222" s="4"/>
      <c r="AR222" s="4"/>
      <c r="AS222" s="4"/>
      <c r="AT222" s="4"/>
      <c r="AU222" s="4"/>
      <c r="AV222" s="4"/>
      <c r="AW222" s="4"/>
      <c r="AX222" s="4"/>
      <c r="AY222" s="4"/>
      <c r="AZ222" s="4"/>
      <c r="BA222" s="4"/>
      <c r="BB222" s="4"/>
      <c r="BC222" s="4"/>
      <c r="BD222" s="4"/>
      <c r="BE222" s="4"/>
      <c r="BF222" s="4"/>
      <c r="BG222" s="4"/>
      <c r="BH222" s="4"/>
      <c r="BI222" s="4"/>
    </row>
    <row r="223" spans="2:61" customFormat="1" ht="16.5" thickBot="1" x14ac:dyDescent="0.3">
      <c r="B223" s="126">
        <v>0</v>
      </c>
      <c r="C223" s="253" t="s">
        <v>1384</v>
      </c>
      <c r="D223" s="254"/>
      <c r="E223" s="4"/>
      <c r="F223" s="126">
        <v>0</v>
      </c>
      <c r="G223" s="253" t="s">
        <v>1384</v>
      </c>
      <c r="H223" s="254"/>
      <c r="I223" s="4"/>
      <c r="J223" s="126">
        <v>0</v>
      </c>
      <c r="K223" s="253" t="s">
        <v>1384</v>
      </c>
      <c r="L223" s="254"/>
      <c r="M223" s="4"/>
      <c r="N223" s="126">
        <v>0</v>
      </c>
      <c r="O223" s="253" t="s">
        <v>1384</v>
      </c>
      <c r="P223" s="254"/>
      <c r="Q223" s="4"/>
      <c r="R223" s="126">
        <v>0</v>
      </c>
      <c r="S223" s="253" t="s">
        <v>1384</v>
      </c>
      <c r="T223" s="254"/>
      <c r="U223" s="4"/>
      <c r="V223" s="126">
        <v>0</v>
      </c>
      <c r="W223" s="253" t="s">
        <v>1384</v>
      </c>
      <c r="X223" s="254"/>
      <c r="Y223" s="4"/>
      <c r="Z223" s="126">
        <v>0</v>
      </c>
      <c r="AA223" s="253" t="s">
        <v>1384</v>
      </c>
      <c r="AB223" s="254"/>
      <c r="AC223" s="4"/>
      <c r="AD223" s="126">
        <v>0</v>
      </c>
      <c r="AE223" s="253" t="s">
        <v>1384</v>
      </c>
      <c r="AF223" s="254"/>
      <c r="AG223" s="4"/>
      <c r="AR223" s="4"/>
      <c r="AS223" s="4"/>
      <c r="AT223" s="4"/>
      <c r="AU223" s="4"/>
      <c r="AV223" s="4"/>
      <c r="AW223" s="4"/>
      <c r="AX223" s="4"/>
      <c r="AY223" s="4"/>
      <c r="AZ223" s="4"/>
      <c r="BA223" s="4"/>
      <c r="BB223" s="4"/>
      <c r="BC223" s="4"/>
      <c r="BD223" s="4"/>
      <c r="BE223" s="4"/>
      <c r="BF223" s="4"/>
      <c r="BG223" s="4"/>
      <c r="BH223" s="4"/>
      <c r="BI223" s="4"/>
    </row>
    <row r="224" spans="2:61" customFormat="1" ht="15.75" x14ac:dyDescent="0.25">
      <c r="B224" s="143">
        <v>0</v>
      </c>
      <c r="C224" s="263" t="s">
        <v>1330</v>
      </c>
      <c r="D224" s="250"/>
      <c r="F224" s="143">
        <v>0</v>
      </c>
      <c r="G224" s="263" t="s">
        <v>1330</v>
      </c>
      <c r="H224" s="250"/>
      <c r="I224" s="4"/>
      <c r="J224" s="143">
        <v>0</v>
      </c>
      <c r="K224" s="263" t="s">
        <v>1330</v>
      </c>
      <c r="L224" s="250"/>
      <c r="N224" s="143">
        <v>0</v>
      </c>
      <c r="O224" s="263" t="s">
        <v>1330</v>
      </c>
      <c r="P224" s="250"/>
      <c r="R224" s="143">
        <v>0</v>
      </c>
      <c r="S224" s="263" t="s">
        <v>1330</v>
      </c>
      <c r="T224" s="250"/>
      <c r="V224" s="143">
        <v>0</v>
      </c>
      <c r="W224" s="263" t="s">
        <v>1330</v>
      </c>
      <c r="X224" s="250"/>
      <c r="Z224" s="143">
        <v>0</v>
      </c>
      <c r="AA224" s="263" t="s">
        <v>1330</v>
      </c>
      <c r="AB224" s="250"/>
      <c r="AD224" s="143">
        <v>0</v>
      </c>
      <c r="AE224" s="263" t="s">
        <v>1330</v>
      </c>
      <c r="AF224" s="250"/>
      <c r="AR224" s="4"/>
      <c r="AS224" s="4"/>
      <c r="AT224" s="4"/>
      <c r="AU224" s="4"/>
      <c r="AV224" s="4"/>
      <c r="AW224" s="4"/>
      <c r="AX224" s="4"/>
      <c r="AY224" s="4"/>
      <c r="AZ224" s="4"/>
      <c r="BA224" s="4"/>
      <c r="BB224" s="4"/>
      <c r="BC224" s="4"/>
      <c r="BD224" s="4"/>
      <c r="BE224" s="4"/>
      <c r="BF224" s="4"/>
      <c r="BG224" s="4"/>
      <c r="BH224" s="4"/>
      <c r="BI224" s="4"/>
    </row>
    <row r="225" spans="2:61" customFormat="1" ht="16.5" thickBot="1" x14ac:dyDescent="0.3">
      <c r="B225" s="144">
        <v>0</v>
      </c>
      <c r="C225" s="264" t="s">
        <v>1331</v>
      </c>
      <c r="D225" s="265"/>
      <c r="F225" s="144">
        <v>0</v>
      </c>
      <c r="G225" s="264" t="s">
        <v>1331</v>
      </c>
      <c r="H225" s="265"/>
      <c r="I225" s="4"/>
      <c r="J225" s="144">
        <v>0</v>
      </c>
      <c r="K225" s="264" t="s">
        <v>1331</v>
      </c>
      <c r="L225" s="265"/>
      <c r="N225" s="144">
        <v>0</v>
      </c>
      <c r="O225" s="264" t="s">
        <v>1331</v>
      </c>
      <c r="P225" s="265"/>
      <c r="R225" s="144">
        <v>0</v>
      </c>
      <c r="S225" s="264" t="s">
        <v>1331</v>
      </c>
      <c r="T225" s="265"/>
      <c r="V225" s="144">
        <v>0</v>
      </c>
      <c r="W225" s="264" t="s">
        <v>1331</v>
      </c>
      <c r="X225" s="265"/>
      <c r="Z225" s="144">
        <v>0</v>
      </c>
      <c r="AA225" s="264" t="s">
        <v>1331</v>
      </c>
      <c r="AB225" s="265"/>
      <c r="AD225" s="144">
        <v>0</v>
      </c>
      <c r="AE225" s="264" t="s">
        <v>1331</v>
      </c>
      <c r="AF225" s="265"/>
      <c r="AR225" s="4"/>
      <c r="AS225" s="4"/>
      <c r="AT225" s="4"/>
      <c r="AU225" s="4"/>
      <c r="AV225" s="4"/>
      <c r="AW225" s="4"/>
      <c r="AX225" s="4"/>
      <c r="AY225" s="4"/>
      <c r="AZ225" s="4"/>
      <c r="BA225" s="4"/>
      <c r="BB225" s="4"/>
      <c r="BC225" s="4"/>
      <c r="BD225" s="4"/>
      <c r="BE225" s="4"/>
      <c r="BF225" s="4"/>
      <c r="BG225" s="4"/>
      <c r="BH225" s="4"/>
      <c r="BI225" s="4"/>
    </row>
    <row r="226" spans="2:61" customFormat="1" ht="15.75" thickBot="1" x14ac:dyDescent="0.25">
      <c r="B226" s="4"/>
      <c r="C226" s="4"/>
      <c r="D226" s="116"/>
      <c r="E226" s="4"/>
      <c r="F226" s="4"/>
      <c r="G226" s="4"/>
      <c r="H226" s="116"/>
      <c r="I226" s="4"/>
      <c r="J226" s="4"/>
      <c r="K226" s="4"/>
      <c r="L226" s="116"/>
      <c r="M226" s="4"/>
      <c r="N226" s="4"/>
      <c r="O226" s="4"/>
      <c r="P226" s="116"/>
      <c r="Q226" s="4"/>
      <c r="R226" s="4"/>
      <c r="S226" s="4"/>
      <c r="T226" s="116"/>
      <c r="U226" s="4"/>
      <c r="V226" s="4"/>
      <c r="W226" s="4"/>
      <c r="X226" s="116"/>
      <c r="Y226" s="4"/>
      <c r="Z226" s="4"/>
      <c r="AA226" s="4"/>
      <c r="AB226" s="116"/>
      <c r="AC226" s="4"/>
      <c r="AR226" s="4"/>
      <c r="AS226" s="4"/>
      <c r="AT226" s="4"/>
      <c r="AU226" s="4"/>
      <c r="AV226" s="4"/>
      <c r="AW226" s="4"/>
      <c r="AX226" s="4"/>
      <c r="AY226" s="4"/>
      <c r="AZ226" s="4"/>
      <c r="BA226" s="4"/>
      <c r="BB226" s="4"/>
      <c r="BC226" s="4"/>
      <c r="BD226" s="4"/>
      <c r="BE226" s="4"/>
      <c r="BF226" s="4"/>
      <c r="BG226" s="4"/>
      <c r="BH226" s="4"/>
      <c r="BI226" s="4"/>
    </row>
    <row r="227" spans="2:61" customFormat="1" ht="16.5" thickBot="1" x14ac:dyDescent="0.3">
      <c r="B227" s="246" t="s">
        <v>1279</v>
      </c>
      <c r="C227" s="247"/>
      <c r="D227" s="248"/>
      <c r="F227" s="246" t="s">
        <v>1279</v>
      </c>
      <c r="G227" s="247"/>
      <c r="H227" s="248"/>
      <c r="I227" s="4"/>
      <c r="J227" s="246" t="s">
        <v>1279</v>
      </c>
      <c r="K227" s="247"/>
      <c r="L227" s="248"/>
      <c r="N227" s="246" t="s">
        <v>1279</v>
      </c>
      <c r="O227" s="247"/>
      <c r="P227" s="248"/>
      <c r="R227" s="246" t="s">
        <v>1279</v>
      </c>
      <c r="S227" s="247"/>
      <c r="T227" s="248"/>
      <c r="V227" s="246" t="s">
        <v>1279</v>
      </c>
      <c r="W227" s="247"/>
      <c r="X227" s="248"/>
      <c r="Z227" s="246" t="s">
        <v>1279</v>
      </c>
      <c r="AA227" s="247"/>
      <c r="AB227" s="248"/>
      <c r="AD227" s="246" t="s">
        <v>1279</v>
      </c>
      <c r="AE227" s="247"/>
      <c r="AF227" s="248"/>
      <c r="AR227" s="4"/>
      <c r="AS227" s="4"/>
      <c r="AT227" s="4"/>
      <c r="AU227" s="4"/>
      <c r="AV227" s="4"/>
      <c r="AW227" s="4"/>
      <c r="AX227" s="4"/>
      <c r="AY227" s="4"/>
      <c r="AZ227" s="4"/>
      <c r="BA227" s="4"/>
      <c r="BB227" s="4"/>
      <c r="BC227" s="4"/>
      <c r="BD227" s="4"/>
      <c r="BE227" s="4"/>
      <c r="BF227" s="4"/>
      <c r="BG227" s="4"/>
      <c r="BH227" s="4"/>
      <c r="BI227" s="4"/>
    </row>
    <row r="228" spans="2:61" customFormat="1" ht="16.5" thickBot="1" x14ac:dyDescent="0.3">
      <c r="B228" s="125" t="s">
        <v>986</v>
      </c>
      <c r="C228" s="26">
        <f>VLOOKUP(B228,'Download Data'!$BA$1:$BS$154,2,FALSE)</f>
        <v>117</v>
      </c>
      <c r="D228" s="131">
        <v>0</v>
      </c>
      <c r="F228" s="125" t="s">
        <v>991</v>
      </c>
      <c r="G228" s="26">
        <f>VLOOKUP(F228,'Download Data'!$BA$1:$BS$154,2,FALSE)</f>
        <v>122</v>
      </c>
      <c r="H228" s="131">
        <v>0</v>
      </c>
      <c r="I228" s="4"/>
      <c r="J228" s="125" t="s">
        <v>996</v>
      </c>
      <c r="K228" s="26">
        <f>VLOOKUP(J228,'Download Data'!$BA$1:$BS$154,2,FALSE)</f>
        <v>127</v>
      </c>
      <c r="L228" s="131">
        <v>0</v>
      </c>
      <c r="M228" s="4"/>
      <c r="N228" s="125" t="s">
        <v>1001</v>
      </c>
      <c r="O228" s="26">
        <f>VLOOKUP(N228,'Download Data'!$BA$1:$BS$154,2,FALSE)</f>
        <v>132</v>
      </c>
      <c r="P228" s="131">
        <v>0</v>
      </c>
      <c r="Q228" s="4"/>
      <c r="R228" s="125" t="s">
        <v>1006</v>
      </c>
      <c r="S228" s="26">
        <f>VLOOKUP(R228,'Download Data'!$BA$1:$BS$154,2,FALSE)</f>
        <v>137</v>
      </c>
      <c r="T228" s="131">
        <v>0</v>
      </c>
      <c r="U228" s="4"/>
      <c r="V228" s="125" t="s">
        <v>1011</v>
      </c>
      <c r="W228" s="26">
        <f>VLOOKUP(V228,'Download Data'!$BA$1:$BS$154,2,FALSE)</f>
        <v>142</v>
      </c>
      <c r="X228" s="131">
        <v>0</v>
      </c>
      <c r="Y228" s="4"/>
      <c r="Z228" s="125" t="s">
        <v>1016</v>
      </c>
      <c r="AA228" s="26">
        <f>VLOOKUP(Z228,'Download Data'!$BA$1:$BS$154,2,FALSE)</f>
        <v>147</v>
      </c>
      <c r="AB228" s="131">
        <v>0</v>
      </c>
      <c r="AC228" s="4"/>
      <c r="AD228" s="125" t="s">
        <v>1021</v>
      </c>
      <c r="AE228" s="26">
        <f>VLOOKUP(AD228,'Download Data'!$BA$1:$BS$154,2,FALSE)</f>
        <v>152</v>
      </c>
      <c r="AF228" s="131">
        <v>0</v>
      </c>
      <c r="AR228" s="4"/>
      <c r="AS228" s="4"/>
      <c r="AT228" s="4"/>
      <c r="AU228" s="4"/>
      <c r="AV228" s="4"/>
      <c r="AW228" s="4"/>
      <c r="AX228" s="4"/>
      <c r="AY228" s="4"/>
      <c r="AZ228" s="4"/>
      <c r="BA228" s="4"/>
      <c r="BB228" s="4"/>
      <c r="BC228" s="4"/>
      <c r="BD228" s="4"/>
      <c r="BE228" s="4"/>
      <c r="BF228" s="4"/>
      <c r="BG228" s="4"/>
      <c r="BH228" s="4"/>
      <c r="BI228" s="4"/>
    </row>
    <row r="229" spans="2:61" customFormat="1" ht="15.75" x14ac:dyDescent="0.25">
      <c r="B229" s="66">
        <v>0</v>
      </c>
      <c r="C229" s="249" t="s">
        <v>1281</v>
      </c>
      <c r="D229" s="250"/>
      <c r="E229" s="4"/>
      <c r="F229" s="66">
        <v>0</v>
      </c>
      <c r="G229" s="249" t="s">
        <v>1281</v>
      </c>
      <c r="H229" s="250"/>
      <c r="I229" s="4"/>
      <c r="J229" s="66">
        <v>0</v>
      </c>
      <c r="K229" s="249" t="s">
        <v>1281</v>
      </c>
      <c r="L229" s="250"/>
      <c r="M229" s="4"/>
      <c r="N229" s="66">
        <v>0</v>
      </c>
      <c r="O229" s="249" t="s">
        <v>1281</v>
      </c>
      <c r="P229" s="250"/>
      <c r="Q229" s="4"/>
      <c r="R229" s="66">
        <v>0</v>
      </c>
      <c r="S229" s="249" t="s">
        <v>1281</v>
      </c>
      <c r="T229" s="250"/>
      <c r="U229" s="4"/>
      <c r="V229" s="66">
        <v>0</v>
      </c>
      <c r="W229" s="249" t="s">
        <v>1281</v>
      </c>
      <c r="X229" s="250"/>
      <c r="Y229" s="4"/>
      <c r="Z229" s="66">
        <v>0</v>
      </c>
      <c r="AA229" s="249" t="s">
        <v>1281</v>
      </c>
      <c r="AB229" s="250"/>
      <c r="AC229" s="4"/>
      <c r="AD229" s="66">
        <v>0</v>
      </c>
      <c r="AE229" s="249" t="s">
        <v>1281</v>
      </c>
      <c r="AF229" s="250"/>
      <c r="AR229" s="4"/>
      <c r="AS229" s="4"/>
      <c r="AT229" s="4"/>
      <c r="AU229" s="4"/>
      <c r="AV229" s="4"/>
      <c r="AW229" s="4"/>
      <c r="AX229" s="4"/>
      <c r="AY229" s="4"/>
      <c r="AZ229" s="4"/>
      <c r="BA229" s="4"/>
      <c r="BB229" s="4"/>
      <c r="BC229" s="4"/>
      <c r="BD229" s="4"/>
      <c r="BE229" s="4"/>
      <c r="BF229" s="4"/>
      <c r="BG229" s="4"/>
      <c r="BH229" s="4"/>
      <c r="BI229" s="4"/>
    </row>
    <row r="230" spans="2:61" customFormat="1" ht="15.75" x14ac:dyDescent="0.25">
      <c r="B230" s="68">
        <v>0</v>
      </c>
      <c r="C230" s="249" t="s">
        <v>1282</v>
      </c>
      <c r="D230" s="250"/>
      <c r="E230" s="4"/>
      <c r="F230" s="68">
        <v>0</v>
      </c>
      <c r="G230" s="249" t="s">
        <v>1282</v>
      </c>
      <c r="H230" s="250"/>
      <c r="I230" s="4"/>
      <c r="J230" s="68">
        <v>0</v>
      </c>
      <c r="K230" s="249" t="s">
        <v>1282</v>
      </c>
      <c r="L230" s="250"/>
      <c r="M230" s="4"/>
      <c r="N230" s="68">
        <v>0</v>
      </c>
      <c r="O230" s="249" t="s">
        <v>1282</v>
      </c>
      <c r="P230" s="250"/>
      <c r="Q230" s="4"/>
      <c r="R230" s="68">
        <v>0</v>
      </c>
      <c r="S230" s="249" t="s">
        <v>1282</v>
      </c>
      <c r="T230" s="250"/>
      <c r="U230" s="4"/>
      <c r="V230" s="68">
        <v>0</v>
      </c>
      <c r="W230" s="249" t="s">
        <v>1282</v>
      </c>
      <c r="X230" s="250"/>
      <c r="Y230" s="4"/>
      <c r="Z230" s="68">
        <v>0</v>
      </c>
      <c r="AA230" s="249" t="s">
        <v>1282</v>
      </c>
      <c r="AB230" s="250"/>
      <c r="AC230" s="4"/>
      <c r="AD230" s="68">
        <v>0</v>
      </c>
      <c r="AE230" s="249" t="s">
        <v>1282</v>
      </c>
      <c r="AF230" s="250"/>
      <c r="AR230" s="4"/>
      <c r="AS230" s="4"/>
      <c r="AT230" s="4"/>
      <c r="AU230" s="4"/>
      <c r="AV230" s="4"/>
      <c r="AW230" s="4"/>
      <c r="AX230" s="4"/>
      <c r="AY230" s="4"/>
      <c r="AZ230" s="4"/>
      <c r="BA230" s="4"/>
      <c r="BB230" s="4"/>
      <c r="BC230" s="4"/>
      <c r="BD230" s="4"/>
      <c r="BE230" s="4"/>
      <c r="BF230" s="4"/>
      <c r="BG230" s="4"/>
      <c r="BH230" s="4"/>
      <c r="BI230" s="4"/>
    </row>
    <row r="231" spans="2:61" customFormat="1" ht="15.75" x14ac:dyDescent="0.25">
      <c r="B231" s="66">
        <v>0</v>
      </c>
      <c r="C231" s="249" t="s">
        <v>1280</v>
      </c>
      <c r="D231" s="250"/>
      <c r="E231" s="4"/>
      <c r="F231" s="66">
        <v>0</v>
      </c>
      <c r="G231" s="249" t="s">
        <v>1280</v>
      </c>
      <c r="H231" s="250"/>
      <c r="I231" s="4"/>
      <c r="J231" s="66">
        <v>0</v>
      </c>
      <c r="K231" s="249" t="s">
        <v>1280</v>
      </c>
      <c r="L231" s="250"/>
      <c r="M231" s="4"/>
      <c r="N231" s="66">
        <v>0</v>
      </c>
      <c r="O231" s="249" t="s">
        <v>1280</v>
      </c>
      <c r="P231" s="250"/>
      <c r="Q231" s="4"/>
      <c r="R231" s="66">
        <v>0</v>
      </c>
      <c r="S231" s="249" t="s">
        <v>1280</v>
      </c>
      <c r="T231" s="250"/>
      <c r="U231" s="4"/>
      <c r="V231" s="66">
        <v>0</v>
      </c>
      <c r="W231" s="249" t="s">
        <v>1280</v>
      </c>
      <c r="X231" s="250"/>
      <c r="Y231" s="4"/>
      <c r="Z231" s="66">
        <v>0</v>
      </c>
      <c r="AA231" s="249" t="s">
        <v>1280</v>
      </c>
      <c r="AB231" s="250"/>
      <c r="AC231" s="4"/>
      <c r="AD231" s="66">
        <v>0</v>
      </c>
      <c r="AE231" s="249" t="s">
        <v>1280</v>
      </c>
      <c r="AF231" s="250"/>
      <c r="AR231" s="4"/>
      <c r="AS231" s="4"/>
      <c r="AT231" s="4"/>
      <c r="AU231" s="4"/>
      <c r="AV231" s="4"/>
      <c r="AW231" s="4"/>
      <c r="AX231" s="4"/>
      <c r="AY231" s="4"/>
      <c r="AZ231" s="4"/>
      <c r="BA231" s="4"/>
      <c r="BB231" s="4"/>
      <c r="BC231" s="4"/>
      <c r="BD231" s="4"/>
      <c r="BE231" s="4"/>
      <c r="BF231" s="4"/>
      <c r="BG231" s="4"/>
      <c r="BH231" s="4"/>
      <c r="BI231" s="4"/>
    </row>
    <row r="232" spans="2:61" customFormat="1" ht="15.75" x14ac:dyDescent="0.25">
      <c r="B232" s="68">
        <v>0</v>
      </c>
      <c r="C232" s="204" t="str">
        <f>VLOOKUP('Download Data'!$BA$372,'Download Data'!$BA$372:'Download Data'!$BP$372,1+B232,TRUE)</f>
        <v>Ctc</v>
      </c>
      <c r="D232" s="173" t="s">
        <v>1368</v>
      </c>
      <c r="E232" s="4"/>
      <c r="F232" s="68">
        <v>0</v>
      </c>
      <c r="G232" s="204" t="str">
        <f>VLOOKUP('Download Data'!$BA$372,'Download Data'!$BA$372:'Download Data'!$BP$372,1+F232,TRUE)</f>
        <v>Ctc</v>
      </c>
      <c r="H232" s="173" t="s">
        <v>1368</v>
      </c>
      <c r="I232" s="4"/>
      <c r="J232" s="68">
        <v>0</v>
      </c>
      <c r="K232" s="204" t="str">
        <f>VLOOKUP('Download Data'!$BA$372,'Download Data'!$BA$372:'Download Data'!$BP$372,1+J232,TRUE)</f>
        <v>Ctc</v>
      </c>
      <c r="L232" s="173" t="s">
        <v>1368</v>
      </c>
      <c r="M232" s="4"/>
      <c r="N232" s="68">
        <v>0</v>
      </c>
      <c r="O232" s="204" t="str">
        <f>VLOOKUP('Download Data'!$BA$372,'Download Data'!$BA$372:'Download Data'!$BP$372,1+N232,TRUE)</f>
        <v>Ctc</v>
      </c>
      <c r="P232" s="173" t="s">
        <v>1368</v>
      </c>
      <c r="Q232" s="4"/>
      <c r="R232" s="68">
        <v>0</v>
      </c>
      <c r="S232" s="204" t="str">
        <f>VLOOKUP('Download Data'!$BA$372,'Download Data'!$BA$372:'Download Data'!$BP$372,1+R232,TRUE)</f>
        <v>Ctc</v>
      </c>
      <c r="T232" s="173" t="s">
        <v>1368</v>
      </c>
      <c r="U232" s="4"/>
      <c r="V232" s="68">
        <v>0</v>
      </c>
      <c r="W232" s="204" t="str">
        <f>VLOOKUP('Download Data'!$BA$372,'Download Data'!$BA$372:'Download Data'!$BP$372,1+V232,TRUE)</f>
        <v>Ctc</v>
      </c>
      <c r="X232" s="173" t="s">
        <v>1368</v>
      </c>
      <c r="Y232" s="4"/>
      <c r="Z232" s="68">
        <v>0</v>
      </c>
      <c r="AA232" s="204" t="str">
        <f>VLOOKUP('Download Data'!$BA$372,'Download Data'!$BA$372:'Download Data'!$BP$372,1+Z232,TRUE)</f>
        <v>Ctc</v>
      </c>
      <c r="AB232" s="173" t="s">
        <v>1368</v>
      </c>
      <c r="AC232" s="4"/>
      <c r="AD232" s="68">
        <v>0</v>
      </c>
      <c r="AE232" s="204" t="str">
        <f>VLOOKUP('Download Data'!$BA$372,'Download Data'!$BA$372:'Download Data'!$BP$372,1+AD232,TRUE)</f>
        <v>Ctc</v>
      </c>
      <c r="AF232" s="173" t="s">
        <v>1368</v>
      </c>
      <c r="AR232" s="4"/>
      <c r="AS232" s="4"/>
      <c r="AT232" s="4"/>
      <c r="AU232" s="4"/>
      <c r="AV232" s="4"/>
      <c r="AW232" s="4"/>
      <c r="AX232" s="4"/>
      <c r="AY232" s="4"/>
      <c r="AZ232" s="4"/>
      <c r="BA232" s="4"/>
      <c r="BB232" s="4"/>
      <c r="BC232" s="4"/>
      <c r="BD232" s="4"/>
      <c r="BE232" s="4"/>
      <c r="BF232" s="4"/>
      <c r="BG232" s="4"/>
      <c r="BH232" s="4"/>
      <c r="BI232" s="4"/>
    </row>
    <row r="233" spans="2:61" customFormat="1" ht="15.75" x14ac:dyDescent="0.25">
      <c r="B233" s="67">
        <v>0</v>
      </c>
      <c r="C233" s="251" t="str">
        <f>IF(B233=0,"Read In","Write Out")</f>
        <v>Read In</v>
      </c>
      <c r="D233" s="252"/>
      <c r="E233" s="4"/>
      <c r="F233" s="67">
        <v>0</v>
      </c>
      <c r="G233" s="251" t="str">
        <f>IF(F233=0,"Read In","Write Out")</f>
        <v>Read In</v>
      </c>
      <c r="H233" s="252"/>
      <c r="I233" s="4"/>
      <c r="J233" s="67">
        <v>0</v>
      </c>
      <c r="K233" s="251" t="str">
        <f>IF(J233=0,"Read In","Write Out")</f>
        <v>Read In</v>
      </c>
      <c r="L233" s="252"/>
      <c r="M233" s="4"/>
      <c r="N233" s="67">
        <v>0</v>
      </c>
      <c r="O233" s="251" t="str">
        <f>IF(N233=0,"Read In","Write Out")</f>
        <v>Read In</v>
      </c>
      <c r="P233" s="252"/>
      <c r="Q233" s="4"/>
      <c r="R233" s="67">
        <v>0</v>
      </c>
      <c r="S233" s="251" t="str">
        <f>IF(R233=0,"Read In","Write Out")</f>
        <v>Read In</v>
      </c>
      <c r="T233" s="252"/>
      <c r="U233" s="4"/>
      <c r="V233" s="67">
        <v>0</v>
      </c>
      <c r="W233" s="251" t="str">
        <f>IF(V233=0,"Read In","Write Out")</f>
        <v>Read In</v>
      </c>
      <c r="X233" s="252"/>
      <c r="Y233" s="4"/>
      <c r="Z233" s="67">
        <v>0</v>
      </c>
      <c r="AA233" s="251" t="str">
        <f>IF(Z233=0,"Read In","Write Out")</f>
        <v>Read In</v>
      </c>
      <c r="AB233" s="252"/>
      <c r="AC233" s="4"/>
      <c r="AD233" s="67">
        <v>0</v>
      </c>
      <c r="AE233" s="251" t="str">
        <f>IF(AD233=0,"Read In","Write Out")</f>
        <v>Read In</v>
      </c>
      <c r="AF233" s="252"/>
      <c r="AR233" s="4"/>
      <c r="AS233" s="4"/>
      <c r="AT233" s="4"/>
      <c r="AU233" s="4"/>
      <c r="AV233" s="4"/>
      <c r="AW233" s="4"/>
      <c r="AX233" s="4"/>
      <c r="AY233" s="4"/>
      <c r="AZ233" s="4"/>
      <c r="BA233" s="4"/>
      <c r="BB233" s="4"/>
      <c r="BC233" s="4"/>
      <c r="BD233" s="4"/>
      <c r="BE233" s="4"/>
      <c r="BF233" s="4"/>
      <c r="BG233" s="4"/>
      <c r="BH233" s="4"/>
      <c r="BI233" s="4"/>
    </row>
    <row r="234" spans="2:61" ht="16.5" thickBot="1" x14ac:dyDescent="0.3">
      <c r="B234" s="126">
        <v>0</v>
      </c>
      <c r="C234" s="253" t="s">
        <v>1384</v>
      </c>
      <c r="D234" s="254"/>
      <c r="F234" s="126">
        <v>0</v>
      </c>
      <c r="G234" s="253" t="s">
        <v>1384</v>
      </c>
      <c r="H234" s="254"/>
      <c r="J234" s="126">
        <v>0</v>
      </c>
      <c r="K234" s="253" t="s">
        <v>1384</v>
      </c>
      <c r="L234" s="254"/>
      <c r="N234" s="126">
        <v>0</v>
      </c>
      <c r="O234" s="253" t="s">
        <v>1384</v>
      </c>
      <c r="P234" s="254"/>
      <c r="R234" s="126">
        <v>0</v>
      </c>
      <c r="S234" s="253" t="s">
        <v>1384</v>
      </c>
      <c r="T234" s="254"/>
      <c r="V234" s="126">
        <v>0</v>
      </c>
      <c r="W234" s="253" t="s">
        <v>1384</v>
      </c>
      <c r="X234" s="254"/>
      <c r="Z234" s="126">
        <v>0</v>
      </c>
      <c r="AA234" s="253" t="s">
        <v>1384</v>
      </c>
      <c r="AB234" s="254"/>
      <c r="AD234" s="126">
        <v>0</v>
      </c>
      <c r="AE234" s="253" t="s">
        <v>1384</v>
      </c>
      <c r="AF234" s="254"/>
    </row>
    <row r="235" spans="2:61" ht="15.75" x14ac:dyDescent="0.25">
      <c r="B235" s="143">
        <v>0</v>
      </c>
      <c r="C235" s="263" t="s">
        <v>1330</v>
      </c>
      <c r="D235" s="250"/>
      <c r="F235" s="143">
        <v>0</v>
      </c>
      <c r="G235" s="263" t="s">
        <v>1330</v>
      </c>
      <c r="H235" s="250"/>
      <c r="J235" s="143">
        <v>0</v>
      </c>
      <c r="K235" s="263" t="s">
        <v>1330</v>
      </c>
      <c r="L235" s="250"/>
      <c r="N235" s="143">
        <v>0</v>
      </c>
      <c r="O235" s="263" t="s">
        <v>1330</v>
      </c>
      <c r="P235" s="250"/>
      <c r="R235" s="143">
        <v>0</v>
      </c>
      <c r="S235" s="263" t="s">
        <v>1330</v>
      </c>
      <c r="T235" s="250"/>
      <c r="V235" s="143">
        <v>0</v>
      </c>
      <c r="W235" s="263" t="s">
        <v>1330</v>
      </c>
      <c r="X235" s="250"/>
      <c r="Z235" s="143">
        <v>0</v>
      </c>
      <c r="AA235" s="263" t="s">
        <v>1330</v>
      </c>
      <c r="AB235" s="250"/>
      <c r="AD235" s="143">
        <v>0</v>
      </c>
      <c r="AE235" s="263" t="s">
        <v>1330</v>
      </c>
      <c r="AF235" s="250"/>
    </row>
    <row r="236" spans="2:61" ht="16.5" thickBot="1" x14ac:dyDescent="0.3">
      <c r="B236" s="144">
        <v>0</v>
      </c>
      <c r="C236" s="264" t="s">
        <v>1331</v>
      </c>
      <c r="D236" s="265"/>
      <c r="F236" s="144">
        <v>0</v>
      </c>
      <c r="G236" s="264" t="s">
        <v>1331</v>
      </c>
      <c r="H236" s="265"/>
      <c r="J236" s="144">
        <v>0</v>
      </c>
      <c r="K236" s="264" t="s">
        <v>1331</v>
      </c>
      <c r="L236" s="265"/>
      <c r="N236" s="144">
        <v>0</v>
      </c>
      <c r="O236" s="264" t="s">
        <v>1331</v>
      </c>
      <c r="P236" s="265"/>
      <c r="R236" s="144">
        <v>0</v>
      </c>
      <c r="S236" s="264" t="s">
        <v>1331</v>
      </c>
      <c r="T236" s="265"/>
      <c r="V236" s="144">
        <v>0</v>
      </c>
      <c r="W236" s="264" t="s">
        <v>1331</v>
      </c>
      <c r="X236" s="265"/>
      <c r="Z236" s="144">
        <v>0</v>
      </c>
      <c r="AA236" s="264" t="s">
        <v>1331</v>
      </c>
      <c r="AB236" s="265"/>
      <c r="AD236" s="144">
        <v>0</v>
      </c>
      <c r="AE236" s="264" t="s">
        <v>1331</v>
      </c>
      <c r="AF236" s="265"/>
    </row>
    <row r="246" spans="5:33" x14ac:dyDescent="0.2">
      <c r="E246"/>
      <c r="M246"/>
      <c r="Q246"/>
      <c r="U246"/>
      <c r="Y246"/>
      <c r="AC246"/>
    </row>
    <row r="249" spans="5:33" x14ac:dyDescent="0.2">
      <c r="AG249" s="4"/>
    </row>
    <row r="250" spans="5:33" x14ac:dyDescent="0.2">
      <c r="AG250" s="4"/>
    </row>
    <row r="251" spans="5:33" x14ac:dyDescent="0.2">
      <c r="AG251" s="4"/>
    </row>
    <row r="252" spans="5:33" x14ac:dyDescent="0.2">
      <c r="AG252" s="4"/>
    </row>
    <row r="253" spans="5:33" x14ac:dyDescent="0.2">
      <c r="AG253" s="4"/>
    </row>
    <row r="254" spans="5:33" x14ac:dyDescent="0.2">
      <c r="AG254" s="4"/>
    </row>
    <row r="255" spans="5:33" x14ac:dyDescent="0.2">
      <c r="AG255" s="4"/>
    </row>
    <row r="256" spans="5:33" x14ac:dyDescent="0.2">
      <c r="AG256" s="4"/>
    </row>
    <row r="509" spans="77:77" x14ac:dyDescent="0.2">
      <c r="BY509" s="4"/>
    </row>
    <row r="510" spans="77:77" x14ac:dyDescent="0.2">
      <c r="BY510" s="4"/>
    </row>
    <row r="511" spans="77:77" x14ac:dyDescent="0.2">
      <c r="BY511" s="4"/>
    </row>
    <row r="512" spans="77:77" x14ac:dyDescent="0.2">
      <c r="BY512" s="4"/>
    </row>
    <row r="513" spans="2:77" x14ac:dyDescent="0.2">
      <c r="BY513" s="4"/>
    </row>
    <row r="514" spans="2:77" x14ac:dyDescent="0.2">
      <c r="BY514" s="4"/>
    </row>
    <row r="515" spans="2:77" x14ac:dyDescent="0.2">
      <c r="BY515" s="4"/>
    </row>
    <row r="521" spans="2:77" x14ac:dyDescent="0.2">
      <c r="B521" s="4" t="s">
        <v>904</v>
      </c>
      <c r="C521" s="4" t="s">
        <v>905</v>
      </c>
      <c r="D521" s="116" t="s">
        <v>890</v>
      </c>
      <c r="E521" s="4" t="s">
        <v>903</v>
      </c>
      <c r="H521" s="116" t="s">
        <v>1702</v>
      </c>
      <c r="I521" s="4" t="s">
        <v>1703</v>
      </c>
    </row>
    <row r="522" spans="2:77" x14ac:dyDescent="0.2">
      <c r="B522" s="4">
        <v>6</v>
      </c>
      <c r="C522" s="4">
        <v>0</v>
      </c>
      <c r="D522" s="116" t="s">
        <v>1277</v>
      </c>
      <c r="E522" s="4">
        <v>0</v>
      </c>
      <c r="H522" s="116">
        <v>-4</v>
      </c>
      <c r="I522" s="4">
        <v>1</v>
      </c>
      <c r="BY522" s="4"/>
    </row>
    <row r="523" spans="2:77" x14ac:dyDescent="0.2">
      <c r="B523" s="4">
        <v>7</v>
      </c>
      <c r="C523" s="4">
        <v>1</v>
      </c>
      <c r="D523" s="116" t="s">
        <v>511</v>
      </c>
      <c r="E523" s="4">
        <v>1</v>
      </c>
      <c r="H523" s="116">
        <v>-3</v>
      </c>
      <c r="I523" s="4">
        <v>2</v>
      </c>
      <c r="BY523" s="4"/>
    </row>
    <row r="524" spans="2:77" x14ac:dyDescent="0.2">
      <c r="B524" s="4">
        <v>14</v>
      </c>
      <c r="C524" s="4">
        <v>2</v>
      </c>
      <c r="E524" s="4">
        <v>2</v>
      </c>
      <c r="H524" s="116">
        <v>-2</v>
      </c>
      <c r="I524" s="4">
        <v>3</v>
      </c>
      <c r="BY524" s="4"/>
    </row>
    <row r="525" spans="2:77" x14ac:dyDescent="0.2">
      <c r="B525" s="4">
        <v>15</v>
      </c>
      <c r="C525" s="4">
        <v>3</v>
      </c>
      <c r="E525" s="4">
        <v>3</v>
      </c>
      <c r="H525" s="116">
        <v>-1</v>
      </c>
      <c r="I525" s="4">
        <v>4</v>
      </c>
      <c r="BY525" s="4"/>
    </row>
    <row r="526" spans="2:77" x14ac:dyDescent="0.2">
      <c r="C526" s="4">
        <v>4</v>
      </c>
      <c r="E526" s="4">
        <v>4</v>
      </c>
      <c r="H526" s="116">
        <v>0</v>
      </c>
      <c r="I526" s="4">
        <v>5</v>
      </c>
      <c r="BY526" s="4"/>
    </row>
    <row r="527" spans="2:77" x14ac:dyDescent="0.2">
      <c r="C527" s="4">
        <v>5</v>
      </c>
      <c r="E527" s="4">
        <v>5</v>
      </c>
      <c r="H527" s="116">
        <v>1</v>
      </c>
      <c r="I527" s="4">
        <v>6</v>
      </c>
      <c r="BY527" s="4"/>
    </row>
    <row r="528" spans="2:77" x14ac:dyDescent="0.2">
      <c r="C528" s="4">
        <v>6</v>
      </c>
      <c r="E528" s="4">
        <v>6</v>
      </c>
      <c r="H528" s="116">
        <v>2</v>
      </c>
      <c r="I528" s="4">
        <v>7</v>
      </c>
      <c r="BY528" s="4"/>
    </row>
    <row r="529" spans="3:77" x14ac:dyDescent="0.2">
      <c r="C529" s="4">
        <v>7</v>
      </c>
      <c r="E529" s="4">
        <v>7</v>
      </c>
      <c r="H529" s="116">
        <v>3</v>
      </c>
      <c r="I529" s="4">
        <v>8</v>
      </c>
      <c r="BY529" s="4"/>
    </row>
    <row r="530" spans="3:77" x14ac:dyDescent="0.2">
      <c r="C530" s="4">
        <v>8</v>
      </c>
      <c r="E530" s="4">
        <v>8</v>
      </c>
      <c r="I530" s="4">
        <v>9</v>
      </c>
      <c r="BY530" s="4"/>
    </row>
    <row r="531" spans="3:77" x14ac:dyDescent="0.2">
      <c r="C531" s="4">
        <v>9</v>
      </c>
      <c r="E531" s="4">
        <v>9</v>
      </c>
      <c r="BY531" s="4"/>
    </row>
    <row r="532" spans="3:77" x14ac:dyDescent="0.2">
      <c r="C532" s="4">
        <v>10</v>
      </c>
      <c r="E532" s="4">
        <v>10</v>
      </c>
      <c r="BY532" s="4"/>
    </row>
    <row r="533" spans="3:77" x14ac:dyDescent="0.2">
      <c r="C533" s="4">
        <v>11</v>
      </c>
      <c r="E533" s="4">
        <v>11</v>
      </c>
    </row>
    <row r="534" spans="3:77" x14ac:dyDescent="0.2">
      <c r="C534" s="4">
        <v>12</v>
      </c>
      <c r="E534" s="4">
        <v>12</v>
      </c>
    </row>
    <row r="535" spans="3:77" x14ac:dyDescent="0.2">
      <c r="C535" s="4">
        <v>13</v>
      </c>
      <c r="E535" s="4">
        <v>13</v>
      </c>
    </row>
    <row r="536" spans="3:77" x14ac:dyDescent="0.2">
      <c r="C536" s="4">
        <v>14</v>
      </c>
      <c r="E536" s="4">
        <v>14</v>
      </c>
    </row>
    <row r="537" spans="3:77" x14ac:dyDescent="0.2">
      <c r="C537" s="4">
        <v>15</v>
      </c>
    </row>
    <row r="539" spans="3:77" x14ac:dyDescent="0.2">
      <c r="BY539" s="4"/>
    </row>
    <row r="540" spans="3:77" x14ac:dyDescent="0.2">
      <c r="BY540" s="4"/>
    </row>
    <row r="541" spans="3:77" x14ac:dyDescent="0.2">
      <c r="BY541" s="4"/>
    </row>
    <row r="542" spans="3:77" x14ac:dyDescent="0.2">
      <c r="BY542" s="4"/>
    </row>
    <row r="543" spans="3:77" x14ac:dyDescent="0.2">
      <c r="BY543" s="4"/>
    </row>
    <row r="544" spans="3:77" x14ac:dyDescent="0.2">
      <c r="BY544" s="4"/>
    </row>
    <row r="545" spans="77:77" x14ac:dyDescent="0.2">
      <c r="BY545" s="4"/>
    </row>
    <row r="546" spans="77:77" x14ac:dyDescent="0.2">
      <c r="BY546" s="4"/>
    </row>
    <row r="547" spans="77:77" x14ac:dyDescent="0.2">
      <c r="BY547" s="4"/>
    </row>
    <row r="548" spans="77:77" x14ac:dyDescent="0.2">
      <c r="BY548" s="4"/>
    </row>
    <row r="549" spans="77:77" x14ac:dyDescent="0.2">
      <c r="BY549" s="4"/>
    </row>
  </sheetData>
  <sheetProtection selectLockedCells="1"/>
  <mergeCells count="928">
    <mergeCell ref="D3:E3"/>
    <mergeCell ref="J3:K3"/>
    <mergeCell ref="L3:M3"/>
    <mergeCell ref="C137:D137"/>
    <mergeCell ref="C112:D112"/>
    <mergeCell ref="C113:D113"/>
    <mergeCell ref="C118:D118"/>
    <mergeCell ref="C119:D119"/>
    <mergeCell ref="B41:X41"/>
    <mergeCell ref="B39:X39"/>
    <mergeCell ref="O3:P3"/>
    <mergeCell ref="B2:C4"/>
    <mergeCell ref="D4:E4"/>
    <mergeCell ref="G2:H2"/>
    <mergeCell ref="G3:H3"/>
    <mergeCell ref="G4:H4"/>
    <mergeCell ref="D2:E2"/>
    <mergeCell ref="J2:K2"/>
    <mergeCell ref="AE236:AF236"/>
    <mergeCell ref="AA229:AB229"/>
    <mergeCell ref="AA230:AB230"/>
    <mergeCell ref="AE229:AF229"/>
    <mergeCell ref="AE230:AF230"/>
    <mergeCell ref="AE231:AF231"/>
    <mergeCell ref="AE233:AF233"/>
    <mergeCell ref="L2:M2"/>
    <mergeCell ref="O2:P2"/>
    <mergeCell ref="C136:D136"/>
    <mergeCell ref="B79:D79"/>
    <mergeCell ref="C106:D106"/>
    <mergeCell ref="C107:D107"/>
    <mergeCell ref="C88:D88"/>
    <mergeCell ref="C89:D89"/>
    <mergeCell ref="C94:D94"/>
    <mergeCell ref="C95:D95"/>
    <mergeCell ref="C82:D82"/>
    <mergeCell ref="C130:D130"/>
    <mergeCell ref="C131:D131"/>
    <mergeCell ref="C101:D101"/>
    <mergeCell ref="AE235:AF235"/>
    <mergeCell ref="W229:X229"/>
    <mergeCell ref="W230:X230"/>
    <mergeCell ref="W231:X231"/>
    <mergeCell ref="W233:X233"/>
    <mergeCell ref="W234:X234"/>
    <mergeCell ref="S229:T229"/>
    <mergeCell ref="S230:T230"/>
    <mergeCell ref="AE234:AF234"/>
    <mergeCell ref="AA236:AB236"/>
    <mergeCell ref="S235:T235"/>
    <mergeCell ref="AA231:AB231"/>
    <mergeCell ref="AA233:AB233"/>
    <mergeCell ref="AA234:AB234"/>
    <mergeCell ref="AA235:AB235"/>
    <mergeCell ref="S236:T236"/>
    <mergeCell ref="W235:X235"/>
    <mergeCell ref="W236:X236"/>
    <mergeCell ref="S231:T231"/>
    <mergeCell ref="G236:H236"/>
    <mergeCell ref="C234:D234"/>
    <mergeCell ref="G231:H231"/>
    <mergeCell ref="G235:H235"/>
    <mergeCell ref="AE218:AF218"/>
    <mergeCell ref="AE219:AF219"/>
    <mergeCell ref="AE220:AF220"/>
    <mergeCell ref="AE222:AF222"/>
    <mergeCell ref="AE223:AF223"/>
    <mergeCell ref="AE224:AF224"/>
    <mergeCell ref="O236:P236"/>
    <mergeCell ref="K229:L229"/>
    <mergeCell ref="K230:L230"/>
    <mergeCell ref="K236:L236"/>
    <mergeCell ref="C235:D235"/>
    <mergeCell ref="K231:L231"/>
    <mergeCell ref="K233:L233"/>
    <mergeCell ref="K234:L234"/>
    <mergeCell ref="K235:L235"/>
    <mergeCell ref="C236:D236"/>
    <mergeCell ref="S233:T233"/>
    <mergeCell ref="S234:T234"/>
    <mergeCell ref="G234:H234"/>
    <mergeCell ref="O229:P229"/>
    <mergeCell ref="G233:H233"/>
    <mergeCell ref="AA225:AB225"/>
    <mergeCell ref="S224:T224"/>
    <mergeCell ref="AA220:AB220"/>
    <mergeCell ref="AA222:AB222"/>
    <mergeCell ref="AA223:AB223"/>
    <mergeCell ref="O235:P235"/>
    <mergeCell ref="G229:H229"/>
    <mergeCell ref="C229:D229"/>
    <mergeCell ref="C230:D230"/>
    <mergeCell ref="C231:D231"/>
    <mergeCell ref="C233:D233"/>
    <mergeCell ref="O230:P230"/>
    <mergeCell ref="O231:P231"/>
    <mergeCell ref="O233:P233"/>
    <mergeCell ref="O234:P234"/>
    <mergeCell ref="S225:T225"/>
    <mergeCell ref="W220:X220"/>
    <mergeCell ref="W222:X222"/>
    <mergeCell ref="W224:X224"/>
    <mergeCell ref="W225:X225"/>
    <mergeCell ref="AE225:AF225"/>
    <mergeCell ref="AA218:AB218"/>
    <mergeCell ref="AA219:AB219"/>
    <mergeCell ref="G230:H230"/>
    <mergeCell ref="S218:T218"/>
    <mergeCell ref="S219:T219"/>
    <mergeCell ref="S220:T220"/>
    <mergeCell ref="S222:T222"/>
    <mergeCell ref="S223:T223"/>
    <mergeCell ref="W223:X223"/>
    <mergeCell ref="W218:X218"/>
    <mergeCell ref="W219:X219"/>
    <mergeCell ref="AA224:AB224"/>
    <mergeCell ref="K214:L214"/>
    <mergeCell ref="O214:P214"/>
    <mergeCell ref="C214:D214"/>
    <mergeCell ref="G214:H214"/>
    <mergeCell ref="K220:L220"/>
    <mergeCell ref="K222:L222"/>
    <mergeCell ref="K223:L223"/>
    <mergeCell ref="K224:L224"/>
    <mergeCell ref="G218:H218"/>
    <mergeCell ref="G219:H219"/>
    <mergeCell ref="G220:H220"/>
    <mergeCell ref="G222:H222"/>
    <mergeCell ref="O218:P218"/>
    <mergeCell ref="O219:P219"/>
    <mergeCell ref="O220:P220"/>
    <mergeCell ref="O222:P222"/>
    <mergeCell ref="K218:L218"/>
    <mergeCell ref="K219:L219"/>
    <mergeCell ref="O223:P223"/>
    <mergeCell ref="O224:P224"/>
    <mergeCell ref="AA211:AB211"/>
    <mergeCell ref="AA212:AB212"/>
    <mergeCell ref="AA213:AB213"/>
    <mergeCell ref="AE214:AF214"/>
    <mergeCell ref="S214:T214"/>
    <mergeCell ref="W209:X209"/>
    <mergeCell ref="W211:X211"/>
    <mergeCell ref="W212:X212"/>
    <mergeCell ref="W213:X213"/>
    <mergeCell ref="W214:X214"/>
    <mergeCell ref="S209:T209"/>
    <mergeCell ref="AE209:AF209"/>
    <mergeCell ref="AE211:AF211"/>
    <mergeCell ref="AE212:AF212"/>
    <mergeCell ref="AE213:AF213"/>
    <mergeCell ref="S213:T213"/>
    <mergeCell ref="AA209:AB209"/>
    <mergeCell ref="AA214:AB214"/>
    <mergeCell ref="C209:D209"/>
    <mergeCell ref="C211:D211"/>
    <mergeCell ref="C212:D212"/>
    <mergeCell ref="S211:T211"/>
    <mergeCell ref="S212:T212"/>
    <mergeCell ref="W207:X207"/>
    <mergeCell ref="W208:X208"/>
    <mergeCell ref="C213:D213"/>
    <mergeCell ref="K209:L209"/>
    <mergeCell ref="K211:L211"/>
    <mergeCell ref="K212:L212"/>
    <mergeCell ref="K213:L213"/>
    <mergeCell ref="G207:H207"/>
    <mergeCell ref="G208:H208"/>
    <mergeCell ref="G209:H209"/>
    <mergeCell ref="G211:H211"/>
    <mergeCell ref="G212:H212"/>
    <mergeCell ref="G213:H213"/>
    <mergeCell ref="O207:P207"/>
    <mergeCell ref="O208:P208"/>
    <mergeCell ref="O209:P209"/>
    <mergeCell ref="O211:P211"/>
    <mergeCell ref="O212:P212"/>
    <mergeCell ref="O213:P213"/>
    <mergeCell ref="V205:X205"/>
    <mergeCell ref="AE203:AF203"/>
    <mergeCell ref="C207:D207"/>
    <mergeCell ref="C208:D208"/>
    <mergeCell ref="K207:L207"/>
    <mergeCell ref="K208:L208"/>
    <mergeCell ref="S207:T207"/>
    <mergeCell ref="S208:T208"/>
    <mergeCell ref="AA207:AB207"/>
    <mergeCell ref="AA208:AB208"/>
    <mergeCell ref="W203:X203"/>
    <mergeCell ref="AE207:AF207"/>
    <mergeCell ref="AE208:AF208"/>
    <mergeCell ref="AE202:AF202"/>
    <mergeCell ref="O203:P203"/>
    <mergeCell ref="S200:T200"/>
    <mergeCell ref="S201:T201"/>
    <mergeCell ref="S202:T202"/>
    <mergeCell ref="S203:T203"/>
    <mergeCell ref="AE201:AF201"/>
    <mergeCell ref="AA203:AB203"/>
    <mergeCell ref="W202:X202"/>
    <mergeCell ref="C202:D202"/>
    <mergeCell ref="O202:P202"/>
    <mergeCell ref="O201:P201"/>
    <mergeCell ref="C203:D203"/>
    <mergeCell ref="C200:D200"/>
    <mergeCell ref="W196:X196"/>
    <mergeCell ref="K201:L201"/>
    <mergeCell ref="K202:L202"/>
    <mergeCell ref="K197:L197"/>
    <mergeCell ref="W197:X197"/>
    <mergeCell ref="W198:X198"/>
    <mergeCell ref="O198:P198"/>
    <mergeCell ref="O200:P200"/>
    <mergeCell ref="K198:L198"/>
    <mergeCell ref="K200:L200"/>
    <mergeCell ref="C196:D196"/>
    <mergeCell ref="C197:D197"/>
    <mergeCell ref="C198:D198"/>
    <mergeCell ref="O196:P196"/>
    <mergeCell ref="O197:P197"/>
    <mergeCell ref="S196:T196"/>
    <mergeCell ref="S197:T197"/>
    <mergeCell ref="S198:T198"/>
    <mergeCell ref="K196:L196"/>
    <mergeCell ref="AE187:AF187"/>
    <mergeCell ref="AA190:AB190"/>
    <mergeCell ref="AA191:AB191"/>
    <mergeCell ref="AE189:AF189"/>
    <mergeCell ref="AE190:AF190"/>
    <mergeCell ref="W192:X192"/>
    <mergeCell ref="AA196:AB196"/>
    <mergeCell ref="AE191:AF191"/>
    <mergeCell ref="C201:D201"/>
    <mergeCell ref="W200:X200"/>
    <mergeCell ref="W201:X201"/>
    <mergeCell ref="G201:H201"/>
    <mergeCell ref="G197:H197"/>
    <mergeCell ref="G198:H198"/>
    <mergeCell ref="O192:P192"/>
    <mergeCell ref="AE196:AF196"/>
    <mergeCell ref="AA197:AB197"/>
    <mergeCell ref="AA198:AB198"/>
    <mergeCell ref="AA192:AB192"/>
    <mergeCell ref="AE192:AF192"/>
    <mergeCell ref="AE197:AF197"/>
    <mergeCell ref="AE198:AF198"/>
    <mergeCell ref="AE200:AF200"/>
    <mergeCell ref="C192:D192"/>
    <mergeCell ref="G185:H185"/>
    <mergeCell ref="G186:H186"/>
    <mergeCell ref="G187:H187"/>
    <mergeCell ref="G189:H189"/>
    <mergeCell ref="G190:H190"/>
    <mergeCell ref="G191:H191"/>
    <mergeCell ref="G192:H192"/>
    <mergeCell ref="C185:D185"/>
    <mergeCell ref="C186:D186"/>
    <mergeCell ref="C190:D190"/>
    <mergeCell ref="C191:D191"/>
    <mergeCell ref="C189:D189"/>
    <mergeCell ref="C181:D181"/>
    <mergeCell ref="G174:H174"/>
    <mergeCell ref="G175:H175"/>
    <mergeCell ref="G176:H176"/>
    <mergeCell ref="G178:H178"/>
    <mergeCell ref="G179:H179"/>
    <mergeCell ref="G180:H180"/>
    <mergeCell ref="G181:H181"/>
    <mergeCell ref="C180:D180"/>
    <mergeCell ref="G170:H170"/>
    <mergeCell ref="C174:D174"/>
    <mergeCell ref="C175:D175"/>
    <mergeCell ref="C176:D176"/>
    <mergeCell ref="F172:H172"/>
    <mergeCell ref="C178:D178"/>
    <mergeCell ref="C179:D179"/>
    <mergeCell ref="C187:D187"/>
    <mergeCell ref="C153:D153"/>
    <mergeCell ref="C154:D154"/>
    <mergeCell ref="C156:D156"/>
    <mergeCell ref="C157:D157"/>
    <mergeCell ref="C158:D158"/>
    <mergeCell ref="G158:H158"/>
    <mergeCell ref="G159:H159"/>
    <mergeCell ref="C163:D163"/>
    <mergeCell ref="C164:D164"/>
    <mergeCell ref="F161:H161"/>
    <mergeCell ref="C159:D159"/>
    <mergeCell ref="G163:H163"/>
    <mergeCell ref="G164:H164"/>
    <mergeCell ref="S177:T177"/>
    <mergeCell ref="S168:T168"/>
    <mergeCell ref="S169:T169"/>
    <mergeCell ref="S170:T170"/>
    <mergeCell ref="S173:T173"/>
    <mergeCell ref="S176:T176"/>
    <mergeCell ref="S174:T174"/>
    <mergeCell ref="S175:T175"/>
    <mergeCell ref="S142:T142"/>
    <mergeCell ref="S143:T143"/>
    <mergeCell ref="S150:T150"/>
    <mergeCell ref="S151:T151"/>
    <mergeCell ref="S147:T147"/>
    <mergeCell ref="S148:T148"/>
    <mergeCell ref="R145:T145"/>
    <mergeCell ref="R149:S149"/>
    <mergeCell ref="S152:T152"/>
    <mergeCell ref="S153:T153"/>
    <mergeCell ref="S156:T156"/>
    <mergeCell ref="S124:T124"/>
    <mergeCell ref="S117:T117"/>
    <mergeCell ref="S118:T118"/>
    <mergeCell ref="S167:T167"/>
    <mergeCell ref="R166:S166"/>
    <mergeCell ref="R162:T162"/>
    <mergeCell ref="S157:T157"/>
    <mergeCell ref="S158:T158"/>
    <mergeCell ref="S159:T159"/>
    <mergeCell ref="S160:T160"/>
    <mergeCell ref="S164:T164"/>
    <mergeCell ref="S165:T165"/>
    <mergeCell ref="S109:T109"/>
    <mergeCell ref="R94:T94"/>
    <mergeCell ref="S136:T136"/>
    <mergeCell ref="S74:T74"/>
    <mergeCell ref="S65:T65"/>
    <mergeCell ref="S66:T66"/>
    <mergeCell ref="S67:T67"/>
    <mergeCell ref="S68:T68"/>
    <mergeCell ref="S116:T116"/>
    <mergeCell ref="S102:T102"/>
    <mergeCell ref="S119:T119"/>
    <mergeCell ref="S122:T122"/>
    <mergeCell ref="S133:T133"/>
    <mergeCell ref="S130:T130"/>
    <mergeCell ref="S131:T131"/>
    <mergeCell ref="R128:T128"/>
    <mergeCell ref="R132:S132"/>
    <mergeCell ref="S75:T75"/>
    <mergeCell ref="S105:T105"/>
    <mergeCell ref="S106:T106"/>
    <mergeCell ref="S126:T126"/>
    <mergeCell ref="S82:T82"/>
    <mergeCell ref="S123:T123"/>
    <mergeCell ref="S125:T125"/>
    <mergeCell ref="S45:T45"/>
    <mergeCell ref="S46:T46"/>
    <mergeCell ref="S48:T48"/>
    <mergeCell ref="S49:T49"/>
    <mergeCell ref="R47:S47"/>
    <mergeCell ref="S51:T51"/>
    <mergeCell ref="S50:T50"/>
    <mergeCell ref="S54:T54"/>
    <mergeCell ref="S89:T89"/>
    <mergeCell ref="S56:T56"/>
    <mergeCell ref="S57:T57"/>
    <mergeCell ref="S58:T58"/>
    <mergeCell ref="R77:T77"/>
    <mergeCell ref="R60:T60"/>
    <mergeCell ref="S62:T62"/>
    <mergeCell ref="S83:T83"/>
    <mergeCell ref="R64:S64"/>
    <mergeCell ref="S84:T84"/>
    <mergeCell ref="S85:T85"/>
    <mergeCell ref="S88:T88"/>
    <mergeCell ref="R81:S81"/>
    <mergeCell ref="O169:P169"/>
    <mergeCell ref="S55:T55"/>
    <mergeCell ref="S63:T63"/>
    <mergeCell ref="S79:T79"/>
    <mergeCell ref="S80:T80"/>
    <mergeCell ref="S139:T139"/>
    <mergeCell ref="S140:T140"/>
    <mergeCell ref="S141:T141"/>
    <mergeCell ref="S96:T96"/>
    <mergeCell ref="S97:T97"/>
    <mergeCell ref="S134:T134"/>
    <mergeCell ref="S135:T135"/>
    <mergeCell ref="S90:T90"/>
    <mergeCell ref="S91:T91"/>
    <mergeCell ref="S92:T92"/>
    <mergeCell ref="S99:T99"/>
    <mergeCell ref="S107:T107"/>
    <mergeCell ref="R98:S98"/>
    <mergeCell ref="R115:S115"/>
    <mergeCell ref="S113:T113"/>
    <mergeCell ref="S114:T114"/>
    <mergeCell ref="S100:T100"/>
    <mergeCell ref="S101:T101"/>
    <mergeCell ref="S108:T108"/>
    <mergeCell ref="O168:P168"/>
    <mergeCell ref="O136:P136"/>
    <mergeCell ref="O145:P145"/>
    <mergeCell ref="N139:P139"/>
    <mergeCell ref="O161:P161"/>
    <mergeCell ref="O162:P162"/>
    <mergeCell ref="O150:P150"/>
    <mergeCell ref="O151:P151"/>
    <mergeCell ref="O143:P143"/>
    <mergeCell ref="O144:P144"/>
    <mergeCell ref="O163:P163"/>
    <mergeCell ref="O164:P164"/>
    <mergeCell ref="O165:P165"/>
    <mergeCell ref="O160:P160"/>
    <mergeCell ref="O149:P149"/>
    <mergeCell ref="O137:P137"/>
    <mergeCell ref="O146:P146"/>
    <mergeCell ref="O152:P152"/>
    <mergeCell ref="O153:P153"/>
    <mergeCell ref="O102:P102"/>
    <mergeCell ref="O103:P103"/>
    <mergeCell ref="O104:P104"/>
    <mergeCell ref="O105:P105"/>
    <mergeCell ref="O111:P111"/>
    <mergeCell ref="N107:P107"/>
    <mergeCell ref="O147:P147"/>
    <mergeCell ref="O166:P166"/>
    <mergeCell ref="O167:P167"/>
    <mergeCell ref="O148:P148"/>
    <mergeCell ref="O118:P118"/>
    <mergeCell ref="O119:P119"/>
    <mergeCell ref="O133:P133"/>
    <mergeCell ref="O134:P134"/>
    <mergeCell ref="O135:P135"/>
    <mergeCell ref="O120:P120"/>
    <mergeCell ref="O130:P130"/>
    <mergeCell ref="O131:P131"/>
    <mergeCell ref="O132:P132"/>
    <mergeCell ref="O129:P129"/>
    <mergeCell ref="O112:P112"/>
    <mergeCell ref="O113:P113"/>
    <mergeCell ref="O114:P114"/>
    <mergeCell ref="O115:P115"/>
    <mergeCell ref="O116:P116"/>
    <mergeCell ref="O117:P117"/>
    <mergeCell ref="O121:P121"/>
    <mergeCell ref="O127:P127"/>
    <mergeCell ref="O128:P128"/>
    <mergeCell ref="O101:P101"/>
    <mergeCell ref="O88:P88"/>
    <mergeCell ref="O89:P89"/>
    <mergeCell ref="O79:P79"/>
    <mergeCell ref="O80:P80"/>
    <mergeCell ref="O81:P81"/>
    <mergeCell ref="O84:P84"/>
    <mergeCell ref="O85:P85"/>
    <mergeCell ref="O86:P86"/>
    <mergeCell ref="O87:P87"/>
    <mergeCell ref="O95:P95"/>
    <mergeCell ref="O96:P96"/>
    <mergeCell ref="O97:P97"/>
    <mergeCell ref="O98:P98"/>
    <mergeCell ref="O99:P99"/>
    <mergeCell ref="O100:P100"/>
    <mergeCell ref="C46:D46"/>
    <mergeCell ref="C47:D47"/>
    <mergeCell ref="C52:D52"/>
    <mergeCell ref="C53:D53"/>
    <mergeCell ref="O69:P69"/>
    <mergeCell ref="G58:H58"/>
    <mergeCell ref="C65:D65"/>
    <mergeCell ref="B61:D61"/>
    <mergeCell ref="C58:D58"/>
    <mergeCell ref="C59:D59"/>
    <mergeCell ref="B67:D67"/>
    <mergeCell ref="O65:P65"/>
    <mergeCell ref="O66:P66"/>
    <mergeCell ref="O67:P67"/>
    <mergeCell ref="O47:P47"/>
    <mergeCell ref="O48:P48"/>
    <mergeCell ref="O49:P49"/>
    <mergeCell ref="O50:P50"/>
    <mergeCell ref="O51:P51"/>
    <mergeCell ref="O52:P52"/>
    <mergeCell ref="O53:P53"/>
    <mergeCell ref="O54:P54"/>
    <mergeCell ref="O55:P55"/>
    <mergeCell ref="K137:L137"/>
    <mergeCell ref="G94:H94"/>
    <mergeCell ref="G95:H95"/>
    <mergeCell ref="G100:H100"/>
    <mergeCell ref="G101:H101"/>
    <mergeCell ref="G106:H106"/>
    <mergeCell ref="G107:H107"/>
    <mergeCell ref="G112:H112"/>
    <mergeCell ref="G130:H130"/>
    <mergeCell ref="G131:H131"/>
    <mergeCell ref="G136:H136"/>
    <mergeCell ref="G137:H137"/>
    <mergeCell ref="K135:L135"/>
    <mergeCell ref="K136:L136"/>
    <mergeCell ref="K121:L121"/>
    <mergeCell ref="K122:L122"/>
    <mergeCell ref="K123:L123"/>
    <mergeCell ref="K124:L124"/>
    <mergeCell ref="K125:L125"/>
    <mergeCell ref="K130:L130"/>
    <mergeCell ref="J127:L127"/>
    <mergeCell ref="K131:L131"/>
    <mergeCell ref="K132:L132"/>
    <mergeCell ref="K133:L133"/>
    <mergeCell ref="K134:L134"/>
    <mergeCell ref="K94:L94"/>
    <mergeCell ref="J91:L91"/>
    <mergeCell ref="K119:L119"/>
    <mergeCell ref="K112:L112"/>
    <mergeCell ref="K113:L113"/>
    <mergeCell ref="K95:L95"/>
    <mergeCell ref="K96:L96"/>
    <mergeCell ref="K88:L88"/>
    <mergeCell ref="K120:L120"/>
    <mergeCell ref="K97:L97"/>
    <mergeCell ref="K98:L98"/>
    <mergeCell ref="K99:L99"/>
    <mergeCell ref="K100:L100"/>
    <mergeCell ref="K101:L101"/>
    <mergeCell ref="K106:L106"/>
    <mergeCell ref="J115:L115"/>
    <mergeCell ref="K107:L107"/>
    <mergeCell ref="K118:L118"/>
    <mergeCell ref="K86:L86"/>
    <mergeCell ref="K76:L76"/>
    <mergeCell ref="K77:L77"/>
    <mergeCell ref="K84:L84"/>
    <mergeCell ref="K85:L85"/>
    <mergeCell ref="K83:L83"/>
    <mergeCell ref="J79:L79"/>
    <mergeCell ref="K87:L87"/>
    <mergeCell ref="K89:L89"/>
    <mergeCell ref="G45:H45"/>
    <mergeCell ref="G46:H46"/>
    <mergeCell ref="K50:L50"/>
    <mergeCell ref="K51:L51"/>
    <mergeCell ref="K46:L46"/>
    <mergeCell ref="K47:L47"/>
    <mergeCell ref="G82:H82"/>
    <mergeCell ref="K73:L73"/>
    <mergeCell ref="G76:H76"/>
    <mergeCell ref="G81:H81"/>
    <mergeCell ref="G57:H57"/>
    <mergeCell ref="G75:H75"/>
    <mergeCell ref="G69:H69"/>
    <mergeCell ref="K72:L72"/>
    <mergeCell ref="K53:L53"/>
    <mergeCell ref="G51:H51"/>
    <mergeCell ref="G52:H52"/>
    <mergeCell ref="G63:H63"/>
    <mergeCell ref="F61:H61"/>
    <mergeCell ref="K61:L61"/>
    <mergeCell ref="K74:L74"/>
    <mergeCell ref="K75:L75"/>
    <mergeCell ref="K70:L70"/>
    <mergeCell ref="K71:L71"/>
    <mergeCell ref="K49:L49"/>
    <mergeCell ref="K52:L52"/>
    <mergeCell ref="AA64:AB64"/>
    <mergeCell ref="AA65:AB65"/>
    <mergeCell ref="AA54:AB54"/>
    <mergeCell ref="AA56:AB56"/>
    <mergeCell ref="AA61:AB61"/>
    <mergeCell ref="AA62:AB62"/>
    <mergeCell ref="AA63:AB63"/>
    <mergeCell ref="K65:L65"/>
    <mergeCell ref="K58:L58"/>
    <mergeCell ref="K59:L59"/>
    <mergeCell ref="K60:L60"/>
    <mergeCell ref="W61:X61"/>
    <mergeCell ref="W63:X63"/>
    <mergeCell ref="W64:X64"/>
    <mergeCell ref="W65:X65"/>
    <mergeCell ref="W60:X60"/>
    <mergeCell ref="O56:P56"/>
    <mergeCell ref="O57:P57"/>
    <mergeCell ref="O63:P63"/>
    <mergeCell ref="O64:P64"/>
    <mergeCell ref="K62:L62"/>
    <mergeCell ref="K63:L63"/>
    <mergeCell ref="W145:X145"/>
    <mergeCell ref="AA45:AB45"/>
    <mergeCell ref="AA46:AB46"/>
    <mergeCell ref="AA47:AB47"/>
    <mergeCell ref="AA48:AB48"/>
    <mergeCell ref="AA49:AB49"/>
    <mergeCell ref="AA53:AB53"/>
    <mergeCell ref="W142:X142"/>
    <mergeCell ref="W143:X143"/>
    <mergeCell ref="W144:X144"/>
    <mergeCell ref="W139:X139"/>
    <mergeCell ref="W140:X140"/>
    <mergeCell ref="W141:X141"/>
    <mergeCell ref="AA71:AB71"/>
    <mergeCell ref="AA72:AB72"/>
    <mergeCell ref="AA73:AB73"/>
    <mergeCell ref="AA69:AB69"/>
    <mergeCell ref="AA70:AB70"/>
    <mergeCell ref="W126:X126"/>
    <mergeCell ref="W136:X136"/>
    <mergeCell ref="V134:X134"/>
    <mergeCell ref="W137:X137"/>
    <mergeCell ref="W138:X138"/>
    <mergeCell ref="W130:X130"/>
    <mergeCell ref="W131:X131"/>
    <mergeCell ref="W132:X132"/>
    <mergeCell ref="W127:X127"/>
    <mergeCell ref="W128:X128"/>
    <mergeCell ref="W129:X129"/>
    <mergeCell ref="W112:X112"/>
    <mergeCell ref="W113:X113"/>
    <mergeCell ref="W114:X114"/>
    <mergeCell ref="W115:X115"/>
    <mergeCell ref="W118:X118"/>
    <mergeCell ref="W119:X119"/>
    <mergeCell ref="W123:X123"/>
    <mergeCell ref="W124:X124"/>
    <mergeCell ref="W125:X125"/>
    <mergeCell ref="W50:X50"/>
    <mergeCell ref="W51:X51"/>
    <mergeCell ref="W54:X54"/>
    <mergeCell ref="W52:X52"/>
    <mergeCell ref="W53:X53"/>
    <mergeCell ref="W58:X58"/>
    <mergeCell ref="W73:X73"/>
    <mergeCell ref="W72:X72"/>
    <mergeCell ref="W79:X79"/>
    <mergeCell ref="W75:X75"/>
    <mergeCell ref="W78:X78"/>
    <mergeCell ref="F121:H121"/>
    <mergeCell ref="F133:H133"/>
    <mergeCell ref="G113:H113"/>
    <mergeCell ref="F109:H109"/>
    <mergeCell ref="G118:H118"/>
    <mergeCell ref="G124:H124"/>
    <mergeCell ref="G125:H125"/>
    <mergeCell ref="G119:H119"/>
    <mergeCell ref="F127:H127"/>
    <mergeCell ref="B1:AA1"/>
    <mergeCell ref="J43:L43"/>
    <mergeCell ref="J55:L55"/>
    <mergeCell ref="J67:L67"/>
    <mergeCell ref="Z67:AB67"/>
    <mergeCell ref="Z43:AB43"/>
    <mergeCell ref="Z51:AB51"/>
    <mergeCell ref="F43:H43"/>
    <mergeCell ref="F49:H49"/>
    <mergeCell ref="W62:X62"/>
    <mergeCell ref="W47:X47"/>
    <mergeCell ref="F55:H55"/>
    <mergeCell ref="B43:D43"/>
    <mergeCell ref="V43:X43"/>
    <mergeCell ref="R43:T43"/>
    <mergeCell ref="B55:D55"/>
    <mergeCell ref="B49:D49"/>
    <mergeCell ref="N43:P43"/>
    <mergeCell ref="K48:L48"/>
    <mergeCell ref="W45:X45"/>
    <mergeCell ref="W46:X46"/>
    <mergeCell ref="W59:X59"/>
    <mergeCell ref="W48:X48"/>
    <mergeCell ref="W49:X49"/>
    <mergeCell ref="F115:H115"/>
    <mergeCell ref="J103:L103"/>
    <mergeCell ref="K108:L108"/>
    <mergeCell ref="K109:L109"/>
    <mergeCell ref="K110:L110"/>
    <mergeCell ref="K111:L111"/>
    <mergeCell ref="W67:X67"/>
    <mergeCell ref="F103:H103"/>
    <mergeCell ref="N91:P91"/>
    <mergeCell ref="O73:P73"/>
    <mergeCell ref="S71:T71"/>
    <mergeCell ref="S72:T72"/>
    <mergeCell ref="S73:T73"/>
    <mergeCell ref="F91:H91"/>
    <mergeCell ref="F97:H97"/>
    <mergeCell ref="G87:H87"/>
    <mergeCell ref="K82:L82"/>
    <mergeCell ref="W80:X80"/>
    <mergeCell ref="W84:X84"/>
    <mergeCell ref="V82:X82"/>
    <mergeCell ref="W88:X88"/>
    <mergeCell ref="W89:X89"/>
    <mergeCell ref="W90:X90"/>
    <mergeCell ref="W91:X91"/>
    <mergeCell ref="V95:X95"/>
    <mergeCell ref="V108:X108"/>
    <mergeCell ref="V121:X121"/>
    <mergeCell ref="W86:X86"/>
    <mergeCell ref="W87:X87"/>
    <mergeCell ref="W74:X74"/>
    <mergeCell ref="W77:X77"/>
    <mergeCell ref="W85:X85"/>
    <mergeCell ref="W101:X101"/>
    <mergeCell ref="W102:X102"/>
    <mergeCell ref="W92:X92"/>
    <mergeCell ref="W93:X93"/>
    <mergeCell ref="W97:X97"/>
    <mergeCell ref="W98:X98"/>
    <mergeCell ref="W99:X99"/>
    <mergeCell ref="W100:X100"/>
    <mergeCell ref="W116:X116"/>
    <mergeCell ref="W117:X117"/>
    <mergeCell ref="W103:X103"/>
    <mergeCell ref="W104:X104"/>
    <mergeCell ref="W105:X105"/>
    <mergeCell ref="W106:X106"/>
    <mergeCell ref="W110:X110"/>
    <mergeCell ref="W111:X111"/>
    <mergeCell ref="C70:D70"/>
    <mergeCell ref="C71:D71"/>
    <mergeCell ref="C76:D76"/>
    <mergeCell ref="F73:H73"/>
    <mergeCell ref="F85:H85"/>
    <mergeCell ref="AE55:AK55"/>
    <mergeCell ref="AE59:AK59"/>
    <mergeCell ref="AE58:AK58"/>
    <mergeCell ref="AE56:AK56"/>
    <mergeCell ref="AE57:AK57"/>
    <mergeCell ref="Z59:AB59"/>
    <mergeCell ref="AA55:AB55"/>
    <mergeCell ref="AA57:AB57"/>
    <mergeCell ref="V69:X69"/>
    <mergeCell ref="AD68:AQ68"/>
    <mergeCell ref="G70:H70"/>
    <mergeCell ref="O68:P68"/>
    <mergeCell ref="C64:D64"/>
    <mergeCell ref="K64:L64"/>
    <mergeCell ref="G64:H64"/>
    <mergeCell ref="N75:P75"/>
    <mergeCell ref="O82:P82"/>
    <mergeCell ref="O83:P83"/>
    <mergeCell ref="O70:P70"/>
    <mergeCell ref="C77:D77"/>
    <mergeCell ref="B109:D109"/>
    <mergeCell ref="F79:H79"/>
    <mergeCell ref="B97:D97"/>
    <mergeCell ref="B103:D103"/>
    <mergeCell ref="B91:D91"/>
    <mergeCell ref="G88:H88"/>
    <mergeCell ref="B85:D85"/>
    <mergeCell ref="B73:D73"/>
    <mergeCell ref="C83:D83"/>
    <mergeCell ref="C100:D100"/>
    <mergeCell ref="AE65:AK65"/>
    <mergeCell ref="F67:H67"/>
    <mergeCell ref="AE63:AK63"/>
    <mergeCell ref="AE73:AK73"/>
    <mergeCell ref="AE74:AK74"/>
    <mergeCell ref="AE69:AK69"/>
    <mergeCell ref="W71:X71"/>
    <mergeCell ref="AL78:AU78"/>
    <mergeCell ref="W66:X66"/>
    <mergeCell ref="W76:X76"/>
    <mergeCell ref="O71:P71"/>
    <mergeCell ref="O72:P72"/>
    <mergeCell ref="AD43:AQ43"/>
    <mergeCell ref="AE47:AK47"/>
    <mergeCell ref="AE44:AK44"/>
    <mergeCell ref="AE45:AK45"/>
    <mergeCell ref="AE46:AK46"/>
    <mergeCell ref="AE48:AK48"/>
    <mergeCell ref="AE60:AK60"/>
    <mergeCell ref="AE61:AK61"/>
    <mergeCell ref="AE62:AK62"/>
    <mergeCell ref="AE54:AK54"/>
    <mergeCell ref="N123:P123"/>
    <mergeCell ref="R111:T111"/>
    <mergeCell ref="B133:D133"/>
    <mergeCell ref="B127:D127"/>
    <mergeCell ref="B115:D115"/>
    <mergeCell ref="B121:D121"/>
    <mergeCell ref="C124:D124"/>
    <mergeCell ref="C125:D125"/>
    <mergeCell ref="AE49:AK49"/>
    <mergeCell ref="AE53:AK53"/>
    <mergeCell ref="AE50:AK50"/>
    <mergeCell ref="AD78:AK78"/>
    <mergeCell ref="AE67:AK67"/>
    <mergeCell ref="AE71:AK71"/>
    <mergeCell ref="AE76:AK76"/>
    <mergeCell ref="AE72:AK72"/>
    <mergeCell ref="AE75:AK75"/>
    <mergeCell ref="AE70:AK70"/>
    <mergeCell ref="AE52:AK52"/>
    <mergeCell ref="AE51:AK51"/>
    <mergeCell ref="N59:P59"/>
    <mergeCell ref="V56:X56"/>
    <mergeCell ref="AE66:AK66"/>
    <mergeCell ref="AE64:AK64"/>
    <mergeCell ref="J154:L154"/>
    <mergeCell ref="B150:D150"/>
    <mergeCell ref="B161:D161"/>
    <mergeCell ref="K151:L151"/>
    <mergeCell ref="K157:L157"/>
    <mergeCell ref="F150:H150"/>
    <mergeCell ref="G152:H152"/>
    <mergeCell ref="G200:H200"/>
    <mergeCell ref="B139:D139"/>
    <mergeCell ref="K141:L141"/>
    <mergeCell ref="K156:L156"/>
    <mergeCell ref="C143:D143"/>
    <mergeCell ref="C145:D145"/>
    <mergeCell ref="C146:D146"/>
    <mergeCell ref="K152:L152"/>
    <mergeCell ref="C147:D147"/>
    <mergeCell ref="C148:D148"/>
    <mergeCell ref="G143:H143"/>
    <mergeCell ref="G145:H145"/>
    <mergeCell ref="G146:H146"/>
    <mergeCell ref="G147:H147"/>
    <mergeCell ref="C141:D141"/>
    <mergeCell ref="C142:D142"/>
    <mergeCell ref="C152:D152"/>
    <mergeCell ref="J139:L139"/>
    <mergeCell ref="J144:L144"/>
    <mergeCell ref="J149:L149"/>
    <mergeCell ref="F139:H139"/>
    <mergeCell ref="G148:H148"/>
    <mergeCell ref="K142:L142"/>
    <mergeCell ref="K146:L146"/>
    <mergeCell ref="K147:L147"/>
    <mergeCell ref="G141:H141"/>
    <mergeCell ref="G142:H142"/>
    <mergeCell ref="N205:P205"/>
    <mergeCell ref="J183:L183"/>
    <mergeCell ref="J194:L194"/>
    <mergeCell ref="K185:L185"/>
    <mergeCell ref="K186:L186"/>
    <mergeCell ref="K187:L187"/>
    <mergeCell ref="K189:L189"/>
    <mergeCell ref="K192:L192"/>
    <mergeCell ref="O185:P185"/>
    <mergeCell ref="O186:P186"/>
    <mergeCell ref="K190:L190"/>
    <mergeCell ref="K191:L191"/>
    <mergeCell ref="O187:P187"/>
    <mergeCell ref="O189:P189"/>
    <mergeCell ref="O190:P190"/>
    <mergeCell ref="O191:P191"/>
    <mergeCell ref="K203:L203"/>
    <mergeCell ref="G153:H153"/>
    <mergeCell ref="G154:H154"/>
    <mergeCell ref="G156:H156"/>
    <mergeCell ref="AD194:AF194"/>
    <mergeCell ref="V183:X183"/>
    <mergeCell ref="V194:X194"/>
    <mergeCell ref="N183:P183"/>
    <mergeCell ref="N194:P194"/>
    <mergeCell ref="N155:P155"/>
    <mergeCell ref="O159:P159"/>
    <mergeCell ref="Z183:AB183"/>
    <mergeCell ref="Z194:AB194"/>
    <mergeCell ref="AA185:AB185"/>
    <mergeCell ref="AA186:AB186"/>
    <mergeCell ref="AA187:AB187"/>
    <mergeCell ref="AA189:AB189"/>
    <mergeCell ref="R183:T183"/>
    <mergeCell ref="R194:T194"/>
    <mergeCell ref="W185:X185"/>
    <mergeCell ref="W186:X186"/>
    <mergeCell ref="W187:X187"/>
    <mergeCell ref="S192:T192"/>
    <mergeCell ref="W189:X189"/>
    <mergeCell ref="W190:X190"/>
    <mergeCell ref="G157:H157"/>
    <mergeCell ref="B216:D216"/>
    <mergeCell ref="F216:H216"/>
    <mergeCell ref="J216:L216"/>
    <mergeCell ref="F205:H205"/>
    <mergeCell ref="J205:L205"/>
    <mergeCell ref="F183:H183"/>
    <mergeCell ref="B183:D183"/>
    <mergeCell ref="B194:D194"/>
    <mergeCell ref="F194:H194"/>
    <mergeCell ref="B205:D205"/>
    <mergeCell ref="B172:D172"/>
    <mergeCell ref="G202:H202"/>
    <mergeCell ref="G203:H203"/>
    <mergeCell ref="G168:H168"/>
    <mergeCell ref="C165:D165"/>
    <mergeCell ref="C167:D167"/>
    <mergeCell ref="G169:H169"/>
    <mergeCell ref="G196:H196"/>
    <mergeCell ref="C168:D168"/>
    <mergeCell ref="C169:D169"/>
    <mergeCell ref="C170:D170"/>
    <mergeCell ref="G165:H165"/>
    <mergeCell ref="G167:H167"/>
    <mergeCell ref="N216:P216"/>
    <mergeCell ref="B227:D227"/>
    <mergeCell ref="F227:H227"/>
    <mergeCell ref="J227:L227"/>
    <mergeCell ref="N227:P227"/>
    <mergeCell ref="C218:D218"/>
    <mergeCell ref="C219:D219"/>
    <mergeCell ref="C220:D220"/>
    <mergeCell ref="C222:D222"/>
    <mergeCell ref="C223:D223"/>
    <mergeCell ref="C224:D224"/>
    <mergeCell ref="C225:D225"/>
    <mergeCell ref="G225:H225"/>
    <mergeCell ref="G223:H223"/>
    <mergeCell ref="G224:H224"/>
    <mergeCell ref="O225:P225"/>
    <mergeCell ref="K225:L225"/>
    <mergeCell ref="AD183:AF183"/>
    <mergeCell ref="R216:T216"/>
    <mergeCell ref="V216:X216"/>
    <mergeCell ref="Z216:AB216"/>
    <mergeCell ref="AD216:AF216"/>
    <mergeCell ref="R227:T227"/>
    <mergeCell ref="V227:X227"/>
    <mergeCell ref="Z227:AB227"/>
    <mergeCell ref="AD227:AF227"/>
    <mergeCell ref="AD205:AF205"/>
    <mergeCell ref="Z205:AB205"/>
    <mergeCell ref="AA200:AB200"/>
    <mergeCell ref="AA201:AB201"/>
    <mergeCell ref="AA202:AB202"/>
    <mergeCell ref="R205:T205"/>
    <mergeCell ref="W191:X191"/>
    <mergeCell ref="S190:T190"/>
    <mergeCell ref="S191:T191"/>
    <mergeCell ref="S185:T185"/>
    <mergeCell ref="S186:T186"/>
    <mergeCell ref="S187:T187"/>
    <mergeCell ref="S189:T189"/>
    <mergeCell ref="AE185:AF185"/>
    <mergeCell ref="AE186:AF186"/>
  </mergeCells>
  <phoneticPr fontId="0" type="noConversion"/>
  <dataValidations xWindow="49" yWindow="242" count="127">
    <dataValidation type="list" showInputMessage="1" showErrorMessage="1" errorTitle="Illegal Value" error="Enter 0...5 for sensors according to the linerisation table, 6 for pulse counting, 7 for digital on/off, 8 for 0...100%, 9 for seconds, 14 for digital n/c or 15 for toggle state on pulsed input" promptTitle="Parameter 00" prompt="0...5 choose sensor type from linearisation table below_x000a_6=PulseCount_x000a_7=Digital_x000a_8=Percent_x000a_9=Seconds_x000a_14=Digital normally-closed_x000a_15=Toggle" sqref="B135 B123 B111 B99 B93 B105 B117 B129" xr:uid="{00000000-0002-0000-0000-000000000000}">
      <formula1>$C$522:$C$537</formula1>
    </dataValidation>
    <dataValidation type="list" showInputMessage="1" showErrorMessage="1" errorTitle="Illegal Value" error="Enter 6 for pulse counting, 7 digital on/off, 14 digital n/c or 15 for toggle state on pulsed input" promptTitle="Parameter 00" prompt="6=PulseCount_x000a_7=Digital_x000a_14=Digital n/c_x000a_15=Toggle" sqref="B87 B75 B63 B51 B45 B57 B69 B81" xr:uid="{00000000-0002-0000-0000-000001000000}">
      <formula1>$B$522:$B$525</formula1>
    </dataValidation>
    <dataValidation type="whole" allowBlank="1" showInputMessage="1" showErrorMessage="1" errorTitle="Illegal value" error="Must be a whole number 0... 65535" promptTitle="Parameter 02" prompt="The target Object Instance within the device being read from if Parameter 04 = 0._x000a__x000a_The target Object Instance within the device being written to if Parameter 04 &gt; 0. " sqref="B231 Z231 AD231 V231 R231 J231 N231 F231 B209 J209 N209 R209 Z209 V209 AD209 F209 B187 Z187 R187 J187 F187 N187 V187 AD187 B165 F165 B143 F143 B154 F154 B176 F176 B198 Z198 R198 N198 J198 V198 AD198 F198 B220 Z220 N220 J220 R220 V220 AD220 F220" xr:uid="{00000000-0002-0000-0000-000002000000}">
      <formula1>0</formula1>
      <formula2>65535</formula2>
    </dataValidation>
    <dataValidation type="list" allowBlank="1" showInputMessage="1" showErrorMessage="1" errorTitle="Illegal value" error="Enter in the range 0...6" promptTitle="Parameter 01" prompt="0 = NA_x000a_1 = Digital Input_x000a_2 = Digital Value_x000a_3 = Digital Output_x000a_4 = Analog Input_x000a_5 = Analog Value_x000a_6 = Analog Output" sqref="B230 F230 N230 J230 R230 V230 AD230 Z230 F208 AD208 B208 V208 Z208 R208 N208 J208 Z186 R186 J186 B186 F186 N186 V186 AD186 F164 B164 B142 F142 F153 B153 F175 B175 F197 AD197 V197 J197 N197 R197 Z197 B197 AD219 V219 R219 J219 N219 Z219 B219 F219" xr:uid="{00000000-0002-0000-0000-000003000000}">
      <formula1>$C$522:$C$528</formula1>
    </dataValidation>
    <dataValidation type="whole" allowBlank="1" showInputMessage="1" showErrorMessage="1" errorTitle="Illegal value" error="Must be a whole number 0...65535" promptTitle="Parameter 00" prompt="The network device node being read from if Parameter 04 = 0._x000a__x000a_The network device node being written to if Parameter 04 &gt; 0. " sqref="B229 AD229 J229 N229 R229 V229 Z229 F229 B207 J207 N207 R207 V207 Z207 AD207 F207 B185 Z185 R185 J185 F185 N185 V185 AD185 B163 F163 B141 F141 B152 F152 B174 F174 B196 J196 N196 R196 V196 Z196 AD196 F196 B218 J218 N218 R218 V218 Z218 AD218 F218" xr:uid="{00000000-0002-0000-0000-000004000000}">
      <formula1>0</formula1>
      <formula2>5000000</formula2>
    </dataValidation>
    <dataValidation type="whole" allowBlank="1" showInputMessage="1" showErrorMessage="1" errorTitle="Illegal Value" error="Enter a point number between 0... 205" promptTitle="Parameter 04" prompt="A point number from 0... 205._x000a__x000a_If 0 then the NIO is reading in a value from another device/object on the same network._x000a__x000a_If &gt;0 then the NIO is writing the entered point numbers value out to another device/object on the same network." sqref="B233 R233 N233 F233 Z233 AD233 J233 V233 B211 V211 AD211 Z211 R211 N211 J211 F211 B189 F189 Z189 AD189 V189 R189 N189 J189 B167 F167 B145 F145 B156 F156 B178 F178 B200 AD200 F200 V200 J200 N200 R200 Z200 B222 R222 Z222 V222 AD222 J222 F222 N222" xr:uid="{00000000-0002-0000-0000-000005000000}">
      <formula1>0</formula1>
      <formula2>205</formula2>
    </dataValidation>
    <dataValidation type="decimal" showInputMessage="1" showErrorMessage="1" errorTitle="Illegal Value" error="Numerical value only" promptTitle="Network Interface Object (NIO)" prompt="READ: You may set default value. When comms established the Read in object value will be taken over_x000a__x000a_WRITE: 0 when connected to other block but if using as setpoint or similar use set a value here that will be written to target when subpara 04 = NIO #" sqref="D228 AF228 AB228 X228 T228 P228 L228 H228 D206 H206 AF206 AB206 X206 T206 P206 L206 D184 H184 AF184 AB184 X184 T184 P184 L184 D162 H162 D140 H140 D151 H151 D173 H173 D195 H195 L195 P195 T195 X195 AB195 AF195 D217 H217 L217 P217 T217 X217 AB217 AF217" xr:uid="{00000000-0002-0000-0000-000006000000}">
      <formula1>-1000000000</formula1>
      <formula2>1000000000</formula2>
    </dataValidation>
    <dataValidation type="whole" allowBlank="1" showInputMessage="1" showErrorMessage="1" errorTitle="Illegal Value" error="Enter a point number between 0... 205" promptTitle="Parameter 06" prompt="Output OR - A point number from 0... 205_x000a__x000a_A connected analogue point will provide output MINIMUM limitation. A connected Digital point with a value above 0 will drive the output to it's maximum" sqref="B235 R235 V235 Z235 AD235 J235 F235 N235 B213 AD213 Z213 V213 R213 N213 J213 F213 B191 F191 J191 N191 R191 V191 Z191 AD191 B169 F169 B147 F147 B158 F158 B180 F180 B202 Z202 V202 R202 N202 J202 F202 AD202 B224 AD224 Z224 V224 R224 N224 J224 F224" xr:uid="{00000000-0002-0000-0000-000007000000}">
      <formula1>0</formula1>
      <formula2>205</formula2>
    </dataValidation>
    <dataValidation type="whole" allowBlank="1" showInputMessage="1" showErrorMessage="1" errorTitle="Illegal Value" error="Enter a point number between 0... 205" promptTitle="Parameter 07" prompt="Output AND - A point number from 0... 205._x000a__x000a_A connected analogue point will provide output MAXIMUM limitation. A connected Digital point with a value above 0 will enable the output" sqref="B236 R236 V236 Z236 AD236 J236 F236 N236 B214 AD214 Z214 V214 R214 N214 J214 F214 B192 F192 J192 N192 R192 V192 Z192 AD192 B170 F170 B148 F148 B159 F159 B181 F181 B203 Z203 V203 R203 N203 J203 F203 AD203 B225 AD225 Z225 V225 R225 N225 J225 F225" xr:uid="{00000000-0002-0000-0000-000008000000}">
      <formula1>0</formula1>
      <formula2>205</formula2>
    </dataValidation>
    <dataValidation type="list" showInputMessage="1" showErrorMessage="1" errorTitle="Illegal Value" error="Enter 0...5 for sensors according to the linerisation table, 6 for pulse counting, 7 for digital on/off, 8 for 0...100%, 9 for seconds or 15 for toggle state on pulsed input" promptTitle="Parameter 03" prompt="0...5 choose sensor type from linearisation table below_x000a_6=PulseCount_x000a_7=Digital_x000a_8=Percent_x000a_9=Seconds_x000a_15=Toggle" sqref="B232 Z232 F232 N232 J232 R232 V232 AD232 F210 AD210 B210 V210 Z210 R210 N210 J210 Z188 R188 J188 B188 F188 N188 V188 AD188 F199 AD199 V199 J199 N199 R199 Z199 B199 B221 Z221 R221 V221 F221 AD221 J221 N221" xr:uid="{00000000-0002-0000-0000-000009000000}">
      <formula1>$C$522:$C$535</formula1>
    </dataValidation>
    <dataValidation allowBlank="1" showInputMessage="1" showErrorMessage="1" promptTitle="Parameter 05" prompt="0 = Normal. When read in network value only the local sensor type units will be applied to the value._x000a__x000a_1 = 'Raw'. When reading in pulse register value or other unscaled value the local sensor type dividers and multipliers will be applied" sqref="B234 F234 AD234 J234 Z234 V234 R234 N234 B212 AD212 Z212 V212 R212 N212 J212 F212 B190 F190 J190 N190 R190 V190 Z190 AD190 B201 Z201 V201 R201 N201 J201 F201 AD201 B223 AD223 Z223 V223 R223 N223 J223 F223" xr:uid="{00000000-0002-0000-0000-00000A000000}"/>
    <dataValidation allowBlank="1" showInputMessage="1" showErrorMessage="1" prompt="Not HPExxxx" sqref="B227 AD227 Z227 V227 R227 N227 J227 F227 B205 AD205 Z205 V205 R205 N205 J205 F205 B183 AD183 Z183 V183 R183 N183 J183 F183 B194 AD194 Z194 V194 R194 N194 J194 F194 B216 AD216 Z216 V216 R216 N216 J216 F216 F172:H172 B161:D161 F161:H161 B139:D139 F139:H139 B150:D150 F150:H150 B172:D172" xr:uid="{00000000-0002-0000-0000-00000B000000}"/>
    <dataValidation type="list" showInputMessage="1" showErrorMessage="1" errorTitle="Illegal Value" error="Enter 0...5 for sensors according to the linerisation table, 6 for pulse counting, 7 for digital on/off, 8 for 0...100%, 9 for seconds or 15 for toggle state on pulsed input" promptTitle="Parameter 03" prompt="0...5 choose sensor type from linearisation table below_x000a_6=PulseCount_x000a_7=Digital_x000a_8=Percent_x000a_9=Seconds" sqref="B177 B166 F166 B144 F144 F155 B155 F177" xr:uid="{00000000-0002-0000-0000-00000C000000}">
      <formula1>$C$522:$C$531</formula1>
    </dataValidation>
    <dataValidation type="list" allowBlank="1" showInputMessage="1" showErrorMessage="1" errorTitle="0 or 1 Only!" error="0 = Normal_x000a_1= Raw" promptTitle="Parameter 05" prompt="0 = Normal. When read in network value only the local sensor type units will be applied to the value._x000a__x000a_1 = 'Raw'. When reading in pulse register value or other unscaled value the local sensor type dividers and multipliers will be applied" sqref="B179 B168 F168 B146 F146 F157 B157 F179" xr:uid="{00000000-0002-0000-0000-00000D000000}">
      <formula1>$C$522:$C$523</formula1>
    </dataValidation>
    <dataValidation type="whole" allowBlank="1" showInputMessage="1" showErrorMessage="1" errorTitle="Illegal Value" error="Enter a point number between 0... 205" promptTitle="Parameter 00" prompt="Output OR - A point number from 0... 205. A connected point with a value above 0 will drive the output to 1" sqref="J156 J141 J146 J151" xr:uid="{00000000-0002-0000-0000-00000E000000}">
      <formula1>0</formula1>
      <formula2>205</formula2>
    </dataValidation>
    <dataValidation type="whole" allowBlank="1" showInputMessage="1" showErrorMessage="1" errorTitle="Illegal Value" error="Enter a point number between 0... 205" promptTitle="Parameter 01" prompt="Output AND - A point number from 0... 205. A connected point with a value above 0 will enable the output" sqref="J157 J147 J142 J152" xr:uid="{00000000-0002-0000-0000-00000F000000}">
      <formula1>0</formula1>
      <formula2>205</formula2>
    </dataValidation>
    <dataValidation allowBlank="1" showInputMessage="1" showErrorMessage="1" prompt="Only HPD0xx0_T versions" sqref="J149:L149 J144:L144 J139:L139 J154:L154" xr:uid="{00000000-0002-0000-0000-000010000000}"/>
    <dataValidation type="whole" allowBlank="1" showInputMessage="1" showErrorMessage="1" errorTitle="Illegal value" error="Enter in the range 0... 205" promptTitle="Screen Line Logic (V3.4 and up)" prompt="Enter point # from 1... 205 whos output &gt;0 will cause the text in this line to be promoted to the top of the display. A text line with SP setting 0 is invisible until the entered point value is &gt;0 if there are no lines below it with SP setting &gt;0" sqref="AO69:AO76 AO44:AO67" xr:uid="{00000000-0002-0000-0000-000011000000}">
      <formula1>0</formula1>
      <formula2>205</formula2>
    </dataValidation>
    <dataValidation type="decimal" allowBlank="1" showInputMessage="1" showErrorMessage="1" errorTitle="Invalid Value" error="Numerical only" promptTitle="Parameter 06" prompt="Setpoint maximum limitation" sqref="R156 R173 R54 R71 R88 R105 R122 R139" xr:uid="{00000000-0002-0000-0000-000012000000}">
      <formula1>-1000000</formula1>
      <formula2>1000000</formula2>
    </dataValidation>
    <dataValidation type="decimal" allowBlank="1" showInputMessage="1" showErrorMessage="1" errorTitle="Invalid Value" error="Numerical only" promptTitle="Parameter 07" prompt="Setpoint minimum limitation" sqref="R157 R174 R55 R72 R89 R106 R123 R140" xr:uid="{00000000-0002-0000-0000-000013000000}">
      <formula1>-1000000</formula1>
      <formula2>1000000</formula2>
    </dataValidation>
    <dataValidation type="list" allowBlank="1" showInputMessage="1" showErrorMessage="1" errorTitle="Invalid Value" error="Enter value from 0... 3" promptTitle="Parameter 08" prompt="Control Action:_x000a_0=Direct acting_x000a_1=Reverse acting_x000a_2=Direct acting 50% (loop output 50% = setpoint)_x000a_3=Reverse acting 50% (loop output 50% = setpoint)_x000a__x000a_2 &amp; 3 used for 3-position control or heat/cool, hum/dehum, etc., from one CL in combination with two AO's" sqref="R158 R141 R124 R107 R90 R73 R56 R175" xr:uid="{00000000-0002-0000-0000-000014000000}">
      <formula1>$C$522:$C$525</formula1>
    </dataValidation>
    <dataValidation type="decimal" allowBlank="1" showInputMessage="1" showErrorMessage="1" errorTitle="Invalid Value" promptTitle="Parameter 05" prompt="Occupied Setpoint Deadband:_x000a_Added to the setpoint in direct acting control_x000a_Subtracted from the setpoint in reverse acting control " sqref="R153 R170 R119 R102 R85 R68 R136 R51" xr:uid="{00000000-0002-0000-0000-000015000000}">
      <formula1>0</formula1>
      <formula2>1000000</formula2>
    </dataValidation>
    <dataValidation type="whole" allowBlank="1" showInputMessage="1" showErrorMessage="1" errorTitle="Illegal Value" error="Enter a point number between 0... 205" promptTitle="Parameter 02" prompt="The Point # of the block whos output is the Occupied Setpoint" sqref="R150 R167 R116 R99 R82 R65 R133 R48" xr:uid="{00000000-0002-0000-0000-000016000000}">
      <formula1>0</formula1>
      <formula2>205</formula2>
    </dataValidation>
    <dataValidation type="whole" allowBlank="1" showInputMessage="1" showErrorMessage="1" errorTitle="Illegal Value" error="Enter a point number between 0... 205" promptTitle="Parameter 03" prompt="The Point # of the block whos output is the Unoccupied Setpoint" sqref="R151 R168 R117 R100 R83 R66 R134 R49" xr:uid="{00000000-0002-0000-0000-000017000000}">
      <formula1>0</formula1>
      <formula2>205</formula2>
    </dataValidation>
    <dataValidation type="whole" allowBlank="1" showInputMessage="1" showErrorMessage="1" errorTitle="Illegal Value" error="Enter a point number between 0... 205" promptTitle="Parameter 04" prompt="The Point # of the block whos output is the Protection Setpoint" sqref="R152 R169 R118 R101 R84 R67 R135 R50" xr:uid="{00000000-0002-0000-0000-000018000000}">
      <formula1>0</formula1>
      <formula2>205</formula2>
    </dataValidation>
    <dataValidation type="whole" allowBlank="1" showInputMessage="1" showErrorMessage="1" errorTitle="Illegal Value" error="Enter a point number betwwen 0...205" promptTitle="Parameter 01" prompt="Point # of the block whos analogue value is the variable being controlled (temperature, humidity, pressure, IAQ, etc.)" sqref="R148 R165 R114 R97 R80 R63 R131 R46" xr:uid="{00000000-0002-0000-0000-000019000000}">
      <formula1>0</formula1>
      <formula2>205</formula2>
    </dataValidation>
    <dataValidation type="whole" showInputMessage="1" showErrorMessage="1" errorTitle="Prohibited" error="Read Only" promptTitle="Point 61 - READ ONLY" prompt="The actual setpoint value in respect of Occupied, Unoccupied or Protection setpoints" sqref="T47 T166 T149 T132 T115 T98 T81 T64" xr:uid="{00000000-0002-0000-0000-00001A000000}">
      <formula1>61</formula1>
      <formula2>61</formula2>
    </dataValidation>
    <dataValidation type="whole" allowBlank="1" showInputMessage="1" showErrorMessage="1" errorTitle="Illegal Entry" error="Must be a valus between 0...152" promptTitle="Parameter 00" prompt="Point # of the function block whos output activates the control loop. Setpoint mode according to the connected blocks output value:_x000a_0=Protection setpoint if used else OFF_x000a_1=Unoccupied setpoint if used else Occupied Setpoint_x000a_&gt;1=Occupied Setpoint" sqref="R45 R164 R147 R130 R113 R96 R79 R62" xr:uid="{00000000-0002-0000-0000-00001B000000}">
      <formula1>0</formula1>
      <formula2>152</formula2>
    </dataValidation>
    <dataValidation type="whole" allowBlank="1" showInputMessage="1" showErrorMessage="1" errorTitle="Illegal Value" error="Enter a point number between 0... 205" promptTitle="Parameter 02" prompt="A point number from 0... 205" sqref="N143 N159 N79 N47 J119 J95 J71 J107 J47 J59 J83 J131 N111 N63 N95 N127" xr:uid="{00000000-0002-0000-0000-00001C000000}">
      <formula1>0</formula1>
      <formula2>205</formula2>
    </dataValidation>
    <dataValidation type="whole" allowBlank="1" showInputMessage="1" showErrorMessage="1" errorTitle="Illegal Value" error="Enter a point number between 0... 205" promptTitle="Parameter 03" prompt="A point number from 0... 205" sqref="N144 N160 N80 N48 J120 J96 J72 J108 J48 J60 J84 J132 N112 N64 N96 N128" xr:uid="{00000000-0002-0000-0000-00001D000000}">
      <formula1>0</formula1>
      <formula2>205</formula2>
    </dataValidation>
    <dataValidation type="whole" allowBlank="1" showInputMessage="1" showErrorMessage="1" errorTitle="Illegal Value" error="Enter a point number between 0... 205" promptTitle="Parameter 04" prompt="A point number from 0... 205" sqref="N145 N161 N81 N49 J121 J97 J73 J109 J49 J61 J85 J133 N113 N65 N97 N129" xr:uid="{00000000-0002-0000-0000-00001E000000}">
      <formula1>0</formula1>
      <formula2>205</formula2>
    </dataValidation>
    <dataValidation allowBlank="1" showInputMessage="1" showErrorMessage="1" promptTitle="Parameter 06" prompt="Multiplication &amp; VAV Volume functions: Offset +/- * 10power1, 10power2,… etc. (enter 1, 2, … etc.)_x000a_Other functions: Offset +/- by the entered number as an absolute value" sqref="N147 N163 N83 N51 N115 N67 N99 N131" xr:uid="{00000000-0002-0000-0000-00001F000000}"/>
    <dataValidation allowBlank="1" showInputMessage="1" showErrorMessage="1" promptTitle="Parameter 07" prompt="Shift influence minimum value (shift start)" sqref="N148 N164 N84 N52 N116 N68 N100 N132" xr:uid="{00000000-0002-0000-0000-000020000000}"/>
    <dataValidation allowBlank="1" showInputMessage="1" showErrorMessage="1" promptTitle="Parameter 08" prompt="Shifted output minimum value (low limit)" sqref="N149 N165 N85 N53 N117 N69 N101 N133" xr:uid="{00000000-0002-0000-0000-000021000000}"/>
    <dataValidation allowBlank="1" showInputMessage="1" showErrorMessage="1" promptTitle="Parameter 09" prompt="Shift influence maximum value (shift stop)" sqref="N150 N166 N86 N54 N118 N70 N102 N134" xr:uid="{00000000-0002-0000-0000-000022000000}"/>
    <dataValidation allowBlank="1" showInputMessage="1" showErrorMessage="1" promptTitle="Parameter 10" prompt="Shifted output maximum value (high limit)" sqref="N151 N167 N87 N55 N119 N71 N103 N135" xr:uid="{00000000-0002-0000-0000-000023000000}"/>
    <dataValidation type="whole" allowBlank="1" showInputMessage="1" showErrorMessage="1" errorTitle="Illegal Value" error="Enter a point number between 0... 205" promptTitle="Parameter 05" prompt="A point number from 0... 205" sqref="N146 N162 N82 N50 N114 N66 N98 N130" xr:uid="{00000000-0002-0000-0000-000024000000}">
      <formula1>0</formula1>
      <formula2>205</formula2>
    </dataValidation>
    <dataValidation type="list" showInputMessage="1" showErrorMessage="1" errorTitle="Illegal Value" error="Enter 0...5 for sensors according to the linerisation table, 6 for pulse counting, 7 for digital on/off, 8 for 0...100% or 9 for seconds" promptTitle="Parameter 01" prompt="0...5 choose sensor type from linearisation table below_x000a_6=PulseCount_x000a_7=Digital_x000a_8=Percent_x000a_9=Seconds" sqref="N142 N126 N94 N62 N110 N46 N78 N158" xr:uid="{00000000-0002-0000-0000-000025000000}">
      <formula1>$C$522:$C$536</formula1>
    </dataValidation>
    <dataValidation type="list" showInputMessage="1" showErrorMessage="1" errorTitle="Illegal Value" error="Enter 0...14 according to the desired logic function" promptTitle="Parameter 00" prompt="0=NA                  1=HiSelect_x000a_2=LoSelect         3=Average_x000a_4=SigSelect        5=Addition_x000a_6=Subtract         7=Multiply_x000a_8=Divide             9=Economy_x000a_10=Proportion    11=VAVVolume_x000a_12=Count Up/Down_x000a_13=Thermal Power Calc_x000a_14=Compare_x000a_" sqref="N45 N61 N77 N93 N109 N125 N141 N157" xr:uid="{00000000-0002-0000-0000-000026000000}">
      <formula1>$E$522:$E$536</formula1>
    </dataValidation>
    <dataValidation type="whole" allowBlank="1" showInputMessage="1" showErrorMessage="1" errorTitle="Illegal Value" error="Enter a point number between 0... 205" promptTitle="Parameter 07" prompt="Output OR - A point number from 0... 205. A connected point with a value above 0 will drive the output to 1" sqref="J124 J100 J76 J112 J52 J64 J88 J136" xr:uid="{00000000-0002-0000-0000-000027000000}">
      <formula1>0</formula1>
      <formula2>205</formula2>
    </dataValidation>
    <dataValidation type="whole" allowBlank="1" showInputMessage="1" showErrorMessage="1" errorTitle="Illegal Value" error="Enter a point number between 0... 205" promptTitle="Parameter 01" prompt="A point number from 0... 205" sqref="J118 J94 J70 J106 J46 J58 J82 J130" xr:uid="{00000000-0002-0000-0000-000028000000}">
      <formula1>0</formula1>
      <formula2>205</formula2>
    </dataValidation>
    <dataValidation type="whole" allowBlank="1" showInputMessage="1" showErrorMessage="1" errorTitle="Illegal Value" error="Enter a point number between 0... 205" promptTitle="Parameter 02" prompt="Input AND: A Point # from 0... 205 Any connected point with output &gt;0 will enable the DO" sqref="Z71 Z63 Z47 V138 V86 V112 V60 V47 V73 V99 V125 Z55" xr:uid="{00000000-0002-0000-0000-000029000000}">
      <formula1>0</formula1>
      <formula2>205</formula2>
    </dataValidation>
    <dataValidation type="decimal" allowBlank="1" showInputMessage="1" showErrorMessage="1" errorTitle="Illegal value" error="Enter in teh range 0...100" promptTitle="Parameter 03" prompt="Demand value in % at which the AO output = 100% (10Vdc)" sqref="Z72 Z64 Z48 Z56" xr:uid="{00000000-0002-0000-0000-00002A000000}">
      <formula1>0</formula1>
      <formula2>100</formula2>
    </dataValidation>
    <dataValidation type="decimal" showInputMessage="1" showErrorMessage="1" errorTitle="Illegal value" error="Enter in teh range 0...100" promptTitle="Parameter 04" prompt="Demand value in % at which the AO output = 0% (0Vdc)" sqref="Z73 Z65 Z49 Z57" xr:uid="{00000000-0002-0000-0000-00002B000000}">
      <formula1>0</formula1>
      <formula2>100</formula2>
    </dataValidation>
    <dataValidation type="whole" allowBlank="1" showInputMessage="1" showErrorMessage="1" errorTitle="Illegal Value" error="Enter a point number between 0... 205" promptTitle="Parameter 00" prompt="Input OR: A Point # from 0... 205. One of up to two points that may activate the AO. A DIG point will drive the output to it's maximum. An ALOG point will drive it between it's MIN and MAX points." sqref="Z69 Z61 Z45 Z53" xr:uid="{00000000-0002-0000-0000-00002C000000}">
      <formula1>0</formula1>
      <formula2>205</formula2>
    </dataValidation>
    <dataValidation type="whole" allowBlank="1" showInputMessage="1" showErrorMessage="1" errorTitle="Illegal Value" error="Enter a point number between 0... 205" promptTitle="Parameter 01" prompt="Input OR: A Point # from 0... 205. One of up to two points that may activate the AO. A DIG point will drive the output to it's maximum. An ALOG point will drive it between it's MIN and MAX points." sqref="Z70 Z62 Z46 Z54" xr:uid="{00000000-0002-0000-0000-00002D000000}">
      <formula1>0</formula1>
      <formula2>205</formula2>
    </dataValidation>
    <dataValidation type="whole" allowBlank="1" showInputMessage="1" showErrorMessage="1" errorTitle="Illegal Value" error="Enter time in seconds between 0... 255" promptTitle="Parameter 03" prompt="0 for normal On/Off operation_x000a_Span magnitude, 0=10%, 1=20%, 2=30%, 3=40%, 4=50% _x000a_Else, Pulse Width Modulation cycle time, 5... 255 seconds" sqref="V126 V139 V87 V113 V61 V48 V74 V100" xr:uid="{00000000-0002-0000-0000-00002E000000}">
      <formula1>0</formula1>
      <formula2>255</formula2>
    </dataValidation>
    <dataValidation type="whole" allowBlank="1" showInputMessage="1" showErrorMessage="1" errorTitle="Illegal Value" error="Enter a point number between 0... 205" promptTitle="Parameter 00" prompt="Input OR: A Point # from 0... 205. One of up to two points that may activate the DO. A DIG or ALOG point with output &gt;0 will activate the DO. With settings at Para 03... 05 a connected analogue point may be used for PWM or 3-point floating (two DO's)" sqref="V123 V136 V84 V110 V58 V45 V71 V97" xr:uid="{00000000-0002-0000-0000-00002F000000}">
      <formula1>0</formula1>
      <formula2>205</formula2>
    </dataValidation>
    <dataValidation type="whole" allowBlank="1" showInputMessage="1" showErrorMessage="1" errorTitle="Illegal Value" error="Enter a point number between 0... 205" promptTitle="Parameter 01" prompt="Input OR: A Point # from 0... 205. One of up to two points that may activate the DO. A DIG or ALOG point with output &gt;0 will activate the DO. With settings at Para 03... 05 a connected analogue point may be used for PWM or 3-point floating (two DO's)" sqref="V124 V137 V85 V111 V59 V46 V72 V98" xr:uid="{00000000-0002-0000-0000-000030000000}">
      <formula1>0</formula1>
      <formula2>205</formula2>
    </dataValidation>
    <dataValidation type="list" showInputMessage="1" showErrorMessage="1" errorTitle="Illegal Value" error="Enter 0...9 according to the desired logic function" promptTitle="Parameter 00" prompt="0=NA_x000a_1=OR_x000a_2=NOR_x000a_3=AND_x000a_4=NAND_x000a_5=XOR_x000a_6=NXOR_x000a_7=LeadLag_x000a_8=Watchdog_x000a_9=Occupancy" sqref="J45 J129 J117 J105 J93 J81 J69 J57" xr:uid="{00000000-0002-0000-0000-000031000000}">
      <formula1>$C$522:$C$531</formula1>
    </dataValidation>
    <dataValidation allowBlank="1" showInputMessage="1" showErrorMessage="1" promptTitle="Linearisation Table" prompt="This table contains default linearisation data for a variety of sensors and internal utilities. Only Type 0...5 may be customised for range scaling or use of other sensor types. Consult the datasheets or contact HRW for support." sqref="AD78 AL78" xr:uid="{00000000-0002-0000-0000-000032000000}"/>
    <dataValidation type="list" showInputMessage="1" showErrorMessage="1" errorTitle="Illegal Value" error="Text, ON or OFF only" promptTitle="Start-up default" prompt="May be set as ON or OFF as power-up default" sqref="H44 H86 H80 H74 H68 H62 H56 H50" xr:uid="{00000000-0002-0000-0000-000033000000}">
      <formula1>$D$522:$D$523</formula1>
    </dataValidation>
    <dataValidation type="textLength" operator="lessThanOrEqual" allowBlank="1" showInputMessage="1" showErrorMessage="1" errorTitle="Max 24 Characters" error="No more than 24 characters including spaces" promptTitle="Application Name" prompt="Maximum 24 characters" sqref="B1:AA1" xr:uid="{00000000-0002-0000-0000-000034000000}">
      <formula1>24</formula1>
    </dataValidation>
    <dataValidation type="decimal" allowBlank="1" showInputMessage="1" showErrorMessage="1" errorTitle="Invalid Value" error="Numerical only" promptTitle="Point 77 / CL1 Proportional Band" prompt="Control Loop 1 proportional band setting as an absolute value in respect of the sensor range" sqref="R52" xr:uid="{00000000-0002-0000-0000-000035000000}">
      <formula1>0</formula1>
      <formula2>1000000</formula2>
    </dataValidation>
    <dataValidation type="decimal" allowBlank="1" showInputMessage="1" showErrorMessage="1" errorTitle="Invalid Value" error="Numerical only" promptTitle="Point 85 / CL1 Integral Time" prompt="Control Loop 1 integral time setting in 'seconds'" sqref="R53" xr:uid="{00000000-0002-0000-0000-000036000000}">
      <formula1>0</formula1>
      <formula2>1000000</formula2>
    </dataValidation>
    <dataValidation type="decimal" allowBlank="1" showInputMessage="1" showErrorMessage="1" errorTitle="Invalid Value" error="Numerical only" promptTitle="Point 86 / CL2 Integral Time" prompt="Control Loop 2 integral time setting in 'seconds'" sqref="R70" xr:uid="{00000000-0002-0000-0000-000037000000}">
      <formula1>0</formula1>
      <formula2>1000000</formula2>
    </dataValidation>
    <dataValidation type="decimal" allowBlank="1" showInputMessage="1" showErrorMessage="1" errorTitle="Invalid Value" error="Numerical only" promptTitle="Point 87 / CL3 Integral Time" prompt="Control Loop 3 integral time setting in 'seconds'" sqref="R87" xr:uid="{00000000-0002-0000-0000-000038000000}">
      <formula1>0</formula1>
      <formula2>1000000</formula2>
    </dataValidation>
    <dataValidation type="decimal" allowBlank="1" showInputMessage="1" showErrorMessage="1" errorTitle="Invalid Value" error="Numerical only" promptTitle="Point 88 / CL4 Integral Time" prompt="Control Loop 4 integral time setting in 'seconds'" sqref="R104" xr:uid="{00000000-0002-0000-0000-000039000000}">
      <formula1>0</formula1>
      <formula2>1000000</formula2>
    </dataValidation>
    <dataValidation type="decimal" allowBlank="1" showInputMessage="1" showErrorMessage="1" errorTitle="Invalid Value" error="Numerical only" promptTitle="Point 89 / CL5 Integral Time" prompt="Control Loop 5 integral time setting in 'seconds'" sqref="R121" xr:uid="{00000000-0002-0000-0000-00003A000000}">
      <formula1>0</formula1>
      <formula2>1000000</formula2>
    </dataValidation>
    <dataValidation type="decimal" allowBlank="1" showInputMessage="1" showErrorMessage="1" errorTitle="Invalid Value" error="Numerical only" promptTitle="Point 90 / CL6 Integral Time" prompt="Control Loop 6 integral time setting in 'seconds'" sqref="R138" xr:uid="{00000000-0002-0000-0000-00003B000000}">
      <formula1>0</formula1>
      <formula2>1000000</formula2>
    </dataValidation>
    <dataValidation type="decimal" allowBlank="1" showInputMessage="1" showErrorMessage="1" errorTitle="Invalid Value" error="Numerical only" promptTitle="Point 91 / CL7 Integral Time" prompt="Control Loop 7 integral time setting in 'seconds'" sqref="R155" xr:uid="{00000000-0002-0000-0000-00003C000000}">
      <formula1>0</formula1>
      <formula2>1000000</formula2>
    </dataValidation>
    <dataValidation type="decimal" allowBlank="1" showInputMessage="1" showErrorMessage="1" errorTitle="Invalid Value" error="Numerical only" promptTitle="Point 92 / CL8 Integral Time" prompt="Control Loop 8 integral time setting in 'seconds'" sqref="R172" xr:uid="{00000000-0002-0000-0000-00003D000000}">
      <formula1>0</formula1>
      <formula2>1000000</formula2>
    </dataValidation>
    <dataValidation type="list" showInputMessage="1" showErrorMessage="1" errorTitle="Illegal Value" error="Text, ON or OFF only" promptTitle="Start-up default" prompt="May be set ON or OFF as power-up default" sqref="X44 X135 X122 X109 X96 X83 X70 X57" xr:uid="{00000000-0002-0000-0000-00003E000000}">
      <formula1>$D$522:$D$523</formula1>
    </dataValidation>
    <dataValidation type="decimal" showInputMessage="1" showErrorMessage="1" errorTitle="Illegal Value" error="Enter in the range 0... 100" promptTitle="Start-up default" prompt="May be set as 0...100% as power-up default" sqref="AB44 AB52 AB60 AB68" xr:uid="{00000000-0002-0000-0000-00003F000000}">
      <formula1>0</formula1>
      <formula2>100</formula2>
    </dataValidation>
    <dataValidation type="whole" allowBlank="1" showInputMessage="1" showErrorMessage="1" errorTitle="Illegal Value" error="Enter point # in the range 0...205" promptTitle="Point Value Display" prompt="Enter a point # from 1...205 to display a dynamic point value complete with units (usually associated with the user text on this line)" sqref="AM44:AM67 AM69:AM76" xr:uid="{00000000-0002-0000-0000-000040000000}">
      <formula1>0</formula1>
      <formula2>205</formula2>
    </dataValidation>
    <dataValidation type="decimal" allowBlank="1" showInputMessage="1" showErrorMessage="1" errorTitle="Illegal Value" error="Enter demand value in % between 0... 100" promptTitle="Parameter 04" prompt="0 if incoming signal is a digital_x000a_For analog input signals:_x000a_Multi-stage switching - Set hysteresis ON %_x000a_PWM - Set demand % at which DO is always ON_x000a_3-point floating: 100 if open signal, 0 if close signal_x000a_" sqref="V49 V140 V127 V114 V101 V88 V75 V62" xr:uid="{00000000-0002-0000-0000-000041000000}">
      <formula1>0</formula1>
      <formula2>100</formula2>
    </dataValidation>
    <dataValidation type="decimal" allowBlank="1" showInputMessage="1" showErrorMessage="1" errorTitle="Illegal Value" error="Enter demand value in % between 0... 100" promptTitle="Parameter 05" prompt="0 if incoming signal is a digital_x000a_For analog input signals:_x000a_Multi-stage switching - Set hysteresis OFF %_x000a_PWM - Set demand % at which DO is always OFF_x000a_3-point floating: 51...55 if open signal, 49...45 if close signal_x000a_" sqref="V50 V141 V128 V115 V102 V89 V76 V63" xr:uid="{00000000-0002-0000-0000-000042000000}">
      <formula1>0</formula1>
      <formula2>100</formula2>
    </dataValidation>
    <dataValidation type="whole" allowBlank="1" showInputMessage="1" showErrorMessage="1" errorTitle="Illegal Value" error="Enter time in seconds between 0... 255" promptTitle="Parameter 06" prompt="Minimum ON time, 0... 255 seconds_x000a__x000a_Set to 0 if using PWM (Para 03)" sqref="V51 V142 V129 V116 V103 V90 V77 V64" xr:uid="{00000000-0002-0000-0000-000043000000}">
      <formula1>0</formula1>
      <formula2>255</formula2>
    </dataValidation>
    <dataValidation type="whole" allowBlank="1" showInputMessage="1" showErrorMessage="1" errorTitle="Illegal Value" error="Enter time in seconds between 0... 255" promptTitle="Parameter 07" prompt="Minimum OFF time, 0... 255 seconds_x000a__x000a_Set to 0 when using PWM (Para 03)" sqref="V52 V143 V130 V117 V104 V91 V78 V65" xr:uid="{00000000-0002-0000-0000-000044000000}">
      <formula1>0</formula1>
      <formula2>255</formula2>
    </dataValidation>
    <dataValidation type="whole" allowBlank="1" showInputMessage="1" showErrorMessage="1" errorTitle="Illegal Value" error="Enter time in seconds between 0... 1000" promptTitle="Parameter 08" prompt="Maximum running time when at 100% demand: 0... 1000 seconds._x000a__x000a_For reduced wear of 3-point actuators using PWM setting. Typically set at 2 x running time of the actuator." sqref="V53 V144 V131 V118 V105 V92 V79 V66" xr:uid="{00000000-0002-0000-0000-000045000000}">
      <formula1>0</formula1>
      <formula2>1000</formula2>
    </dataValidation>
    <dataValidation type="list" allowBlank="1" showInputMessage="1" showErrorMessage="1" errorTitle="Illegal Value" error="0=Remember function OFF_x000a_1=Remember function ON" promptTitle="Parameter 09" prompt="'Remember' Function: Action at time of power return_x000a__x000a_0=Start according to default setting_x000a_1=Go to last commanded state_x000a__x000a_BACnet devices: Not required as BN devices operate according to Priority Array; last state at prio &lt;9 will result in start up state" sqref="V54 V67 V80 V93 V106 V119 V132 V145" xr:uid="{00000000-0002-0000-0000-000046000000}">
      <formula1>$C$522:$C$523</formula1>
    </dataValidation>
    <dataValidation type="whole" allowBlank="1" showInputMessage="1" showErrorMessage="1" errorTitle="Illegal Value" error="Enter a point number between 0... 205" promptTitle="Parameter 08" prompt="Output AND - A point number from 0... 205. A connected point with a value above 0 will enable output" sqref="J53 J65 J77 J89 J101 J113 J125 J137" xr:uid="{00000000-0002-0000-0000-000047000000}">
      <formula1>0</formula1>
      <formula2>205</formula2>
    </dataValidation>
    <dataValidation allowBlank="1" showInputMessage="1" showErrorMessage="1" prompt="HPC0662 jumper choice DO6 or AO2_x000a_HPE0662MR jumper choice DO6 or AO2_x000a_HPV0662 jumper choice DO6 or AO2" sqref="V108:X108" xr:uid="{00000000-0002-0000-0000-000048000000}"/>
    <dataValidation allowBlank="1" showInputMessage="1" showErrorMessage="1" prompt="HPC0662 jumper choice DO5 or AO1_x000a_HPE0662MR jumper choice DO5 or AO1_x000a_HPV0662 jumper choice DO5 or AO1" sqref="V95:X95" xr:uid="{00000000-0002-0000-0000-000049000000}"/>
    <dataValidation allowBlank="1" showInputMessage="1" showErrorMessage="1" prompt="HPD0440 = LED1_x000a_HPD0460 = LED1_x000a_Not HPx0662" sqref="V121:X121" xr:uid="{00000000-0002-0000-0000-00004A000000}"/>
    <dataValidation allowBlank="1" showInputMessage="1" showErrorMessage="1" prompt="HPD0440 = LED2_x000a_HPD0460 = LED2_x000a_Not HPx0662" sqref="V134:X134" xr:uid="{00000000-0002-0000-0000-00004B000000}"/>
    <dataValidation allowBlank="1" showInputMessage="1" showErrorMessage="1" prompt="HPC0662 jumper choice AO1 or DO5_x000a_HPD0440 = LED3_x000a_HPD0460 = LED3_x000a_HPE0662MR jumper choice AO1 or DO5_x000a_HPV0662 jumper choice AO1 or DO5" sqref="Z43:AB43" xr:uid="{00000000-0002-0000-0000-00004C000000}"/>
    <dataValidation allowBlank="1" showInputMessage="1" showErrorMessage="1" prompt="HPC0662 jumper choice AO2 or DO6_x000a_HPD0440 = LED4_x000a_HPD0460 = LED4_x000a_HPE0662MR jumper choice AO2 or DO6_x000a_HPV0662 jumper choice AO2 or DO6" sqref="Z51:AB51" xr:uid="{00000000-0002-0000-0000-00004D000000}"/>
    <dataValidation allowBlank="1" showInputMessage="1" showErrorMessage="1" prompt="HPD0440 = Beeper_x000a_HPD0460 = Beeper_x000a_Not HPx0662" sqref="Z59:AB59" xr:uid="{00000000-0002-0000-0000-00004E000000}"/>
    <dataValidation allowBlank="1" showInputMessage="1" showErrorMessage="1" prompt="Not HPx0662_x000a_Not HPD0440_x000a_Not HPD0460" sqref="Z67:AB67" xr:uid="{00000000-0002-0000-0000-00004F000000}"/>
    <dataValidation allowBlank="1" showInputMessage="1" showErrorMessage="1" prompt="All devices except HPExxxx and HPD0460 versions not having controller feature" sqref="F43:H43 F133:H133 F127:H127 F121:H121 F115:H115 F109:H109 F103:H103 F97:H97 F91:H91 F49:H49 F55:H55 F61:H61 F67:H67 F73:H73 F79:H79 F85:H85" xr:uid="{00000000-0002-0000-0000-000050000000}"/>
    <dataValidation allowBlank="1" showInputMessage="1" showErrorMessage="1" prompt="All devices except HPExxxx and HPD0460 versions not having controller or timeclock features" sqref="J43:L43 N155:P155 N139:P139 N123:P123 N107:P107 N91:P91 N75:P75 N59:P59 N43:P43 J55:L55 J67:L67 J79:L79 J91:L91 J103:L103 J115:L115" xr:uid="{00000000-0002-0000-0000-000051000000}"/>
    <dataValidation allowBlank="1" showInputMessage="1" showErrorMessage="1" prompt="HPD0440 = Button 1_x000a_HPD0460 = Button 1_x000a_Not HPx0662" sqref="B43:D43" xr:uid="{00000000-0002-0000-0000-000052000000}"/>
    <dataValidation allowBlank="1" showInputMessage="1" showErrorMessage="1" prompt="HPD0xx0 = on board temperature 10k NTC" sqref="B91:D91" xr:uid="{00000000-0002-0000-0000-000053000000}"/>
    <dataValidation allowBlank="1" showInputMessage="1" showErrorMessage="1" prompt="HPD0xx0 = limited to 10k NTC or digital functions" sqref="B97:D97" xr:uid="{00000000-0002-0000-0000-000054000000}"/>
    <dataValidation allowBlank="1" showInputMessage="1" showErrorMessage="1" prompt="HPV0662 = limited to 10k NTC or digital functions_x000a_Not HPD0xx0" sqref="B121:D121 B115:D115" xr:uid="{00000000-0002-0000-0000-000055000000}"/>
    <dataValidation allowBlank="1" showInputMessage="1" showErrorMessage="1" prompt="HPV0662 = on-board velocity sensor_x000a_Not HPC0662_x000a_Not HPE0662_x000a_Not HPD0xx0" sqref="B127:D127" xr:uid="{00000000-0002-0000-0000-000056000000}"/>
    <dataValidation allowBlank="1" showInputMessage="1" showErrorMessage="1" prompt="Not HPx0662_x000a_Not HPD0xx0" sqref="B133:D133 B67:D67 B73:D73 B79:D79 B85:D85" xr:uid="{00000000-0002-0000-0000-000057000000}"/>
    <dataValidation allowBlank="1" showInputMessage="1" showErrorMessage="1" prompt="HPD0440 = Button 2_x000a_HPD0460 = Button 2_x000a_Not HPx0662" sqref="B49:D49" xr:uid="{00000000-0002-0000-0000-000058000000}"/>
    <dataValidation allowBlank="1" showInputMessage="1" showErrorMessage="1" prompt="HPD0440 = Button 3_x000a_HPD0460 = Button 3_x000a_Not HPx0662" sqref="B55:D55" xr:uid="{00000000-0002-0000-0000-000059000000}"/>
    <dataValidation allowBlank="1" showInputMessage="1" showErrorMessage="1" prompt="HPD0440 = Button 4_x000a_HPD0460 = Button 4_x000a_Not HPx0662" sqref="B61:D61" xr:uid="{00000000-0002-0000-0000-00005A000000}"/>
    <dataValidation type="decimal" showInputMessage="1" showErrorMessage="1" errorTitle="Illegal Value" error="Numerical value only" promptTitle="Start-up default" prompt="Numerical value for set-points, limits or digital (0 or 1 when used as a digital)" sqref="H92 H98 H104 H110 H116 H122 H128 H134" xr:uid="{00000000-0002-0000-0000-00005B000000}">
      <formula1>-1000000000</formula1>
      <formula2>1000000000</formula2>
    </dataValidation>
    <dataValidation type="whole" allowBlank="1" showInputMessage="1" showErrorMessage="1" errorTitle="Illegal Value" error="Enter a point number between 0... 205" promptTitle="Parameter 01" prompt="Output OR - A point number from 0... 205._x000a_A connected digital with a value 1 will drive the output on._x000a_A connected analogue will provide output min. limitation._x000a_If AL Function 10 then the Hrs Run log will be active while the connected block's value &gt;0" sqref="F94 F136 F130 F124 F118 F112 F106 F100" xr:uid="{00000000-0002-0000-0000-00005C000000}">
      <formula1>0</formula1>
      <formula2>205</formula2>
    </dataValidation>
    <dataValidation type="whole" allowBlank="1" showInputMessage="1" showErrorMessage="1" errorTitle="Illegal Value" error="Enter a point number between 0... 205" promptTitle="Parameter 02" prompt="Output OR - A point number from 0... 205._x000a_A connected digital with a value 1 will enable the output._x000a_A connected analogue will provide output max. limitation._x000a_If AL Function 10 then any value &gt;0 will enable Hrs Run logging." sqref="F95 F137 F131 F125 F119 F113 F107 F101" xr:uid="{00000000-0002-0000-0000-00005D000000}">
      <formula1>0</formula1>
      <formula2>205</formula2>
    </dataValidation>
    <dataValidation type="whole" allowBlank="1" showInputMessage="1" showErrorMessage="1" errorTitle="Illegal Value" error="Enter a point number between 0... 205" promptTitle="Parameter 12" prompt="Output AND - A point number from 0... 205._x000a__x000a_A connected analogue point will provide output MAXIMUM limitation. A connected Digital point with a value above 0 will enable the output based on the selected function" sqref="N57 N169 N153 N137 N121 N105 N89 N73" xr:uid="{00000000-0002-0000-0000-00005E000000}">
      <formula1>0</formula1>
      <formula2>205</formula2>
    </dataValidation>
    <dataValidation type="whole" allowBlank="1" showInputMessage="1" showErrorMessage="1" errorTitle="Illegal Value" error="Enter a point number between 0... 205" promptTitle="Parameter 09" prompt="Output OR - A point number from 0... 205._x000a__x000a_A connected analogue point will provide output MINIMUM limitation. A connected Digital point with a value above 0 will drive the output to it's maximum" sqref="R57 R176 R159 R142 R125 R108 R91 R74" xr:uid="{00000000-0002-0000-0000-00005F000000}">
      <formula1>0</formula1>
      <formula2>205</formula2>
    </dataValidation>
    <dataValidation type="whole" allowBlank="1" showInputMessage="1" showErrorMessage="1" errorTitle="Illegal Value" error="Enter a point number between 0... 205" promptTitle="Parameter 10" prompt="Output AND - A point number from 0... 205._x000a__x000a_A connected analogue point will provide output MAXIMUM limitation. A connected Digital point with a value above 0 will enable the output" sqref="R58 R177 R160 R143 R126 R109 R92 R75" xr:uid="{00000000-0002-0000-0000-000060000000}">
      <formula1>0</formula1>
      <formula2>205</formula2>
    </dataValidation>
    <dataValidation type="whole" allowBlank="1" showInputMessage="1" showErrorMessage="1" errorTitle="Illegal Value" error="Enter a point number between 0... 205" promptTitle="Parameter 11" prompt="Output OR - A point number from 0... 205._x000a__x000a_A connected analogue point will provide output MINIMUM limitation. A connected Digital point with a value above 0 will drive the output to it's maximum" sqref="N56 N168 N152 N136 N120 N104 N88 N72" xr:uid="{00000000-0002-0000-0000-000061000000}">
      <formula1>0</formula1>
      <formula2>205</formula2>
    </dataValidation>
    <dataValidation type="decimal" allowBlank="1" showInputMessage="1" showErrorMessage="1" errorTitle="Invalid Value" error="Numerical only" promptTitle="Point 78 / CL2 Proportional Band" prompt="Control Loop 2 proportional band setting as an absolute value in respect of the sensor range" sqref="R69" xr:uid="{00000000-0002-0000-0000-000062000000}">
      <formula1>0</formula1>
      <formula2>1000000</formula2>
    </dataValidation>
    <dataValidation type="decimal" allowBlank="1" showInputMessage="1" showErrorMessage="1" errorTitle="Invalid Value" error="Numerical only" promptTitle="Point 79 / CL3 Proportional Band" prompt="Control Loop 3 proportional band setting as an absolute value in respect of the sensor range" sqref="R86" xr:uid="{00000000-0002-0000-0000-000063000000}">
      <formula1>0</formula1>
      <formula2>1000000</formula2>
    </dataValidation>
    <dataValidation type="decimal" allowBlank="1" showInputMessage="1" showErrorMessage="1" errorTitle="Invalid Value" error="Numerical only" promptTitle="Point 80 / CL4 Proportional Band" prompt="Control Loop 4 proportional band setting as an absolute value in respect of the sensor range" sqref="R103" xr:uid="{00000000-0002-0000-0000-000064000000}">
      <formula1>0</formula1>
      <formula2>1000000</formula2>
    </dataValidation>
    <dataValidation type="decimal" allowBlank="1" showInputMessage="1" showErrorMessage="1" errorTitle="Invalid Value" error="Numerical only" promptTitle="Point 81 / CL5 Proportional Band" prompt="Control Loop 5 proportional band setting as an absolute value in respect of the sensor range" sqref="R120" xr:uid="{00000000-0002-0000-0000-000065000000}">
      <formula1>0</formula1>
      <formula2>1000000</formula2>
    </dataValidation>
    <dataValidation type="decimal" allowBlank="1" showInputMessage="1" showErrorMessage="1" errorTitle="Invalid Value" error="Numerical only" promptTitle="Point 82 / CL6 Proportional Band" prompt="Control Loop 6 proportional band setting as an absolute value in respect of the sensor range" sqref="R137" xr:uid="{00000000-0002-0000-0000-000066000000}">
      <formula1>0</formula1>
      <formula2>1000000</formula2>
    </dataValidation>
    <dataValidation type="decimal" allowBlank="1" showInputMessage="1" showErrorMessage="1" errorTitle="Invalid Value" error="Numerical only" promptTitle="Point 83 / CL7 Proportional Band" prompt="Control Loop 7 proportional band setting as an absolute value in respect of the sensor range" sqref="R154" xr:uid="{00000000-0002-0000-0000-000067000000}">
      <formula1>0</formula1>
      <formula2>1000000</formula2>
    </dataValidation>
    <dataValidation type="decimal" allowBlank="1" showInputMessage="1" showErrorMessage="1" errorTitle="Invalid Value" error="Numerical only" promptTitle="Point 84 / CL8 Proportional Band" prompt="Control Loop 8 proportional band setting as an absolute value in respect of the sensor range" sqref="R171" xr:uid="{00000000-0002-0000-0000-000068000000}">
      <formula1>0</formula1>
      <formula2>1000000</formula2>
    </dataValidation>
    <dataValidation allowBlank="1" showInputMessage="1" showErrorMessage="1" prompt="Not HPExxxx_x000a_Not HPD0xx0 without controller feature" sqref="R43:T43 R162:T162 R145:T145 R128:T128 R111:T111 R94:T94 R77:T77 R60:T60" xr:uid="{00000000-0002-0000-0000-000069000000}"/>
    <dataValidation type="list" allowBlank="1" showInputMessage="1" showErrorMessage="1" promptTitle="Screen Line Size" prompt="Only for HPD0xx0 devices_x000a_0=Small font, standard number format_x000a_1=Small font, long number format_x000a_2=Large font, standard number format_x000a_3=Large font, long number format" sqref="AQ44:AQ67 AQ69:AQ76" xr:uid="{00000000-0002-0000-0000-00006A000000}">
      <formula1>$C$522:$C$525</formula1>
    </dataValidation>
    <dataValidation type="textLength" operator="lessThanOrEqual" allowBlank="1" showInputMessage="1" showErrorMessage="1" error="Max length 40 characters for HPC, HPE, HPV._x000a_Max length 22 characters for HPD." promptTitle="Display Text" prompt="Max length 40 characters for HPC, HPE, HPV._x000a_Max length 21 characters for HPD small font. 9 characters for large font_x000a__x000a_Enter a space to remove this sample text if this line will not be used otherwise." sqref="AE44:AK44 AE46:AK49 AE51:AK51 AE53:AK53" xr:uid="{00000000-0002-0000-0000-00006B000000}">
      <formula1>40</formula1>
    </dataValidation>
    <dataValidation type="textLength" operator="lessThanOrEqual" allowBlank="1" showInputMessage="1" showErrorMessage="1" error="Max length 40 characters for HPC, HPE, HPV._x000a_Max length 22 characters for HPD." promptTitle="Display Text" prompt="Max length 40 characters for HPC, HPE, HPV._x000a_Max length 21 characters for HPD small font. 9 characters for large font" sqref="AE45:AK45 AE50:AK50 AE52:AK52 AE54:AK67" xr:uid="{00000000-0002-0000-0000-00006C000000}">
      <formula1>40</formula1>
    </dataValidation>
    <dataValidation type="textLength" operator="lessThanOrEqual" allowBlank="1" showInputMessage="1" showErrorMessage="1" error="Lines 25 to 32 for HPD only. Max length 22 characters for HPD." promptTitle="Display Text" prompt="Lines 25 to 32 for HPD only._x000a__x000a_Max length 21 characters for small font, 9 characters for large font." sqref="AE69:AK76" xr:uid="{00000000-0002-0000-0000-00006D000000}">
      <formula1>22</formula1>
    </dataValidation>
    <dataValidation type="whole" allowBlank="1" showInputMessage="1" showErrorMessage="1" errorTitle="Illegal Value" error="Enter a point number between 0... 205" promptTitle="Parameter 01" prompt="Output OR - A point number from 0... 205._x000a__x000a_A connected point with a value above 0 will drive the output On" sqref="B52 B88 B82 B76 B70 B64 B58 B46" xr:uid="{00000000-0002-0000-0000-00006E000000}">
      <formula1>0</formula1>
      <formula2>205</formula2>
    </dataValidation>
    <dataValidation type="whole" allowBlank="1" showInputMessage="1" showErrorMessage="1" errorTitle="Illegal Value" error="Enter a point number between 0... 205" promptTitle="Parameter 02" prompt="Output AND - A point number from 0... 205._x000a__x000a_A connected point with a value above 0 will enable the output" sqref="B47 B89 B83 B77 B71 B65 B59 B53" xr:uid="{00000000-0002-0000-0000-00006F000000}">
      <formula1>0</formula1>
      <formula2>205</formula2>
    </dataValidation>
    <dataValidation type="whole" allowBlank="1" showInputMessage="1" showErrorMessage="1" errorTitle="Illegal Value" error="Enter a point number between 0... 205" promptTitle="Parameter 03" prompt="Output minimum Limitation - A point number from 0... 205." sqref="B94 B136 B130 B124 B118 B112 B106 B100" xr:uid="{00000000-0002-0000-0000-000070000000}">
      <formula1>0</formula1>
      <formula2>205</formula2>
    </dataValidation>
    <dataValidation type="whole" allowBlank="1" showInputMessage="1" showErrorMessage="1" errorTitle="Illegal Value" error="Enter a point number between 0... 205" promptTitle="Parameter 04" prompt="Output maximum limitation - A point number from 0... 205._x000a__x000a_A connected Digital point with a value above 0 will enable the output" sqref="B95 B137 B131 B125 B119 B113 B107 B101" xr:uid="{00000000-0002-0000-0000-000071000000}">
      <formula1>0</formula1>
      <formula2>205</formula2>
    </dataValidation>
    <dataValidation type="whole" allowBlank="1" showInputMessage="1" showErrorMessage="1" errorTitle="Illegal Value" error="Enter a point number between 0... 205" promptTitle="Parameter 01" prompt="Output OR - A point number from 0... 205. A connected point with a value above 0 will drive the output to 1" sqref="F45 F51 F57 F63 F69 F75 F81 F87" xr:uid="{00000000-0002-0000-0000-000072000000}">
      <formula1>0</formula1>
      <formula2>205</formula2>
    </dataValidation>
    <dataValidation type="whole" allowBlank="1" showInputMessage="1" showErrorMessage="1" errorTitle="Illegal Value" error="Enter a point number between 0... 205" promptTitle="Parameter 02" prompt="Output AND - A point number from 0... 205. A connected point with a value above 0 will enable output" sqref="F46 F52 F58 F64 F70 F76 F82 F88" xr:uid="{00000000-0002-0000-0000-000073000000}">
      <formula1>0</formula1>
      <formula2>205</formula2>
    </dataValidation>
    <dataValidation type="list" allowBlank="1" showInputMessage="1" showErrorMessage="1" error="Range is -4...3 only" promptTitle="Reference Decimal Shift" prompt="-4=0...0.1_x000a_-3=0...1_x000a_-2=0...10_x000a_-1=0...100_x000a_0=0...1,000_x000a_1=0...10,000_x000a_2=0...100,000_x000a_3=0...1,000,000" sqref="AF93:AK93" xr:uid="{00000000-0002-0000-0000-000074000000}">
      <formula1>$H$522:$H$529</formula1>
    </dataValidation>
    <dataValidation type="list" allowBlank="1" showInputMessage="1" showErrorMessage="1" error="Range is 1...9" promptTitle="Reference Multiplier" prompt="After decimal shift at Row 13, use this multiplier to arrive at final displayed range. Mainly used for active sensor scaling._x000a_Range is 1...9" sqref="AF94:AK94" xr:uid="{00000000-0002-0000-0000-000075000000}">
      <formula1>$I$522:$I$530</formula1>
    </dataValidation>
    <dataValidation type="whole" allowBlank="1" showInputMessage="1" showErrorMessage="1" errorTitle="Out of range" error="Enter a value from -32000...32000" promptTitle="Zero Intercept (Range Offset)" prompt="A whole number from -32000... 32000. Note that the 10's multiplier at row 13 and the units multiplier at row 14 will be applied to this value to arrive at the final Sensor Type range result" sqref="AF92:AK92" xr:uid="{00000000-0002-0000-0000-000076000000}">
      <formula1>-32000</formula1>
      <formula2>32000</formula2>
    </dataValidation>
    <dataValidation type="whole" allowBlank="1" showInputMessage="1" showErrorMessage="1" errorTitle="Illegal Value" error="Enter a value between 0... 32768" promptTitle="Parameter 06" prompt="0...44 or 53...32768 seconds_x000a_If 45...52 (VUI1...8) then value, in seconds, set at related VUI is the delay time  " sqref="J123 J51 J63 J75 J87 J99 J111 J135" xr:uid="{00000000-0002-0000-0000-000077000000}">
      <formula1>0</formula1>
      <formula2>32768</formula2>
    </dataValidation>
    <dataValidation type="whole" allowBlank="1" showInputMessage="1" showErrorMessage="1" errorTitle="Illegal Value" error="Enter a value between 0... 32768" promptTitle="Parameter 05" prompt="0...44 or 53...32768 seconds_x000a_If 45...52 (VUI1...8) then value, in seconds, set at related VUI is the delay time  " sqref="J50 J62 J74 J86 J98 J110 J122 J134" xr:uid="{00000000-0002-0000-0000-000078000000}">
      <formula1>0</formula1>
      <formula2>32768</formula2>
    </dataValidation>
    <dataValidation type="list" showInputMessage="1" showErrorMessage="1" errorTitle="Illegal Value" error="Enter 0...5 for sensors according to the linerisation table, 6 = pulse counting/Integer, 7 = Dig on/off, 8 = %, 9 = Seconds, 10 = Hours Run, 11 = Mins Run" promptTitle="Parameter 00" prompt="0...5 choose sensor type from linearisation table below_x000a_6=Pulse_x000a_7=Digital_x000a_8=Percent_x000a_9=Second_x000a_10=Hours Run_x000a_11=Minutes Run" sqref="F93 F99 F105 F111 F117 F123 F129 F135" xr:uid="{00000000-0002-0000-0000-000079000000}">
      <formula1>$C$522:$C$533</formula1>
    </dataValidation>
    <dataValidation type="whole" operator="lessThanOrEqual" allowBlank="1" showInputMessage="1" showErrorMessage="1" errorTitle="Max Limit Exceeded" error="Cannot be greater than 247. Other protocol specific limitations may also apply" prompt="BACnet Master: 1…98 / 100…127_x000a_BACnet Slave: 128…247_x000a_Modbus RTU: 1…98 / 100…247_x000a_P1 FLN: 1…32_x000a_All devices are addr 98 by default" sqref="F3" xr:uid="{00000000-0002-0000-0000-00007A000000}">
      <formula1>127</formula1>
    </dataValidation>
    <dataValidation operator="equal" allowBlank="1" showInputMessage="1" showErrorMessage="1" prompt="2400, 4800 (P1 default), 9600 (BACnet / Modbus default), 19200, 38400, 57600, 76800" sqref="F4" xr:uid="{00000000-0002-0000-0000-00007B000000}"/>
    <dataValidation type="whole" operator="lessThanOrEqual" allowBlank="1" showInputMessage="1" showErrorMessage="1" errorTitle="Max. Limit Exceeded" error="Cannot be greater than 4194303" prompt="Unique system address, maximum 4194303" sqref="I3" xr:uid="{00000000-0002-0000-0000-00007C000000}">
      <formula1>4194303</formula1>
    </dataValidation>
    <dataValidation type="whole" operator="lessThanOrEqual" allowBlank="1" showInputMessage="1" showErrorMessage="1" errorTitle="Max Limit Exceeded" error="Cannot be greater than 127" prompt="Should be the highest address in the local MS/TP network" sqref="I4" xr:uid="{00000000-0002-0000-0000-00007D000000}">
      <formula1>127</formula1>
    </dataValidation>
    <dataValidation allowBlank="1" showInputMessage="1" showErrorMessage="1" prompt="Network settings may be set here for programing during application download. If the application is common to many controllers you may prefer to customise each controller directly at the time of application download" sqref="B2:C4" xr:uid="{00000000-0002-0000-0000-00007E000000}"/>
  </dataValidations>
  <printOptions gridLines="1"/>
  <pageMargins left="0.75" right="0.75" top="1" bottom="1" header="0.5" footer="0.5"/>
  <pageSetup scale="11" orientation="portrait" horizontalDpi="300" verticalDpi="300" r:id="rId1"/>
  <headerFooter alignWithMargins="0"/>
  <ignoredErrors>
    <ignoredError sqref="T4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2885"/>
  <sheetViews>
    <sheetView topLeftCell="B1" workbookViewId="0">
      <selection activeCell="F1" sqref="F1:R2"/>
    </sheetView>
  </sheetViews>
  <sheetFormatPr defaultRowHeight="15" x14ac:dyDescent="0.2"/>
  <cols>
    <col min="1" max="1" width="14.625" hidden="1" customWidth="1"/>
    <col min="3" max="3" width="3.625" customWidth="1"/>
    <col min="4" max="4" width="40.875" style="3" customWidth="1"/>
    <col min="5" max="5" width="2.625" style="242" customWidth="1"/>
    <col min="9" max="14" width="9.125" style="30" customWidth="1"/>
    <col min="15" max="25" width="9" style="31"/>
    <col min="27" max="27" width="14.125" customWidth="1"/>
    <col min="28" max="29" width="9.125" customWidth="1"/>
    <col min="30" max="30" width="8.625" customWidth="1"/>
    <col min="31" max="42" width="9.125" customWidth="1"/>
    <col min="43" max="43" width="10.625" customWidth="1"/>
    <col min="44" max="52" width="9.125" style="4" customWidth="1"/>
    <col min="53" max="53" width="6.625" customWidth="1"/>
    <col min="54" max="55" width="4.625" customWidth="1"/>
    <col min="56" max="56" width="8.25" bestFit="1" customWidth="1"/>
    <col min="57" max="58" width="4.625" customWidth="1"/>
    <col min="59" max="59" width="8.25" customWidth="1"/>
    <col min="60" max="66" width="4.625" customWidth="1"/>
    <col min="67" max="67" width="8.25" bestFit="1" customWidth="1"/>
    <col min="68" max="68" width="4.625" customWidth="1"/>
    <col min="69" max="69" width="8.25" bestFit="1" customWidth="1"/>
    <col min="70" max="71" width="4.625" customWidth="1"/>
    <col min="72" max="72" width="8.25" bestFit="1" customWidth="1"/>
    <col min="73" max="74" width="4.625" customWidth="1"/>
    <col min="75" max="75" width="8.25" bestFit="1" customWidth="1"/>
    <col min="76" max="77" width="4.625" customWidth="1"/>
    <col min="78" max="78" width="8.25" bestFit="1" customWidth="1"/>
    <col min="79" max="83" width="4.625" customWidth="1"/>
    <col min="84" max="84" width="21.375" style="3" customWidth="1"/>
    <col min="85" max="85" width="19.625" style="12" customWidth="1"/>
    <col min="86" max="86" width="4.875" style="12" customWidth="1"/>
    <col min="87" max="87" width="8.875" style="12" customWidth="1"/>
    <col min="88" max="93" width="4.875" style="12" customWidth="1"/>
    <col min="94" max="97" width="3.875" style="12" customWidth="1"/>
    <col min="98" max="101" width="4" style="12" customWidth="1"/>
    <col min="102" max="109" width="2.875" customWidth="1"/>
  </cols>
  <sheetData>
    <row r="1" spans="1:111" ht="15" customHeight="1" x14ac:dyDescent="0.2">
      <c r="A1" s="5" t="str">
        <f>IF(VLOOKUP('Download Data'!AF10,'Download Data'!AL10:AP1626,3,FALSE)&lt;&gt;10001,VLOOKUP('Download Data'!AF10,'Download Data'!AL10:AP1626,2,FALSE),"")</f>
        <v>Name</v>
      </c>
      <c r="B1" s="22" t="str">
        <f>IF(VLOOKUP('Download Data'!AF10,'Download Data'!AL10:AP1626,3,FALSE)&lt;&gt;10001,VLOOKUP('Download Data'!AF10,'Download Data'!AL10:AP1626,3,FALSE),"")</f>
        <v>N</v>
      </c>
      <c r="C1" s="5" t="str">
        <f>IF(VLOOKUP('Download Data'!AF10,'Download Data'!AL10:AP1626,3,FALSE)&lt;&gt;10001,VLOOKUP('Download Data'!AF10,'Download Data'!AL10:AP1626,4,FALSE),"")</f>
        <v>=</v>
      </c>
      <c r="D1" s="29" t="str">
        <f>IF(VLOOKUP('Download Data'!AF10,'Download Data'!AL10:AP1626,3,FALSE)&lt;&gt;10001,VLOOKUP('Download Data'!AF10,'Download Data'!AL10:AP1626,5,FALSE),"")</f>
        <v>Application Name Here</v>
      </c>
      <c r="E1" s="238"/>
      <c r="F1" s="332" t="s">
        <v>1748</v>
      </c>
      <c r="G1" s="332"/>
      <c r="H1" s="332"/>
      <c r="I1" s="332"/>
      <c r="J1" s="332"/>
      <c r="K1" s="332"/>
      <c r="L1" s="332"/>
      <c r="M1" s="332"/>
      <c r="N1" s="332"/>
      <c r="O1" s="332"/>
      <c r="P1" s="332"/>
      <c r="Q1" s="332"/>
      <c r="R1" s="332"/>
      <c r="AA1" s="39"/>
      <c r="AB1" s="39"/>
      <c r="AC1" s="39"/>
      <c r="AD1" s="39"/>
      <c r="AE1" s="39"/>
      <c r="AF1" s="39"/>
      <c r="AG1" s="39"/>
      <c r="AH1" s="39"/>
      <c r="AI1" s="39"/>
      <c r="AJ1" s="39"/>
      <c r="AK1" s="39"/>
      <c r="AL1" s="39"/>
      <c r="AM1" s="39"/>
      <c r="AN1" s="39"/>
      <c r="AO1" s="39"/>
      <c r="AP1" s="39"/>
      <c r="BA1">
        <v>0</v>
      </c>
      <c r="BB1">
        <v>0</v>
      </c>
      <c r="BC1" t="s">
        <v>103</v>
      </c>
      <c r="BG1" t="str">
        <f>BS1</f>
        <v xml:space="preserve">8L YOU WILL OBEY         </v>
      </c>
      <c r="BS1" t="str">
        <f>(CH2&amp;""&amp;CI2&amp;""&amp;CJ2&amp;""&amp;CK2&amp;""&amp;CL2&amp;""&amp;CM2&amp;""&amp;CN2&amp;""&amp;CO2&amp;""&amp;CP2&amp;""&amp;CQ2&amp;""&amp;CR2&amp;""&amp;CS2&amp;""&amp;CT2&amp;""&amp;CU2&amp;""&amp;CV2&amp;""&amp;CW2&amp;""&amp;CX2&amp;""&amp;CY2&amp;""&amp;CZ2&amp;""&amp;DA2&amp;""&amp;DB2&amp;""&amp;DC2&amp;""&amp;DD2&amp;""&amp;DE2&amp;""&amp;DF2)</f>
        <v xml:space="preserve">8L YOU WILL OBEY         </v>
      </c>
      <c r="CF1" s="14"/>
      <c r="CG1" t="s">
        <v>123</v>
      </c>
      <c r="CH1"/>
      <c r="CI1"/>
      <c r="CJ1"/>
      <c r="CK1"/>
      <c r="CL1"/>
      <c r="CM1"/>
      <c r="CN1"/>
      <c r="CO1"/>
      <c r="CP1"/>
      <c r="CQ1"/>
      <c r="CR1"/>
      <c r="CS1"/>
      <c r="CT1"/>
      <c r="CU1"/>
      <c r="CV1"/>
      <c r="CW1"/>
    </row>
    <row r="2" spans="1:111" ht="15" customHeight="1" x14ac:dyDescent="0.25">
      <c r="A2" s="5" t="str">
        <f>IF(VLOOKUP('Download Data'!AF11,'Download Data'!AL11:AP1627,3,FALSE)&lt;&gt;10001,VLOOKUP('Download Data'!AF11,'Download Data'!AL11:AP1627,2,FALSE),"")</f>
        <v>END</v>
      </c>
      <c r="B2" s="22">
        <f>IF(VLOOKUP('Download Data'!AF11,'Download Data'!AL11:AP1627,3,FALSE)&lt;&gt;10001,VLOOKUP('Download Data'!AF11,'Download Data'!AL11:AP1627,3,FALSE),"")</f>
        <v>10000</v>
      </c>
      <c r="C2" s="5" t="str">
        <f>IF(VLOOKUP('Download Data'!AF11,'Download Data'!AL11:AP1627,3,FALSE)&lt;&gt;10001,VLOOKUP('Download Data'!AF11,'Download Data'!AL11:AP1627,4,FALSE),"")</f>
        <v>=</v>
      </c>
      <c r="D2" s="29">
        <f>IF(VLOOKUP('Download Data'!AF11,'Download Data'!AL11:AP1627,3,FALSE)&lt;&gt;10001,VLOOKUP('Download Data'!AF11,'Download Data'!AL11:AP1627,5,FALSE),"")</f>
        <v>2</v>
      </c>
      <c r="E2" s="238"/>
      <c r="F2" s="332"/>
      <c r="G2" s="332"/>
      <c r="H2" s="332"/>
      <c r="I2" s="332"/>
      <c r="J2" s="332"/>
      <c r="K2" s="332"/>
      <c r="L2" s="332"/>
      <c r="M2" s="332"/>
      <c r="N2" s="332"/>
      <c r="O2" s="332"/>
      <c r="P2" s="332"/>
      <c r="Q2" s="332"/>
      <c r="R2" s="332"/>
      <c r="AA2" s="39"/>
      <c r="AB2" s="39"/>
      <c r="AC2" s="39"/>
      <c r="AD2" s="39"/>
      <c r="AE2" s="39"/>
      <c r="AF2" s="39"/>
      <c r="AG2" s="39"/>
      <c r="AH2" s="39"/>
      <c r="AI2" s="39"/>
      <c r="AJ2" s="39"/>
      <c r="AK2" s="39"/>
      <c r="AL2" s="39"/>
      <c r="AM2" s="39"/>
      <c r="AN2" s="39"/>
      <c r="AO2" s="39"/>
      <c r="AP2" s="39"/>
      <c r="BG2">
        <v>0</v>
      </c>
      <c r="CF2" s="1" t="s">
        <v>1442</v>
      </c>
      <c r="CG2"/>
      <c r="CH2">
        <v>8</v>
      </c>
      <c r="CI2" t="s">
        <v>802</v>
      </c>
      <c r="CJ2" t="s">
        <v>100</v>
      </c>
      <c r="CK2" t="s">
        <v>803</v>
      </c>
      <c r="CL2" t="s">
        <v>783</v>
      </c>
      <c r="CM2" t="s">
        <v>782</v>
      </c>
      <c r="CN2" t="s">
        <v>100</v>
      </c>
      <c r="CO2" t="s">
        <v>804</v>
      </c>
      <c r="CP2" t="s">
        <v>772</v>
      </c>
      <c r="CQ2" t="s">
        <v>802</v>
      </c>
      <c r="CR2" t="s">
        <v>802</v>
      </c>
      <c r="CS2" t="s">
        <v>100</v>
      </c>
      <c r="CT2" t="s">
        <v>783</v>
      </c>
      <c r="CU2" t="s">
        <v>805</v>
      </c>
      <c r="CV2" t="s">
        <v>801</v>
      </c>
      <c r="CW2" t="s">
        <v>803</v>
      </c>
      <c r="CX2" t="s">
        <v>100</v>
      </c>
      <c r="CY2" t="s">
        <v>100</v>
      </c>
      <c r="CZ2" t="s">
        <v>100</v>
      </c>
      <c r="DA2" t="s">
        <v>100</v>
      </c>
      <c r="DB2" t="s">
        <v>100</v>
      </c>
      <c r="DC2" t="s">
        <v>100</v>
      </c>
      <c r="DD2" t="s">
        <v>100</v>
      </c>
      <c r="DE2" t="s">
        <v>100</v>
      </c>
      <c r="DF2" t="s">
        <v>100</v>
      </c>
      <c r="DG2" t="s">
        <v>100</v>
      </c>
    </row>
    <row r="3" spans="1:111" ht="15" customHeight="1" x14ac:dyDescent="0.25">
      <c r="A3" s="5" t="str">
        <f>IF(VLOOKUP('Download Data'!AF16,'Download Data'!AL16:AP1628,3,FALSE)&lt;&gt;10001,VLOOKUP('Download Data'!AF16,'Download Data'!AL16:AP1628,2,FALSE),"")</f>
        <v/>
      </c>
      <c r="B3" s="22" t="str">
        <f>IF(VLOOKUP('Download Data'!AF12,'Download Data'!AL12:AP1628,3,FALSE)&lt;&gt;10001,VLOOKUP('Download Data'!AF12,'Download Data'!AL12:AP1628,3,FALSE),"")</f>
        <v/>
      </c>
      <c r="C3" s="5" t="str">
        <f>IF(VLOOKUP('Download Data'!AF12,'Download Data'!AL12:AP1628,3,FALSE)&lt;&gt;10001,VLOOKUP('Download Data'!AF12,'Download Data'!AL12:AP1628,4,FALSE),"")</f>
        <v/>
      </c>
      <c r="D3" s="29" t="str">
        <f>IF(VLOOKUP('Download Data'!AF12,'Download Data'!AL12:AP1628,3,FALSE)&lt;&gt;10001,VLOOKUP('Download Data'!AF12,'Download Data'!AL12:AP1628,5,FALSE),"")</f>
        <v/>
      </c>
      <c r="E3" s="239"/>
      <c r="F3" s="333" t="s">
        <v>1749</v>
      </c>
      <c r="G3" s="333"/>
      <c r="H3" s="333"/>
      <c r="I3" s="333"/>
      <c r="J3" s="333"/>
      <c r="K3" s="333"/>
      <c r="L3" s="333"/>
      <c r="M3" s="333"/>
      <c r="N3" s="333"/>
      <c r="O3" s="333"/>
      <c r="P3" s="333"/>
      <c r="Q3" s="333"/>
      <c r="R3" s="333"/>
      <c r="AA3" s="39"/>
      <c r="AB3" s="39"/>
      <c r="AC3" s="39"/>
      <c r="AD3" s="39"/>
      <c r="AE3" s="39"/>
      <c r="AF3" s="39"/>
      <c r="AG3" s="39"/>
      <c r="AH3" s="39"/>
      <c r="AI3" s="39"/>
      <c r="AJ3" s="39"/>
      <c r="AK3" s="39"/>
      <c r="AL3" s="39"/>
      <c r="AM3" s="39"/>
      <c r="AN3" s="39"/>
      <c r="AO3" s="39"/>
      <c r="AP3" s="39"/>
      <c r="BG3">
        <v>0</v>
      </c>
      <c r="CF3" s="1" t="s">
        <v>51</v>
      </c>
      <c r="CG3"/>
      <c r="CH3">
        <v>0</v>
      </c>
      <c r="CI3"/>
      <c r="CJ3"/>
      <c r="CK3"/>
      <c r="CL3"/>
      <c r="CM3"/>
      <c r="CN3"/>
      <c r="CO3"/>
      <c r="CP3"/>
      <c r="CQ3"/>
      <c r="CR3"/>
      <c r="CS3"/>
      <c r="CT3"/>
      <c r="CU3"/>
      <c r="CV3"/>
      <c r="CW3"/>
    </row>
    <row r="4" spans="1:111" ht="15" customHeight="1" x14ac:dyDescent="0.25">
      <c r="A4" s="5" t="str">
        <f>IF(VLOOKUP('Download Data'!AF17,'Download Data'!AL17:AP1629,3,FALSE)&lt;&gt;10001,VLOOKUP('Download Data'!AF17,'Download Data'!AL17:AP1629,2,FALSE),"")</f>
        <v/>
      </c>
      <c r="B4" s="22" t="str">
        <f>IF(VLOOKUP('Download Data'!AF13,'Download Data'!AL13:AP1629,3,FALSE)&lt;&gt;10001,VLOOKUP('Download Data'!AF13,'Download Data'!AL13:AP1629,3,FALSE),"")</f>
        <v/>
      </c>
      <c r="C4" s="5" t="str">
        <f>IF(VLOOKUP('Download Data'!AF13,'Download Data'!AL13:AP1629,3,FALSE)&lt;&gt;10001,VLOOKUP('Download Data'!AF13,'Download Data'!AL13:AP1629,4,FALSE),"")</f>
        <v/>
      </c>
      <c r="D4" s="29" t="str">
        <f>IF(VLOOKUP('Download Data'!AF13,'Download Data'!AL13:AP1629,3,FALSE)&lt;&gt;10001,VLOOKUP('Download Data'!AF13,'Download Data'!AL13:AP1629,5,FALSE),"")</f>
        <v/>
      </c>
      <c r="E4" s="239"/>
      <c r="F4" s="333"/>
      <c r="G4" s="333"/>
      <c r="H4" s="333"/>
      <c r="I4" s="333"/>
      <c r="J4" s="333"/>
      <c r="K4" s="333"/>
      <c r="L4" s="333"/>
      <c r="M4" s="333"/>
      <c r="N4" s="333"/>
      <c r="O4" s="333"/>
      <c r="P4" s="333"/>
      <c r="Q4" s="333"/>
      <c r="R4" s="333"/>
      <c r="AA4" s="39"/>
      <c r="AB4" s="39"/>
      <c r="AC4" s="39"/>
      <c r="AD4" s="39"/>
      <c r="AE4" s="39"/>
      <c r="AF4" s="39"/>
      <c r="AG4" s="39"/>
      <c r="AH4" s="39"/>
      <c r="AI4" s="39"/>
      <c r="AJ4" s="39"/>
      <c r="AK4" s="39"/>
      <c r="AL4" s="39"/>
      <c r="AM4" s="39"/>
      <c r="AN4" s="39"/>
      <c r="AO4" s="39"/>
      <c r="AP4" s="39"/>
      <c r="BG4">
        <v>0</v>
      </c>
      <c r="CF4" s="1" t="s">
        <v>52</v>
      </c>
      <c r="CG4"/>
      <c r="CH4">
        <v>0</v>
      </c>
      <c r="CI4"/>
      <c r="CJ4"/>
      <c r="CK4"/>
      <c r="CL4"/>
      <c r="CM4"/>
      <c r="CN4"/>
      <c r="CO4"/>
      <c r="CP4"/>
      <c r="CQ4"/>
      <c r="CR4"/>
      <c r="CS4"/>
      <c r="CT4"/>
      <c r="CU4"/>
      <c r="CV4"/>
      <c r="CW4"/>
    </row>
    <row r="5" spans="1:111" ht="15" customHeight="1" x14ac:dyDescent="0.25">
      <c r="A5" s="5" t="str">
        <f>IF(VLOOKUP('Download Data'!AF18,'Download Data'!AL18:AP1630,3,FALSE)&lt;&gt;10001,VLOOKUP('Download Data'!AF18,'Download Data'!AL18:AP1630,2,FALSE),"")</f>
        <v/>
      </c>
      <c r="B5" s="22" t="str">
        <f>IF(VLOOKUP('Download Data'!AF14,'Download Data'!AL14:AP1630,3,FALSE)&lt;&gt;10001,VLOOKUP('Download Data'!AF14,'Download Data'!AL14:AP1630,3,FALSE),"")</f>
        <v/>
      </c>
      <c r="C5" s="5" t="str">
        <f>IF(VLOOKUP('Download Data'!AF14,'Download Data'!AL14:AP1630,3,FALSE)&lt;&gt;10001,VLOOKUP('Download Data'!AF14,'Download Data'!AL14:AP1630,4,FALSE),"")</f>
        <v/>
      </c>
      <c r="D5" s="29" t="str">
        <f>IF(VLOOKUP('Download Data'!AF14,'Download Data'!AL14:AP1630,3,FALSE)&lt;&gt;10001,VLOOKUP('Download Data'!AF14,'Download Data'!AL14:AP1630,5,FALSE),"")</f>
        <v/>
      </c>
      <c r="E5" s="240"/>
      <c r="F5" s="332" t="s">
        <v>1750</v>
      </c>
      <c r="G5" s="332"/>
      <c r="H5" s="332"/>
      <c r="I5" s="332"/>
      <c r="J5" s="332"/>
      <c r="K5" s="332"/>
      <c r="L5" s="332"/>
      <c r="M5" s="332"/>
      <c r="N5" s="332"/>
      <c r="O5" s="332"/>
      <c r="P5" s="332"/>
      <c r="Q5" s="332"/>
      <c r="R5" s="332"/>
      <c r="AA5" s="39"/>
      <c r="AB5" s="40" t="s">
        <v>107</v>
      </c>
      <c r="AC5" s="39"/>
      <c r="AD5" s="39"/>
      <c r="AE5" s="39"/>
      <c r="AF5" s="39"/>
      <c r="AG5" s="39"/>
      <c r="AH5" s="39"/>
      <c r="AI5" s="39"/>
      <c r="AJ5" s="39"/>
      <c r="AK5" s="39"/>
      <c r="AL5" s="39"/>
      <c r="AM5" s="39"/>
      <c r="AN5" s="39"/>
      <c r="AO5" s="39"/>
      <c r="AP5" s="39"/>
      <c r="BG5">
        <v>0</v>
      </c>
      <c r="CF5" s="1" t="s">
        <v>1741</v>
      </c>
      <c r="CG5"/>
      <c r="CH5">
        <v>0</v>
      </c>
      <c r="CI5"/>
      <c r="CJ5"/>
      <c r="CK5"/>
      <c r="CL5"/>
      <c r="CM5"/>
      <c r="CN5"/>
      <c r="CO5"/>
      <c r="CP5"/>
      <c r="CQ5"/>
      <c r="CR5"/>
      <c r="CS5"/>
      <c r="CT5"/>
      <c r="CU5"/>
      <c r="CV5"/>
      <c r="CW5"/>
    </row>
    <row r="6" spans="1:111" ht="15" customHeight="1" x14ac:dyDescent="0.25">
      <c r="A6" s="5" t="str">
        <f>IF(VLOOKUP('Download Data'!AF19,'Download Data'!AL19:AP1631,3,FALSE)&lt;&gt;10001,VLOOKUP('Download Data'!AF19,'Download Data'!AL19:AP1631,2,FALSE),"")</f>
        <v/>
      </c>
      <c r="B6" s="22" t="str">
        <f>IF(VLOOKUP('Download Data'!AF15,'Download Data'!AL15:AP1631,3,FALSE)&lt;&gt;10001,VLOOKUP('Download Data'!AF15,'Download Data'!AL15:AP1631,3,FALSE),"")</f>
        <v/>
      </c>
      <c r="C6" s="5" t="str">
        <f>IF(VLOOKUP('Download Data'!AF15,'Download Data'!AL15:AP1631,3,FALSE)&lt;&gt;10001,VLOOKUP('Download Data'!AF15,'Download Data'!AL15:AP1631,4,FALSE),"")</f>
        <v/>
      </c>
      <c r="D6" s="29" t="str">
        <f>IF(VLOOKUP('Download Data'!AF15,'Download Data'!AL15:AP1631,3,FALSE)&lt;&gt;10001,VLOOKUP('Download Data'!AF15,'Download Data'!AL15:AP1631,5,FALSE),"")</f>
        <v/>
      </c>
      <c r="E6" s="240"/>
      <c r="F6" s="332"/>
      <c r="G6" s="332"/>
      <c r="H6" s="332"/>
      <c r="I6" s="332"/>
      <c r="J6" s="332"/>
      <c r="K6" s="332"/>
      <c r="L6" s="332"/>
      <c r="M6" s="332"/>
      <c r="N6" s="332"/>
      <c r="O6" s="332"/>
      <c r="P6" s="332"/>
      <c r="Q6" s="332"/>
      <c r="R6" s="332"/>
      <c r="AA6" s="39"/>
      <c r="AB6" s="39"/>
      <c r="AC6" s="39"/>
      <c r="AD6" s="39"/>
      <c r="AE6" s="39"/>
      <c r="AF6" s="39"/>
      <c r="AG6" s="39"/>
      <c r="AH6" s="39"/>
      <c r="AI6" s="39"/>
      <c r="AJ6" s="39"/>
      <c r="AK6" s="39"/>
      <c r="AL6" s="39"/>
      <c r="AM6" s="39"/>
      <c r="AN6" s="39"/>
      <c r="AO6" s="39"/>
      <c r="AP6" s="39"/>
      <c r="BA6" t="s">
        <v>80</v>
      </c>
      <c r="BB6">
        <v>1</v>
      </c>
      <c r="BC6">
        <f t="shared" ref="BC6:BC37" si="0">VLOOKUP(BB6,$CH$102:$CI$243,2,TRUE)</f>
        <v>0</v>
      </c>
      <c r="BD6" t="str">
        <f t="shared" ref="BD6:BD13" si="1">IF(BE6=6,BC6,IF(BC6&gt;0,"ON","OFF"))</f>
        <v>OFF</v>
      </c>
      <c r="BE6">
        <f>CH39</f>
        <v>7</v>
      </c>
      <c r="BF6">
        <f>Program!B45</f>
        <v>7</v>
      </c>
      <c r="BG6">
        <f>VLOOKUP(Program!AF92,Program!AF92:'Program'!AU92,1+BF6,TRUE)</f>
        <v>0</v>
      </c>
      <c r="BH6">
        <f>VLOOKUP(Program!AF93,Program!AF93:'Program'!AU93,1+BF6,TRUE)</f>
        <v>0</v>
      </c>
      <c r="BI6">
        <f>VLOOKUP(Program!AF94,Program!AF94:'Program'!AU94,1+BF6,TRUE)</f>
        <v>1</v>
      </c>
      <c r="BJ6">
        <f>CH40</f>
        <v>0</v>
      </c>
      <c r="BK6">
        <f>CH41</f>
        <v>0</v>
      </c>
      <c r="CF6" s="1" t="s">
        <v>1742</v>
      </c>
      <c r="CG6"/>
      <c r="CH6">
        <v>0</v>
      </c>
      <c r="CI6"/>
      <c r="CJ6"/>
      <c r="CK6"/>
      <c r="CL6"/>
      <c r="CM6"/>
      <c r="CN6"/>
      <c r="CO6"/>
      <c r="CP6"/>
      <c r="CQ6"/>
      <c r="CR6"/>
      <c r="CS6"/>
      <c r="CT6"/>
      <c r="CU6"/>
      <c r="CV6"/>
      <c r="CW6"/>
    </row>
    <row r="7" spans="1:111" ht="15.75" x14ac:dyDescent="0.25">
      <c r="A7" s="5" t="str">
        <f>IF(VLOOKUP('Download Data'!AF20,'Download Data'!AL20:AP1632,3,FALSE)&lt;&gt;10001,VLOOKUP('Download Data'!AF20,'Download Data'!AL20:AP1632,2,FALSE),"")</f>
        <v/>
      </c>
      <c r="B7" s="22" t="str">
        <f>IF(VLOOKUP('Download Data'!AF16,'Download Data'!AL16:AP1628,3,FALSE)&lt;&gt;10001,VLOOKUP('Download Data'!AF16,'Download Data'!AL16:AP1628,3,FALSE),"")</f>
        <v/>
      </c>
      <c r="C7" s="5" t="str">
        <f>IF(VLOOKUP('Download Data'!AF16,'Download Data'!AL16:AP1628,3,FALSE)&lt;&gt;10001,VLOOKUP('Download Data'!AF16,'Download Data'!AL16:AP1628,4,FALSE),"")</f>
        <v/>
      </c>
      <c r="D7" s="29" t="str">
        <f>IF(VLOOKUP('Download Data'!AF16,'Download Data'!AL16:AP1628,3,FALSE)&lt;&gt;10001,VLOOKUP('Download Data'!AF16,'Download Data'!AL16:AP1628,5,FALSE),"")</f>
        <v/>
      </c>
      <c r="E7" s="241"/>
      <c r="F7" s="332" t="s">
        <v>1752</v>
      </c>
      <c r="G7" s="332"/>
      <c r="H7" s="332"/>
      <c r="I7" s="332"/>
      <c r="J7" s="332"/>
      <c r="K7" s="332"/>
      <c r="L7" s="332"/>
      <c r="M7" s="332"/>
      <c r="N7" s="332"/>
      <c r="O7" s="332"/>
      <c r="P7" s="332"/>
      <c r="Q7" s="332"/>
      <c r="R7" s="332"/>
      <c r="AA7" s="39"/>
      <c r="AB7" s="39"/>
      <c r="AC7" s="39"/>
      <c r="AD7" s="39"/>
      <c r="AE7" s="39"/>
      <c r="AF7" s="39"/>
      <c r="AG7" s="39"/>
      <c r="AH7" s="39"/>
      <c r="AI7" s="39"/>
      <c r="AJ7" s="39"/>
      <c r="AK7" s="39"/>
      <c r="AL7" s="39"/>
      <c r="AM7" s="39"/>
      <c r="AN7" s="39"/>
      <c r="AO7" s="39"/>
      <c r="AP7" s="39"/>
      <c r="BA7" t="s">
        <v>81</v>
      </c>
      <c r="BB7">
        <f t="shared" ref="BB7:BB38" si="2">BB6+1</f>
        <v>2</v>
      </c>
      <c r="BC7">
        <f t="shared" si="0"/>
        <v>0</v>
      </c>
      <c r="BD7" t="str">
        <f t="shared" si="1"/>
        <v>OFF</v>
      </c>
      <c r="BE7">
        <f>CI39</f>
        <v>7</v>
      </c>
      <c r="BF7">
        <f>Program!B51</f>
        <v>7</v>
      </c>
      <c r="BG7">
        <f>VLOOKUP(Program!AF92,Program!AF92:'Program'!AU92,1+BF7,TRUE)</f>
        <v>0</v>
      </c>
      <c r="BH7">
        <f>VLOOKUP(Program!AF93,Program!AF93:'Program'!AU93,1+BF7,TRUE)</f>
        <v>0</v>
      </c>
      <c r="BI7">
        <f>VLOOKUP(Program!AF94,Program!AF94:'Program'!AU94,1+BF7,TRUE)</f>
        <v>1</v>
      </c>
      <c r="BJ7">
        <f>CI40</f>
        <v>0</v>
      </c>
      <c r="BK7">
        <f>CI41</f>
        <v>0</v>
      </c>
      <c r="CF7" s="1" t="s">
        <v>1420</v>
      </c>
      <c r="CG7"/>
      <c r="CH7">
        <v>0</v>
      </c>
      <c r="CI7">
        <v>0</v>
      </c>
      <c r="CJ7">
        <v>0</v>
      </c>
      <c r="CK7">
        <v>0</v>
      </c>
      <c r="CL7">
        <v>0</v>
      </c>
      <c r="CM7">
        <v>0</v>
      </c>
      <c r="CN7">
        <v>0</v>
      </c>
      <c r="CO7">
        <v>0</v>
      </c>
      <c r="CP7">
        <v>0</v>
      </c>
      <c r="CQ7">
        <v>0</v>
      </c>
      <c r="CR7">
        <v>0</v>
      </c>
      <c r="CS7">
        <v>0</v>
      </c>
      <c r="CT7"/>
      <c r="CU7"/>
      <c r="CV7"/>
      <c r="CW7"/>
    </row>
    <row r="8" spans="1:111" ht="15.75" x14ac:dyDescent="0.25">
      <c r="A8" s="5" t="str">
        <f>IF(VLOOKUP('Download Data'!AF21,'Download Data'!AL21:AP1633,3,FALSE)&lt;&gt;10001,VLOOKUP('Download Data'!AF21,'Download Data'!AL21:AP1633,2,FALSE),"")</f>
        <v/>
      </c>
      <c r="B8" s="22" t="str">
        <f>IF(VLOOKUP('Download Data'!AF17,'Download Data'!AL17:AP1629,3,FALSE)&lt;&gt;10001,VLOOKUP('Download Data'!AF17,'Download Data'!AL17:AP1629,3,FALSE),"")</f>
        <v/>
      </c>
      <c r="C8" s="5" t="str">
        <f>IF(VLOOKUP('Download Data'!AF17,'Download Data'!AL17:AP1629,3,FALSE)&lt;&gt;10001,VLOOKUP('Download Data'!AF17,'Download Data'!AL17:AP1629,4,FALSE),"")</f>
        <v/>
      </c>
      <c r="D8" s="29" t="str">
        <f>IF(VLOOKUP('Download Data'!AF17,'Download Data'!AL17:AP1629,3,FALSE)&lt;&gt;10001,VLOOKUP('Download Data'!AF17,'Download Data'!AL17:AP1629,5,FALSE),"")</f>
        <v/>
      </c>
      <c r="E8" s="241"/>
      <c r="F8" s="332"/>
      <c r="G8" s="332"/>
      <c r="H8" s="332"/>
      <c r="I8" s="332"/>
      <c r="J8" s="332"/>
      <c r="K8" s="332"/>
      <c r="L8" s="332"/>
      <c r="M8" s="332"/>
      <c r="N8" s="332"/>
      <c r="O8" s="332"/>
      <c r="P8" s="332"/>
      <c r="Q8" s="332"/>
      <c r="R8" s="332"/>
      <c r="AA8" s="39"/>
      <c r="AB8" s="39" t="s">
        <v>104</v>
      </c>
      <c r="AC8" s="39"/>
      <c r="AD8" s="39"/>
      <c r="AE8" s="39"/>
      <c r="AF8" s="39"/>
      <c r="AG8" s="39" t="s">
        <v>105</v>
      </c>
      <c r="AH8" s="39"/>
      <c r="AI8" s="39"/>
      <c r="AJ8" s="39"/>
      <c r="AK8" s="39"/>
      <c r="AL8" s="39"/>
      <c r="AM8" s="39"/>
      <c r="AN8" s="39" t="s">
        <v>106</v>
      </c>
      <c r="AO8" s="39"/>
      <c r="AP8" s="39"/>
      <c r="BA8" t="s">
        <v>82</v>
      </c>
      <c r="BB8">
        <f t="shared" si="2"/>
        <v>3</v>
      </c>
      <c r="BC8">
        <f t="shared" si="0"/>
        <v>0</v>
      </c>
      <c r="BD8" t="str">
        <f t="shared" si="1"/>
        <v>OFF</v>
      </c>
      <c r="BE8">
        <f>CJ39</f>
        <v>7</v>
      </c>
      <c r="BF8">
        <f>Program!B57</f>
        <v>7</v>
      </c>
      <c r="BG8">
        <f>VLOOKUP(Program!AF92,Program!AF92:'Program'!AU92,1+BF8,TRUE)</f>
        <v>0</v>
      </c>
      <c r="BH8">
        <f>VLOOKUP(Program!AF93,Program!AF93:'Program'!AU93,1+BF8,TRUE)</f>
        <v>0</v>
      </c>
      <c r="BI8">
        <f>VLOOKUP(Program!AF94,Program!AF94:'Program'!AU94,1+BF8,TRUE)</f>
        <v>1</v>
      </c>
      <c r="BJ8">
        <f>CJ40</f>
        <v>0</v>
      </c>
      <c r="BK8">
        <f>CJ41</f>
        <v>0</v>
      </c>
      <c r="CF8" s="1" t="s">
        <v>1421</v>
      </c>
      <c r="CG8"/>
      <c r="CH8">
        <v>0</v>
      </c>
      <c r="CI8">
        <v>0</v>
      </c>
      <c r="CJ8">
        <v>0</v>
      </c>
      <c r="CK8">
        <v>0</v>
      </c>
      <c r="CL8">
        <v>0</v>
      </c>
      <c r="CM8">
        <v>0</v>
      </c>
      <c r="CN8">
        <v>0</v>
      </c>
      <c r="CO8">
        <v>0</v>
      </c>
      <c r="CP8">
        <v>0</v>
      </c>
      <c r="CQ8">
        <v>0</v>
      </c>
      <c r="CR8">
        <v>0</v>
      </c>
      <c r="CS8">
        <v>0</v>
      </c>
      <c r="CT8"/>
      <c r="CU8"/>
      <c r="CV8"/>
      <c r="CW8"/>
    </row>
    <row r="9" spans="1:111" ht="15.75" x14ac:dyDescent="0.25">
      <c r="A9" s="5" t="str">
        <f>IF(VLOOKUP('Download Data'!AF22,'Download Data'!AL22:AP1634,3,FALSE)&lt;&gt;10001,VLOOKUP('Download Data'!AF22,'Download Data'!AL22:AP1634,2,FALSE),"")</f>
        <v/>
      </c>
      <c r="B9" s="22" t="str">
        <f>IF(VLOOKUP('Download Data'!AF18,'Download Data'!AL18:AP1630,3,FALSE)&lt;&gt;10001,VLOOKUP('Download Data'!AF18,'Download Data'!AL18:AP1630,3,FALSE),"")</f>
        <v/>
      </c>
      <c r="C9" s="5" t="str">
        <f>IF(VLOOKUP('Download Data'!AF18,'Download Data'!AL18:AP1630,3,FALSE)&lt;&gt;10001,VLOOKUP('Download Data'!AF18,'Download Data'!AL18:AP1630,4,FALSE),"")</f>
        <v/>
      </c>
      <c r="D9" s="29" t="str">
        <f>IF(VLOOKUP('Download Data'!AF18,'Download Data'!AL18:AP1630,3,FALSE)&lt;&gt;10001,VLOOKUP('Download Data'!AF18,'Download Data'!AL18:AP1630,5,FALSE),"")</f>
        <v/>
      </c>
      <c r="E9" s="241"/>
      <c r="F9" s="332" t="s">
        <v>1753</v>
      </c>
      <c r="G9" s="332"/>
      <c r="H9" s="332"/>
      <c r="I9" s="332"/>
      <c r="J9" s="332"/>
      <c r="K9" s="332"/>
      <c r="L9" s="332"/>
      <c r="M9" s="332"/>
      <c r="N9" s="332"/>
      <c r="O9" s="332"/>
      <c r="P9" s="332"/>
      <c r="Q9" s="332"/>
      <c r="R9" s="332"/>
      <c r="AA9" s="39"/>
      <c r="AB9" s="39"/>
      <c r="AC9" s="39"/>
      <c r="AD9" s="39"/>
      <c r="AE9" s="39"/>
      <c r="AF9" s="39"/>
      <c r="AG9" s="39"/>
      <c r="AH9" s="39"/>
      <c r="AI9" s="39"/>
      <c r="AJ9" s="39"/>
      <c r="AK9" s="39"/>
      <c r="AL9" s="39"/>
      <c r="AM9" s="39"/>
      <c r="AN9" s="39"/>
      <c r="AO9" s="39"/>
      <c r="AP9" s="39"/>
      <c r="BA9" t="s">
        <v>83</v>
      </c>
      <c r="BB9">
        <f t="shared" si="2"/>
        <v>4</v>
      </c>
      <c r="BC9">
        <f t="shared" si="0"/>
        <v>0</v>
      </c>
      <c r="BD9" t="str">
        <f t="shared" si="1"/>
        <v>OFF</v>
      </c>
      <c r="BE9">
        <f>CK39</f>
        <v>7</v>
      </c>
      <c r="BF9">
        <f>Program!B63</f>
        <v>7</v>
      </c>
      <c r="BG9">
        <f>VLOOKUP(Program!AF92,Program!AF92:'Program'!AU92,1+BF9,TRUE)</f>
        <v>0</v>
      </c>
      <c r="BH9">
        <f>VLOOKUP(Program!AF93,Program!AF93:'Program'!AU93,1+BF9,TRUE)</f>
        <v>0</v>
      </c>
      <c r="BI9">
        <f>VLOOKUP(Program!AF94,Program!AF94:'Program'!AU94,1+BF9,TRUE)</f>
        <v>1</v>
      </c>
      <c r="BJ9">
        <f>CK40</f>
        <v>0</v>
      </c>
      <c r="BK9">
        <f>CK41</f>
        <v>0</v>
      </c>
      <c r="CF9" s="1" t="s">
        <v>1422</v>
      </c>
      <c r="CG9"/>
      <c r="CH9">
        <v>0</v>
      </c>
      <c r="CI9">
        <v>0</v>
      </c>
      <c r="CJ9">
        <v>0</v>
      </c>
      <c r="CK9">
        <v>0</v>
      </c>
      <c r="CL9">
        <v>0</v>
      </c>
      <c r="CM9">
        <v>0</v>
      </c>
      <c r="CN9">
        <v>0</v>
      </c>
      <c r="CO9">
        <v>0</v>
      </c>
      <c r="CP9">
        <v>0</v>
      </c>
      <c r="CQ9">
        <v>0</v>
      </c>
      <c r="CR9">
        <v>0</v>
      </c>
      <c r="CS9">
        <v>0</v>
      </c>
      <c r="CT9"/>
      <c r="CU9"/>
      <c r="CV9"/>
      <c r="CW9"/>
    </row>
    <row r="10" spans="1:111" ht="15.75" x14ac:dyDescent="0.25">
      <c r="A10" s="5" t="str">
        <f>IF(VLOOKUP('Download Data'!AF23,'Download Data'!AL23:AP1635,3,FALSE)&lt;&gt;10001,VLOOKUP('Download Data'!AF23,'Download Data'!AL23:AP1635,2,FALSE),"")</f>
        <v/>
      </c>
      <c r="B10" s="22" t="str">
        <f>IF(VLOOKUP('Download Data'!AF19,'Download Data'!AL19:AP1631,3,FALSE)&lt;&gt;10001,VLOOKUP('Download Data'!AF19,'Download Data'!AL19:AP1631,3,FALSE),"")</f>
        <v/>
      </c>
      <c r="C10" s="5" t="str">
        <f>IF(VLOOKUP('Download Data'!AF19,'Download Data'!AL19:AP1631,3,FALSE)&lt;&gt;10001,VLOOKUP('Download Data'!AF19,'Download Data'!AL19:AP1631,4,FALSE),"")</f>
        <v/>
      </c>
      <c r="D10" s="29" t="str">
        <f>IF(VLOOKUP('Download Data'!AF19,'Download Data'!AL19:AP1631,3,FALSE)&lt;&gt;10001,VLOOKUP('Download Data'!AF19,'Download Data'!AL19:AP1631,5,FALSE),"")</f>
        <v/>
      </c>
      <c r="E10" s="241"/>
      <c r="F10" s="332"/>
      <c r="G10" s="332"/>
      <c r="H10" s="332"/>
      <c r="I10" s="332"/>
      <c r="J10" s="332"/>
      <c r="K10" s="332"/>
      <c r="L10" s="332"/>
      <c r="M10" s="332"/>
      <c r="N10" s="332"/>
      <c r="O10" s="332"/>
      <c r="P10" s="332"/>
      <c r="Q10" s="332"/>
      <c r="R10" s="332"/>
      <c r="AA10" s="39" t="s">
        <v>124</v>
      </c>
      <c r="AB10" s="41" t="s">
        <v>108</v>
      </c>
      <c r="AC10" s="39" t="s">
        <v>101</v>
      </c>
      <c r="AD10" s="42" t="str">
        <f>'Download Data'!BG1</f>
        <v xml:space="preserve">8L YOU WILL OBEY         </v>
      </c>
      <c r="AE10" s="39"/>
      <c r="AF10" s="39">
        <v>1</v>
      </c>
      <c r="AG10" s="41" t="s">
        <v>108</v>
      </c>
      <c r="AH10" s="39" t="s">
        <v>101</v>
      </c>
      <c r="AI10" s="39" t="str">
        <f>Program!B1</f>
        <v>Application Name Here</v>
      </c>
      <c r="AJ10" s="39"/>
      <c r="AK10" s="39">
        <f>IF(AO10=" ",0,1)</f>
        <v>1</v>
      </c>
      <c r="AL10" s="39">
        <f>AK10</f>
        <v>1</v>
      </c>
      <c r="AM10" s="39" t="str">
        <f t="shared" ref="AM10:AM15" si="3">IF(AD10=AI10," ",AA10)</f>
        <v>Name</v>
      </c>
      <c r="AN10" s="39" t="str">
        <f t="shared" ref="AN10:AN15" si="4">IF(AD10=AI10," ",AG10)</f>
        <v>N</v>
      </c>
      <c r="AO10" s="39" t="str">
        <f t="shared" ref="AO10:AO15" si="5">IF(AD10=AI10," ","=")</f>
        <v>=</v>
      </c>
      <c r="AP10" s="39" t="str">
        <f t="shared" ref="AP10:AP15" si="6">IF(AD10=AI10," ",AI10)</f>
        <v>Application Name Here</v>
      </c>
      <c r="BA10" t="s">
        <v>84</v>
      </c>
      <c r="BB10">
        <f t="shared" si="2"/>
        <v>5</v>
      </c>
      <c r="BC10">
        <f t="shared" si="0"/>
        <v>0</v>
      </c>
      <c r="BD10" t="str">
        <f t="shared" si="1"/>
        <v>OFF</v>
      </c>
      <c r="BE10">
        <f>CL39</f>
        <v>7</v>
      </c>
      <c r="BF10">
        <f>Program!B69</f>
        <v>7</v>
      </c>
      <c r="BG10">
        <f>VLOOKUP(Program!AF92,Program!AF92:'Program'!AU92,1+BF10,TRUE)</f>
        <v>0</v>
      </c>
      <c r="BH10">
        <f>VLOOKUP(Program!AF93,Program!AF93:'Program'!AU93,1+BF10,TRUE)</f>
        <v>0</v>
      </c>
      <c r="BI10">
        <f>VLOOKUP(Program!AF94,Program!AF94:'Program'!AU94,1+BF10,TRUE)</f>
        <v>1</v>
      </c>
      <c r="BJ10">
        <f>CL40</f>
        <v>0</v>
      </c>
      <c r="BK10">
        <f>CL41</f>
        <v>0</v>
      </c>
      <c r="CF10" s="1" t="s">
        <v>1423</v>
      </c>
      <c r="CG10"/>
      <c r="CH10">
        <v>0</v>
      </c>
      <c r="CI10">
        <v>0</v>
      </c>
      <c r="CJ10">
        <v>0</v>
      </c>
      <c r="CK10">
        <v>0</v>
      </c>
      <c r="CL10">
        <v>0</v>
      </c>
      <c r="CM10">
        <v>0</v>
      </c>
      <c r="CN10">
        <v>0</v>
      </c>
      <c r="CO10">
        <v>0</v>
      </c>
      <c r="CP10">
        <v>0</v>
      </c>
      <c r="CQ10">
        <v>0</v>
      </c>
      <c r="CR10">
        <v>0</v>
      </c>
      <c r="CS10">
        <v>0</v>
      </c>
      <c r="CT10"/>
      <c r="CU10"/>
      <c r="CV10"/>
      <c r="CW10"/>
    </row>
    <row r="11" spans="1:111" ht="15.75" x14ac:dyDescent="0.25">
      <c r="A11" s="5" t="str">
        <f>IF(VLOOKUP('Download Data'!AF24,'Download Data'!AL24:AP1636,3,FALSE)&lt;&gt;10001,VLOOKUP('Download Data'!AF24,'Download Data'!AL24:AP1636,2,FALSE),"")</f>
        <v/>
      </c>
      <c r="B11" s="22" t="str">
        <f>IF(VLOOKUP('Download Data'!AF20,'Download Data'!AL20:AP1632,3,FALSE)&lt;&gt;10001,VLOOKUP('Download Data'!AF20,'Download Data'!AL20:AP1632,3,FALSE),"")</f>
        <v/>
      </c>
      <c r="C11" s="5" t="str">
        <f>IF(VLOOKUP('Download Data'!AF20,'Download Data'!AL20:AP1632,3,FALSE)&lt;&gt;10001,VLOOKUP('Download Data'!AF20,'Download Data'!AL20:AP1632,4,FALSE),"")</f>
        <v/>
      </c>
      <c r="D11" s="29" t="str">
        <f>IF(VLOOKUP('Download Data'!AF20,'Download Data'!AL20:AP1632,3,FALSE)&lt;&gt;10001,VLOOKUP('Download Data'!AF20,'Download Data'!AL20:AP1632,5,FALSE),"")</f>
        <v/>
      </c>
      <c r="E11" s="241"/>
      <c r="F11" s="332" t="s">
        <v>1751</v>
      </c>
      <c r="G11" s="332"/>
      <c r="H11" s="332"/>
      <c r="I11" s="332"/>
      <c r="J11" s="332"/>
      <c r="K11" s="332"/>
      <c r="L11" s="332"/>
      <c r="M11" s="332"/>
      <c r="N11" s="332"/>
      <c r="O11" s="332"/>
      <c r="P11" s="332"/>
      <c r="Q11" s="332"/>
      <c r="R11" s="332"/>
      <c r="AA11" s="39"/>
      <c r="AB11" s="41"/>
      <c r="AC11" s="39"/>
      <c r="AD11" s="43"/>
      <c r="AE11" s="39"/>
      <c r="AF11" s="39">
        <f t="shared" ref="AF11:AF16" si="7">AF10+1</f>
        <v>2</v>
      </c>
      <c r="AG11" s="44"/>
      <c r="AH11" s="45"/>
      <c r="AI11" s="46"/>
      <c r="AJ11" s="39"/>
      <c r="AK11" s="39"/>
      <c r="AL11" s="39">
        <f>AL10+AK11</f>
        <v>1</v>
      </c>
      <c r="AM11" s="39" t="str">
        <f t="shared" si="3"/>
        <v xml:space="preserve"> </v>
      </c>
      <c r="AN11" s="41" t="str">
        <f t="shared" si="4"/>
        <v xml:space="preserve"> </v>
      </c>
      <c r="AO11" s="39" t="str">
        <f t="shared" si="5"/>
        <v xml:space="preserve"> </v>
      </c>
      <c r="AP11" s="39" t="str">
        <f t="shared" si="6"/>
        <v xml:space="preserve"> </v>
      </c>
      <c r="BA11" t="s">
        <v>85</v>
      </c>
      <c r="BB11">
        <f t="shared" si="2"/>
        <v>6</v>
      </c>
      <c r="BC11">
        <f t="shared" si="0"/>
        <v>0</v>
      </c>
      <c r="BD11" t="str">
        <f t="shared" si="1"/>
        <v>OFF</v>
      </c>
      <c r="BE11">
        <f>CM39</f>
        <v>7</v>
      </c>
      <c r="BF11">
        <f>Program!B75</f>
        <v>7</v>
      </c>
      <c r="BG11">
        <f>VLOOKUP(Program!AF92,Program!AF92:'Program'!AU92,1+BF11,TRUE)</f>
        <v>0</v>
      </c>
      <c r="BH11">
        <f>VLOOKUP(Program!AF93,Program!AF93:'Program'!AU93,1+BF11,TRUE)</f>
        <v>0</v>
      </c>
      <c r="BI11">
        <f>VLOOKUP(Program!AF94,Program!AF94:'Program'!AU94,1+BF11,TRUE)</f>
        <v>1</v>
      </c>
      <c r="BJ11">
        <f>CM40</f>
        <v>0</v>
      </c>
      <c r="BK11">
        <f>CM41</f>
        <v>0</v>
      </c>
      <c r="CF11" s="1" t="s">
        <v>1424</v>
      </c>
      <c r="CG11"/>
      <c r="CH11">
        <v>0</v>
      </c>
      <c r="CI11">
        <v>0</v>
      </c>
      <c r="CJ11">
        <v>0</v>
      </c>
      <c r="CK11">
        <v>0</v>
      </c>
      <c r="CL11">
        <v>0</v>
      </c>
      <c r="CM11">
        <v>0</v>
      </c>
      <c r="CN11">
        <v>0</v>
      </c>
      <c r="CO11">
        <v>0</v>
      </c>
      <c r="CP11">
        <v>0</v>
      </c>
      <c r="CQ11">
        <v>0</v>
      </c>
      <c r="CR11">
        <v>0</v>
      </c>
      <c r="CS11">
        <v>0</v>
      </c>
      <c r="CT11"/>
      <c r="CU11"/>
      <c r="CV11"/>
      <c r="CW11"/>
    </row>
    <row r="12" spans="1:111" ht="15.75" x14ac:dyDescent="0.25">
      <c r="A12" s="5" t="str">
        <f>IF(VLOOKUP('Download Data'!AF25,'Download Data'!AL25:AP1637,3,FALSE)&lt;&gt;10001,VLOOKUP('Download Data'!AF25,'Download Data'!AL25:AP1637,2,FALSE),"")</f>
        <v/>
      </c>
      <c r="B12" s="22" t="str">
        <f>IF(VLOOKUP('Download Data'!AF21,'Download Data'!AL21:AP1633,3,FALSE)&lt;&gt;10001,VLOOKUP('Download Data'!AF21,'Download Data'!AL21:AP1633,3,FALSE),"")</f>
        <v/>
      </c>
      <c r="C12" s="5" t="str">
        <f>IF(VLOOKUP('Download Data'!AF21,'Download Data'!AL21:AP1633,3,FALSE)&lt;&gt;10001,VLOOKUP('Download Data'!AF21,'Download Data'!AL21:AP1633,4,FALSE),"")</f>
        <v/>
      </c>
      <c r="D12" s="29" t="str">
        <f>IF(VLOOKUP('Download Data'!AF21,'Download Data'!AL21:AP1633,3,FALSE)&lt;&gt;10001,VLOOKUP('Download Data'!AF21,'Download Data'!AL21:AP1633,5,FALSE),"")</f>
        <v/>
      </c>
      <c r="E12" s="241"/>
      <c r="F12" s="332"/>
      <c r="G12" s="332"/>
      <c r="H12" s="332"/>
      <c r="I12" s="332"/>
      <c r="J12" s="332"/>
      <c r="K12" s="332"/>
      <c r="L12" s="332"/>
      <c r="M12" s="332"/>
      <c r="N12" s="332"/>
      <c r="O12" s="332"/>
      <c r="P12" s="332"/>
      <c r="Q12" s="332"/>
      <c r="R12" s="332"/>
      <c r="AA12" s="39" t="s">
        <v>1743</v>
      </c>
      <c r="AB12" s="41">
        <v>98</v>
      </c>
      <c r="AC12" s="39" t="s">
        <v>101</v>
      </c>
      <c r="AD12" s="42">
        <f>'Download Data'!BG2</f>
        <v>0</v>
      </c>
      <c r="AE12" s="39"/>
      <c r="AF12" s="39">
        <f t="shared" si="7"/>
        <v>3</v>
      </c>
      <c r="AG12" s="41">
        <f>AB12</f>
        <v>98</v>
      </c>
      <c r="AH12" s="39" t="s">
        <v>101</v>
      </c>
      <c r="AI12" s="39">
        <f>Program!F3</f>
        <v>0</v>
      </c>
      <c r="AJ12" s="39"/>
      <c r="AK12" s="39">
        <f>IF(AO12=" ",0,1)</f>
        <v>0</v>
      </c>
      <c r="AL12" s="39">
        <f t="shared" ref="AL12:AL78" si="8">AL11+AK12</f>
        <v>1</v>
      </c>
      <c r="AM12" s="39" t="str">
        <f t="shared" si="3"/>
        <v xml:space="preserve"> </v>
      </c>
      <c r="AN12" s="41" t="str">
        <f t="shared" si="4"/>
        <v xml:space="preserve"> </v>
      </c>
      <c r="AO12" s="39" t="str">
        <f t="shared" si="5"/>
        <v xml:space="preserve"> </v>
      </c>
      <c r="AP12" s="39" t="str">
        <f t="shared" si="6"/>
        <v xml:space="preserve"> </v>
      </c>
      <c r="BA12" t="s">
        <v>86</v>
      </c>
      <c r="BB12">
        <f t="shared" si="2"/>
        <v>7</v>
      </c>
      <c r="BC12">
        <f t="shared" si="0"/>
        <v>0</v>
      </c>
      <c r="BD12" t="str">
        <f t="shared" si="1"/>
        <v>OFF</v>
      </c>
      <c r="BE12">
        <f>CN39</f>
        <v>7</v>
      </c>
      <c r="BF12">
        <f>Program!B81</f>
        <v>7</v>
      </c>
      <c r="BG12">
        <f>VLOOKUP(Program!AF92,Program!AF92:'Program'!AU92,1+BF12,TRUE)</f>
        <v>0</v>
      </c>
      <c r="BH12">
        <f>VLOOKUP(Program!AF93,Program!AF93:'Program'!AU93,1+BF12,TRUE)</f>
        <v>0</v>
      </c>
      <c r="BI12">
        <f>VLOOKUP(Program!AF94,Program!AF94:'Program'!AU94,1+BF12,TRUE)</f>
        <v>1</v>
      </c>
      <c r="BJ12">
        <f>CN40</f>
        <v>0</v>
      </c>
      <c r="BK12">
        <f>CN41</f>
        <v>0</v>
      </c>
      <c r="CF12" s="1" t="s">
        <v>1425</v>
      </c>
      <c r="CG12"/>
      <c r="CH12">
        <v>0</v>
      </c>
      <c r="CI12">
        <v>0</v>
      </c>
      <c r="CJ12">
        <v>0</v>
      </c>
      <c r="CK12">
        <v>0</v>
      </c>
      <c r="CL12">
        <v>0</v>
      </c>
      <c r="CM12">
        <v>0</v>
      </c>
      <c r="CN12">
        <v>0</v>
      </c>
      <c r="CO12">
        <v>0</v>
      </c>
      <c r="CP12">
        <v>0</v>
      </c>
      <c r="CQ12">
        <v>0</v>
      </c>
      <c r="CR12">
        <v>0</v>
      </c>
      <c r="CS12">
        <v>0</v>
      </c>
      <c r="CT12"/>
      <c r="CU12"/>
      <c r="CV12"/>
      <c r="CW12"/>
    </row>
    <row r="13" spans="1:111" ht="15.75" x14ac:dyDescent="0.25">
      <c r="A13" s="5" t="str">
        <f>IF(VLOOKUP('Download Data'!AF26,'Download Data'!AL26:AP1638,3,FALSE)&lt;&gt;10001,VLOOKUP('Download Data'!AF26,'Download Data'!AL26:AP1638,2,FALSE),"")</f>
        <v/>
      </c>
      <c r="B13" s="22" t="str">
        <f>IF(VLOOKUP('Download Data'!AF22,'Download Data'!AL22:AP1634,3,FALSE)&lt;&gt;10001,VLOOKUP('Download Data'!AF22,'Download Data'!AL22:AP1634,3,FALSE),"")</f>
        <v/>
      </c>
      <c r="C13" s="5" t="str">
        <f>IF(VLOOKUP('Download Data'!AF22,'Download Data'!AL22:AP1634,3,FALSE)&lt;&gt;10001,VLOOKUP('Download Data'!AF22,'Download Data'!AL22:AP1634,4,FALSE),"")</f>
        <v/>
      </c>
      <c r="D13" s="29" t="str">
        <f>IF(VLOOKUP('Download Data'!AF22,'Download Data'!AL22:AP1634,3,FALSE)&lt;&gt;10001,VLOOKUP('Download Data'!AF22,'Download Data'!AL22:AP1634,5,FALSE),"")</f>
        <v/>
      </c>
      <c r="E13" s="241"/>
      <c r="AA13" s="39" t="s">
        <v>1744</v>
      </c>
      <c r="AB13" s="41">
        <v>99</v>
      </c>
      <c r="AC13" s="39" t="s">
        <v>101</v>
      </c>
      <c r="AD13" s="42">
        <f>'Download Data'!BG3</f>
        <v>0</v>
      </c>
      <c r="AE13" s="39"/>
      <c r="AF13" s="39">
        <f t="shared" si="7"/>
        <v>4</v>
      </c>
      <c r="AG13" s="41">
        <f>AB13</f>
        <v>99</v>
      </c>
      <c r="AH13" s="39" t="s">
        <v>101</v>
      </c>
      <c r="AI13" s="39">
        <f>Program!F4</f>
        <v>0</v>
      </c>
      <c r="AJ13" s="39"/>
      <c r="AK13" s="39">
        <f>IF(AO13=" ",0,1)</f>
        <v>0</v>
      </c>
      <c r="AL13" s="39">
        <f t="shared" si="8"/>
        <v>1</v>
      </c>
      <c r="AM13" s="39" t="str">
        <f t="shared" si="3"/>
        <v xml:space="preserve"> </v>
      </c>
      <c r="AN13" s="41" t="str">
        <f t="shared" si="4"/>
        <v xml:space="preserve"> </v>
      </c>
      <c r="AO13" s="39" t="str">
        <f t="shared" si="5"/>
        <v xml:space="preserve"> </v>
      </c>
      <c r="AP13" s="39" t="str">
        <f t="shared" si="6"/>
        <v xml:space="preserve"> </v>
      </c>
      <c r="BA13" t="s">
        <v>87</v>
      </c>
      <c r="BB13">
        <f t="shared" si="2"/>
        <v>8</v>
      </c>
      <c r="BC13">
        <f t="shared" si="0"/>
        <v>0</v>
      </c>
      <c r="BD13" t="str">
        <f t="shared" si="1"/>
        <v>OFF</v>
      </c>
      <c r="BE13">
        <f>CO39</f>
        <v>7</v>
      </c>
      <c r="BF13">
        <f>Program!B87</f>
        <v>7</v>
      </c>
      <c r="BG13">
        <f>VLOOKUP(Program!AF92,Program!AF92:'Program'!AU92,1+BF13,TRUE)</f>
        <v>0</v>
      </c>
      <c r="BH13">
        <f>VLOOKUP(Program!AF93,Program!AF93:'Program'!AU93,1+BF13,TRUE)</f>
        <v>0</v>
      </c>
      <c r="BI13">
        <f>VLOOKUP(Program!AF94,Program!AF94:'Program'!AU94,1+BF13,TRUE)</f>
        <v>1</v>
      </c>
      <c r="BJ13">
        <f>CO40</f>
        <v>0</v>
      </c>
      <c r="BK13">
        <f>CO41</f>
        <v>0</v>
      </c>
      <c r="CF13" s="1" t="s">
        <v>38</v>
      </c>
      <c r="CG13"/>
      <c r="CH13">
        <v>0</v>
      </c>
      <c r="CI13">
        <v>0</v>
      </c>
      <c r="CJ13">
        <v>0</v>
      </c>
      <c r="CK13">
        <v>0</v>
      </c>
      <c r="CL13">
        <v>0</v>
      </c>
      <c r="CM13">
        <v>0</v>
      </c>
      <c r="CN13">
        <v>0</v>
      </c>
      <c r="CO13">
        <v>0</v>
      </c>
      <c r="CP13"/>
      <c r="CQ13"/>
      <c r="CR13"/>
      <c r="CS13"/>
      <c r="CT13"/>
      <c r="CU13"/>
      <c r="CV13"/>
      <c r="CW13"/>
    </row>
    <row r="14" spans="1:111" ht="15.75" x14ac:dyDescent="0.25">
      <c r="A14" s="5" t="str">
        <f>IF(VLOOKUP('Download Data'!AF27,'Download Data'!AL27:AP1639,3,FALSE)&lt;&gt;10001,VLOOKUP('Download Data'!AF27,'Download Data'!AL27:AP1639,2,FALSE),"")</f>
        <v/>
      </c>
      <c r="B14" s="22" t="str">
        <f>IF(VLOOKUP('Download Data'!AF23,'Download Data'!AL23:AP1635,3,FALSE)&lt;&gt;10001,VLOOKUP('Download Data'!AF23,'Download Data'!AL23:AP1635,3,FALSE),"")</f>
        <v/>
      </c>
      <c r="C14" s="5" t="str">
        <f>IF(VLOOKUP('Download Data'!AF23,'Download Data'!AL23:AP1635,3,FALSE)&lt;&gt;10001,VLOOKUP('Download Data'!AF23,'Download Data'!AL23:AP1635,4,FALSE),"")</f>
        <v/>
      </c>
      <c r="D14" s="29" t="str">
        <f>IF(VLOOKUP('Download Data'!AF23,'Download Data'!AL23:AP1635,3,FALSE)&lt;&gt;10001,VLOOKUP('Download Data'!AF23,'Download Data'!AL23:AP1635,5,FALSE),"")</f>
        <v/>
      </c>
      <c r="E14" s="241"/>
      <c r="AA14" s="39" t="s">
        <v>1745</v>
      </c>
      <c r="AB14" s="41" t="s">
        <v>904</v>
      </c>
      <c r="AC14" s="39" t="s">
        <v>101</v>
      </c>
      <c r="AD14" s="42">
        <f>'Download Data'!BG4</f>
        <v>0</v>
      </c>
      <c r="AE14" s="39"/>
      <c r="AF14" s="39">
        <f t="shared" si="7"/>
        <v>5</v>
      </c>
      <c r="AG14" s="41" t="str">
        <f>AB14</f>
        <v>DI</v>
      </c>
      <c r="AH14" s="39" t="s">
        <v>101</v>
      </c>
      <c r="AI14" s="39">
        <f>Program!I3</f>
        <v>0</v>
      </c>
      <c r="AJ14" s="39"/>
      <c r="AK14" s="39">
        <f>IF(AO14=" ",0,1)</f>
        <v>0</v>
      </c>
      <c r="AL14" s="39">
        <f t="shared" si="8"/>
        <v>1</v>
      </c>
      <c r="AM14" s="39" t="str">
        <f t="shared" si="3"/>
        <v xml:space="preserve"> </v>
      </c>
      <c r="AN14" s="41" t="str">
        <f t="shared" si="4"/>
        <v xml:space="preserve"> </v>
      </c>
      <c r="AO14" s="39" t="str">
        <f t="shared" si="5"/>
        <v xml:space="preserve"> </v>
      </c>
      <c r="AP14" s="39" t="str">
        <f t="shared" si="6"/>
        <v xml:space="preserve"> </v>
      </c>
      <c r="BA14" t="s">
        <v>0</v>
      </c>
      <c r="BB14">
        <f>BB13+1</f>
        <v>9</v>
      </c>
      <c r="BC14">
        <f t="shared" si="0"/>
        <v>0</v>
      </c>
      <c r="BD14" t="str">
        <f t="shared" ref="BD14:BD21" si="9">IF(BM14&gt;10,BC14/10,IF(BC14&gt;0,"ON","OFF"))</f>
        <v>OFF</v>
      </c>
      <c r="BE14">
        <f t="shared" ref="BE14:BE21" si="10">IF(BM14&gt;10,8,7)</f>
        <v>7</v>
      </c>
      <c r="BF14">
        <v>7</v>
      </c>
      <c r="BG14">
        <f>VLOOKUP(Program!AF92,Program!AF92:'Program'!AU92,1+BF14,TRUE)</f>
        <v>0</v>
      </c>
      <c r="BH14">
        <f>VLOOKUP(Program!AF93,Program!AF93:'Program'!AU93,1+BF14,TRUE)</f>
        <v>0</v>
      </c>
      <c r="BI14">
        <f>VLOOKUP(Program!AF94,Program!AF94:'Program'!AU94,1+BF14,TRUE)</f>
        <v>1</v>
      </c>
      <c r="BJ14">
        <f>CH7</f>
        <v>0</v>
      </c>
      <c r="BK14">
        <f>CH8</f>
        <v>0</v>
      </c>
      <c r="BL14">
        <f>CH9</f>
        <v>0</v>
      </c>
      <c r="BM14">
        <f>CH10</f>
        <v>0</v>
      </c>
      <c r="BN14">
        <f>CH11</f>
        <v>0</v>
      </c>
      <c r="BO14">
        <f>CH12</f>
        <v>0</v>
      </c>
      <c r="BP14">
        <f>CH32</f>
        <v>10</v>
      </c>
      <c r="BQ14">
        <f>CH33</f>
        <v>10</v>
      </c>
      <c r="BR14">
        <f>CH34</f>
        <v>0</v>
      </c>
      <c r="BS14">
        <f>CH30</f>
        <v>0</v>
      </c>
      <c r="CF14" s="1" t="s">
        <v>39</v>
      </c>
      <c r="CG14"/>
      <c r="CH14">
        <v>0</v>
      </c>
      <c r="CI14">
        <v>0</v>
      </c>
      <c r="CJ14">
        <v>0</v>
      </c>
      <c r="CK14">
        <v>0</v>
      </c>
      <c r="CL14">
        <v>0</v>
      </c>
      <c r="CM14">
        <v>0</v>
      </c>
      <c r="CN14">
        <v>0</v>
      </c>
      <c r="CO14">
        <v>0</v>
      </c>
      <c r="CP14"/>
      <c r="CQ14"/>
      <c r="CR14"/>
      <c r="CS14"/>
      <c r="CT14"/>
      <c r="CU14"/>
      <c r="CV14"/>
      <c r="CW14"/>
    </row>
    <row r="15" spans="1:111" ht="15.75" x14ac:dyDescent="0.25">
      <c r="A15" s="5" t="str">
        <f>IF(VLOOKUP('Download Data'!AF28,'Download Data'!AL28:AP1640,3,FALSE)&lt;&gt;10001,VLOOKUP('Download Data'!AF28,'Download Data'!AL28:AP1640,2,FALSE),"")</f>
        <v/>
      </c>
      <c r="B15" s="22" t="str">
        <f>IF(VLOOKUP('Download Data'!AF24,'Download Data'!AL24:AP1636,3,FALSE)&lt;&gt;10001,VLOOKUP('Download Data'!AF24,'Download Data'!AL24:AP1636,3,FALSE),"")</f>
        <v/>
      </c>
      <c r="C15" s="5" t="str">
        <f>IF(VLOOKUP('Download Data'!AF24,'Download Data'!AL24:AP1636,3,FALSE)&lt;&gt;10001,VLOOKUP('Download Data'!AF24,'Download Data'!AL24:AP1636,4,FALSE),"")</f>
        <v/>
      </c>
      <c r="D15" s="29" t="str">
        <f>IF(VLOOKUP('Download Data'!AF24,'Download Data'!AL24:AP1636,3,FALSE)&lt;&gt;10001,VLOOKUP('Download Data'!AF24,'Download Data'!AL24:AP1636,5,FALSE),"")</f>
        <v/>
      </c>
      <c r="E15" s="241"/>
      <c r="AA15" s="39" t="s">
        <v>1746</v>
      </c>
      <c r="AB15" s="41" t="s">
        <v>1747</v>
      </c>
      <c r="AC15" s="39" t="s">
        <v>101</v>
      </c>
      <c r="AD15" s="42">
        <f>'Download Data'!BG5</f>
        <v>0</v>
      </c>
      <c r="AE15" s="39"/>
      <c r="AF15" s="39">
        <f t="shared" si="7"/>
        <v>6</v>
      </c>
      <c r="AG15" s="41" t="str">
        <f>AB15</f>
        <v>MM</v>
      </c>
      <c r="AH15" s="39" t="s">
        <v>101</v>
      </c>
      <c r="AI15" s="39">
        <f>Program!I4</f>
        <v>0</v>
      </c>
      <c r="AJ15" s="39"/>
      <c r="AK15" s="39">
        <f>IF(AO15=" ",0,1)</f>
        <v>0</v>
      </c>
      <c r="AL15" s="39">
        <f t="shared" si="8"/>
        <v>1</v>
      </c>
      <c r="AM15" s="39" t="str">
        <f t="shared" si="3"/>
        <v xml:space="preserve"> </v>
      </c>
      <c r="AN15" s="41" t="str">
        <f t="shared" si="4"/>
        <v xml:space="preserve"> </v>
      </c>
      <c r="AO15" s="39" t="str">
        <f t="shared" si="5"/>
        <v xml:space="preserve"> </v>
      </c>
      <c r="AP15" s="39" t="str">
        <f t="shared" si="6"/>
        <v xml:space="preserve"> </v>
      </c>
      <c r="BA15" t="s">
        <v>1</v>
      </c>
      <c r="BB15">
        <f t="shared" si="2"/>
        <v>10</v>
      </c>
      <c r="BC15">
        <f t="shared" si="0"/>
        <v>0</v>
      </c>
      <c r="BD15" t="str">
        <f t="shared" si="9"/>
        <v>OFF</v>
      </c>
      <c r="BE15">
        <f t="shared" si="10"/>
        <v>7</v>
      </c>
      <c r="BF15">
        <v>7</v>
      </c>
      <c r="BG15">
        <f>VLOOKUP(Program!AF92,Program!AF92:'Program'!AU92,1+BF15,TRUE)</f>
        <v>0</v>
      </c>
      <c r="BH15">
        <f>VLOOKUP(Program!AF93,Program!AF93:'Program'!AU93,1+BF15,TRUE)</f>
        <v>0</v>
      </c>
      <c r="BI15">
        <f>VLOOKUP(Program!AF94,Program!AF94:'Program'!AU94,1+BF15,TRUE)</f>
        <v>1</v>
      </c>
      <c r="BJ15">
        <f>CI7</f>
        <v>0</v>
      </c>
      <c r="BK15">
        <f>CI8</f>
        <v>0</v>
      </c>
      <c r="BL15">
        <f>CI9</f>
        <v>0</v>
      </c>
      <c r="BM15">
        <f>CI10</f>
        <v>0</v>
      </c>
      <c r="BN15">
        <f>CI11</f>
        <v>0</v>
      </c>
      <c r="BO15">
        <f>CI12</f>
        <v>0</v>
      </c>
      <c r="BP15">
        <f>CI32</f>
        <v>10</v>
      </c>
      <c r="BQ15">
        <f>CI33</f>
        <v>10</v>
      </c>
      <c r="BR15">
        <f>CI34</f>
        <v>0</v>
      </c>
      <c r="BS15">
        <f>CI30</f>
        <v>0</v>
      </c>
      <c r="CF15" s="13" t="s">
        <v>122</v>
      </c>
      <c r="CG15"/>
      <c r="CH15">
        <v>0</v>
      </c>
      <c r="CI15">
        <v>0</v>
      </c>
      <c r="CJ15">
        <v>0</v>
      </c>
      <c r="CK15">
        <v>0</v>
      </c>
      <c r="CL15">
        <v>0</v>
      </c>
      <c r="CM15">
        <v>0</v>
      </c>
      <c r="CN15">
        <v>0</v>
      </c>
      <c r="CO15">
        <v>0</v>
      </c>
      <c r="CP15"/>
      <c r="CQ15"/>
      <c r="CR15"/>
      <c r="CS15"/>
      <c r="CT15"/>
      <c r="CU15"/>
      <c r="CV15"/>
      <c r="CW15"/>
    </row>
    <row r="16" spans="1:111" ht="15.75" x14ac:dyDescent="0.25">
      <c r="A16" s="5" t="str">
        <f>IF(VLOOKUP('Download Data'!AF29,'Download Data'!AL29:AP1641,3,FALSE)&lt;&gt;10001,VLOOKUP('Download Data'!AF29,'Download Data'!AL29:AP1641,2,FALSE),"")</f>
        <v/>
      </c>
      <c r="B16" s="22" t="str">
        <f>IF(VLOOKUP('Download Data'!AF25,'Download Data'!AL25:AP1637,3,FALSE)&lt;&gt;10001,VLOOKUP('Download Data'!AF25,'Download Data'!AL25:AP1637,3,FALSE),"")</f>
        <v/>
      </c>
      <c r="C16" s="5" t="str">
        <f>IF(VLOOKUP('Download Data'!AF25,'Download Data'!AL25:AP1637,3,FALSE)&lt;&gt;10001,VLOOKUP('Download Data'!AF25,'Download Data'!AL25:AP1637,4,FALSE),"")</f>
        <v/>
      </c>
      <c r="D16" s="29" t="str">
        <f>IF(VLOOKUP('Download Data'!AF25,'Download Data'!AL25:AP1637,3,FALSE)&lt;&gt;10001,VLOOKUP('Download Data'!AF25,'Download Data'!AL25:AP1637,5,FALSE),"")</f>
        <v/>
      </c>
      <c r="E16" s="241"/>
      <c r="AA16" s="39" t="s">
        <v>617</v>
      </c>
      <c r="AB16" s="41" t="str">
        <f t="shared" ref="AB16:AB29" si="11">AG16</f>
        <v>L12</v>
      </c>
      <c r="AC16" s="39" t="s">
        <v>101</v>
      </c>
      <c r="AD16" s="43" t="str">
        <f>VLOOKUP(AA16,'Download Data'!$BA$6:$BV$387,2,FALSE)</f>
        <v>C</v>
      </c>
      <c r="AE16" s="39"/>
      <c r="AF16" s="39">
        <f t="shared" si="7"/>
        <v>7</v>
      </c>
      <c r="AG16" s="44" t="str">
        <f t="shared" ref="AG16:AG29" si="12">AA16</f>
        <v>L12</v>
      </c>
      <c r="AH16" s="45" t="s">
        <v>101</v>
      </c>
      <c r="AI16" s="47" t="str">
        <f>Program!AF81</f>
        <v>C</v>
      </c>
      <c r="AJ16" s="39"/>
      <c r="AK16" s="39">
        <f t="shared" ref="AK16:AK29" si="13">IF(AO16=" ",0,1)</f>
        <v>0</v>
      </c>
      <c r="AL16" s="39">
        <f t="shared" si="8"/>
        <v>1</v>
      </c>
      <c r="AM16" s="39" t="str">
        <f t="shared" ref="AM16:AM29" si="14">IF(AD16=AI16," ",AA16)</f>
        <v xml:space="preserve"> </v>
      </c>
      <c r="AN16" s="41" t="str">
        <f t="shared" ref="AN16:AN29" si="15">IF(AD16=AI16," ",AG16)</f>
        <v xml:space="preserve"> </v>
      </c>
      <c r="AO16" s="39" t="str">
        <f t="shared" ref="AO16:AO29" si="16">IF(AD16=AI16," ","=")</f>
        <v xml:space="preserve"> </v>
      </c>
      <c r="AP16" s="39" t="str">
        <f t="shared" ref="AP16:AP29" si="17">IF(AD16=AI16," ",AI16)</f>
        <v xml:space="preserve"> </v>
      </c>
      <c r="BA16" t="s">
        <v>2</v>
      </c>
      <c r="BB16">
        <f t="shared" si="2"/>
        <v>11</v>
      </c>
      <c r="BC16">
        <f t="shared" si="0"/>
        <v>0</v>
      </c>
      <c r="BD16" t="str">
        <f t="shared" si="9"/>
        <v>OFF</v>
      </c>
      <c r="BE16">
        <f t="shared" si="10"/>
        <v>7</v>
      </c>
      <c r="BF16">
        <v>7</v>
      </c>
      <c r="BG16">
        <f>VLOOKUP(Program!AF92,Program!AF92:'Program'!AU92,1+BF16,TRUE)</f>
        <v>0</v>
      </c>
      <c r="BH16">
        <f>VLOOKUP(Program!AF93,Program!AF93:'Program'!AU93,1+BF16,TRUE)</f>
        <v>0</v>
      </c>
      <c r="BI16">
        <f>VLOOKUP(Program!AF94,Program!AF94:'Program'!AU94,1+BF16,TRUE)</f>
        <v>1</v>
      </c>
      <c r="BJ16">
        <f>CJ7</f>
        <v>0</v>
      </c>
      <c r="BK16">
        <f>CJ8</f>
        <v>0</v>
      </c>
      <c r="BL16">
        <f>CJ9</f>
        <v>0</v>
      </c>
      <c r="BM16">
        <f>CJ10</f>
        <v>0</v>
      </c>
      <c r="BN16">
        <f>CJ11</f>
        <v>0</v>
      </c>
      <c r="BO16">
        <f>CJ12</f>
        <v>0</v>
      </c>
      <c r="BP16">
        <f>CJ32</f>
        <v>10</v>
      </c>
      <c r="BQ16">
        <f>CJ33</f>
        <v>10</v>
      </c>
      <c r="BR16">
        <f>CJ34</f>
        <v>0</v>
      </c>
      <c r="BS16">
        <f>CJ30</f>
        <v>0</v>
      </c>
      <c r="CF16" s="1" t="s">
        <v>40</v>
      </c>
      <c r="CG16"/>
      <c r="CH16">
        <v>0</v>
      </c>
      <c r="CI16">
        <v>0</v>
      </c>
      <c r="CJ16">
        <v>0</v>
      </c>
      <c r="CK16">
        <v>0</v>
      </c>
      <c r="CL16">
        <v>0</v>
      </c>
      <c r="CM16">
        <v>0</v>
      </c>
      <c r="CN16">
        <v>0</v>
      </c>
      <c r="CO16">
        <v>0</v>
      </c>
      <c r="CP16"/>
      <c r="CQ16"/>
      <c r="CR16"/>
      <c r="CS16"/>
      <c r="CT16"/>
      <c r="CU16"/>
      <c r="CV16"/>
      <c r="CW16"/>
    </row>
    <row r="17" spans="1:101" ht="15.75" x14ac:dyDescent="0.25">
      <c r="A17" s="5" t="str">
        <f>IF(VLOOKUP('Download Data'!AF30,'Download Data'!AL30:AP1642,3,FALSE)&lt;&gt;10001,VLOOKUP('Download Data'!AF30,'Download Data'!AL30:AP1642,2,FALSE),"")</f>
        <v/>
      </c>
      <c r="B17" s="22" t="str">
        <f>IF(VLOOKUP('Download Data'!AF26,'Download Data'!AL26:AP1638,3,FALSE)&lt;&gt;10001,VLOOKUP('Download Data'!AF26,'Download Data'!AL26:AP1638,3,FALSE),"")</f>
        <v/>
      </c>
      <c r="C17" s="5" t="str">
        <f>IF(VLOOKUP('Download Data'!AF26,'Download Data'!AL26:AP1638,3,FALSE)&lt;&gt;10001,VLOOKUP('Download Data'!AF26,'Download Data'!AL26:AP1638,4,FALSE),"")</f>
        <v/>
      </c>
      <c r="D17" s="29" t="str">
        <f>IF(VLOOKUP('Download Data'!AF26,'Download Data'!AL26:AP1638,3,FALSE)&lt;&gt;10001,VLOOKUP('Download Data'!AF26,'Download Data'!AL26:AP1638,5,FALSE),"")</f>
        <v/>
      </c>
      <c r="E17" s="241"/>
      <c r="AA17" s="39" t="s">
        <v>621</v>
      </c>
      <c r="AB17" s="41" t="str">
        <f t="shared" si="11"/>
        <v>L22</v>
      </c>
      <c r="AC17" s="39" t="s">
        <v>101</v>
      </c>
      <c r="AD17" s="43" t="str">
        <f>VLOOKUP(AA17,'Download Data'!$BA$6:$BV$387,2,FALSE)</f>
        <v>t</v>
      </c>
      <c r="AE17" s="39"/>
      <c r="AF17" s="39">
        <f t="shared" ref="AF17:AF78" si="18">AF16+1</f>
        <v>8</v>
      </c>
      <c r="AG17" s="44" t="str">
        <f t="shared" si="12"/>
        <v>L22</v>
      </c>
      <c r="AH17" s="45" t="s">
        <v>101</v>
      </c>
      <c r="AI17" s="47" t="str">
        <f>Program!AF82</f>
        <v>t</v>
      </c>
      <c r="AJ17" s="39"/>
      <c r="AK17" s="39">
        <f t="shared" si="13"/>
        <v>0</v>
      </c>
      <c r="AL17" s="39">
        <f t="shared" si="8"/>
        <v>1</v>
      </c>
      <c r="AM17" s="39" t="str">
        <f t="shared" si="14"/>
        <v xml:space="preserve"> </v>
      </c>
      <c r="AN17" s="41" t="str">
        <f t="shared" si="15"/>
        <v xml:space="preserve"> </v>
      </c>
      <c r="AO17" s="39" t="str">
        <f t="shared" si="16"/>
        <v xml:space="preserve"> </v>
      </c>
      <c r="AP17" s="39" t="str">
        <f t="shared" si="17"/>
        <v xml:space="preserve"> </v>
      </c>
      <c r="BA17" t="s">
        <v>3</v>
      </c>
      <c r="BB17">
        <f t="shared" si="2"/>
        <v>12</v>
      </c>
      <c r="BC17">
        <f t="shared" si="0"/>
        <v>0</v>
      </c>
      <c r="BD17" t="str">
        <f t="shared" si="9"/>
        <v>OFF</v>
      </c>
      <c r="BE17">
        <f t="shared" si="10"/>
        <v>7</v>
      </c>
      <c r="BF17">
        <v>7</v>
      </c>
      <c r="BG17">
        <f>VLOOKUP(Program!AF92,Program!AF92:'Program'!AU92,1+BF17,TRUE)</f>
        <v>0</v>
      </c>
      <c r="BH17">
        <f>VLOOKUP(Program!AF93,Program!AF93:'Program'!AU93,1+BF17,TRUE)</f>
        <v>0</v>
      </c>
      <c r="BI17">
        <f>VLOOKUP(Program!AF94,Program!AF94:'Program'!AU94,1+BF17,TRUE)</f>
        <v>1</v>
      </c>
      <c r="BJ17">
        <f>CK7</f>
        <v>0</v>
      </c>
      <c r="BK17">
        <f>CK8</f>
        <v>0</v>
      </c>
      <c r="BL17">
        <f>CK9</f>
        <v>0</v>
      </c>
      <c r="BM17">
        <f>CK10</f>
        <v>0</v>
      </c>
      <c r="BN17">
        <f>CK11</f>
        <v>0</v>
      </c>
      <c r="BO17">
        <f>CK12</f>
        <v>0</v>
      </c>
      <c r="BP17">
        <f>CK32</f>
        <v>10</v>
      </c>
      <c r="BQ17">
        <f>CK33</f>
        <v>10</v>
      </c>
      <c r="BR17">
        <f>CK34</f>
        <v>0</v>
      </c>
      <c r="BS17">
        <f>CK30</f>
        <v>0</v>
      </c>
      <c r="CF17" s="1" t="s">
        <v>41</v>
      </c>
      <c r="CG17"/>
      <c r="CH17">
        <v>0</v>
      </c>
      <c r="CI17">
        <v>0</v>
      </c>
      <c r="CJ17">
        <v>0</v>
      </c>
      <c r="CK17">
        <v>0</v>
      </c>
      <c r="CL17">
        <v>0</v>
      </c>
      <c r="CM17">
        <v>0</v>
      </c>
      <c r="CN17">
        <v>0</v>
      </c>
      <c r="CO17">
        <v>0</v>
      </c>
      <c r="CP17"/>
      <c r="CQ17"/>
      <c r="CR17"/>
      <c r="CS17"/>
      <c r="CT17"/>
      <c r="CU17"/>
      <c r="CV17"/>
      <c r="CW17"/>
    </row>
    <row r="18" spans="1:101" ht="15.75" x14ac:dyDescent="0.25">
      <c r="A18" s="5" t="str">
        <f>IF(VLOOKUP('Download Data'!AF31,'Download Data'!AL31:AP1643,3,FALSE)&lt;&gt;10001,VLOOKUP('Download Data'!AF31,'Download Data'!AL31:AP1643,2,FALSE),"")</f>
        <v/>
      </c>
      <c r="B18" s="22" t="str">
        <f>IF(VLOOKUP('Download Data'!AF27,'Download Data'!AL27:AP1639,3,FALSE)&lt;&gt;10001,VLOOKUP('Download Data'!AF27,'Download Data'!AL27:AP1639,3,FALSE),"")</f>
        <v/>
      </c>
      <c r="C18" s="5" t="str">
        <f>IF(VLOOKUP('Download Data'!AF27,'Download Data'!AL27:AP1639,3,FALSE)&lt;&gt;10001,VLOOKUP('Download Data'!AF27,'Download Data'!AL27:AP1639,4,FALSE),"")</f>
        <v/>
      </c>
      <c r="D18" s="29" t="str">
        <f>IF(VLOOKUP('Download Data'!AF27,'Download Data'!AL27:AP1639,3,FALSE)&lt;&gt;10001,VLOOKUP('Download Data'!AF27,'Download Data'!AL27:AP1639,5,FALSE),"")</f>
        <v/>
      </c>
      <c r="E18" s="241"/>
      <c r="AA18" s="39" t="s">
        <v>622</v>
      </c>
      <c r="AB18" s="41" t="str">
        <f t="shared" si="11"/>
        <v>L32</v>
      </c>
      <c r="AC18" s="39" t="s">
        <v>101</v>
      </c>
      <c r="AD18" s="43" t="str">
        <f>VLOOKUP(AA18,'Download Data'!$BA$6:$BV$387,2,FALSE)</f>
        <v>c</v>
      </c>
      <c r="AE18" s="39"/>
      <c r="AF18" s="39">
        <f t="shared" si="18"/>
        <v>9</v>
      </c>
      <c r="AG18" s="44" t="str">
        <f t="shared" si="12"/>
        <v>L32</v>
      </c>
      <c r="AH18" s="45" t="s">
        <v>101</v>
      </c>
      <c r="AI18" s="47" t="str">
        <f>Program!AF83</f>
        <v>c</v>
      </c>
      <c r="AJ18" s="39"/>
      <c r="AK18" s="39">
        <f t="shared" si="13"/>
        <v>0</v>
      </c>
      <c r="AL18" s="39">
        <f t="shared" si="8"/>
        <v>1</v>
      </c>
      <c r="AM18" s="39" t="str">
        <f t="shared" si="14"/>
        <v xml:space="preserve"> </v>
      </c>
      <c r="AN18" s="41" t="str">
        <f t="shared" si="15"/>
        <v xml:space="preserve"> </v>
      </c>
      <c r="AO18" s="39" t="str">
        <f t="shared" si="16"/>
        <v xml:space="preserve"> </v>
      </c>
      <c r="AP18" s="39" t="str">
        <f t="shared" si="17"/>
        <v xml:space="preserve"> </v>
      </c>
      <c r="BA18" t="s">
        <v>4</v>
      </c>
      <c r="BB18">
        <f t="shared" si="2"/>
        <v>13</v>
      </c>
      <c r="BC18">
        <f t="shared" si="0"/>
        <v>0</v>
      </c>
      <c r="BD18" t="str">
        <f t="shared" si="9"/>
        <v>OFF</v>
      </c>
      <c r="BE18">
        <f t="shared" si="10"/>
        <v>7</v>
      </c>
      <c r="BF18">
        <v>7</v>
      </c>
      <c r="BG18">
        <f>VLOOKUP(Program!AF92,Program!AF92:'Program'!AU92,1+BF18,TRUE)</f>
        <v>0</v>
      </c>
      <c r="BH18">
        <f>VLOOKUP(Program!AF93,Program!AF93:'Program'!AU93,1+BF18,TRUE)</f>
        <v>0</v>
      </c>
      <c r="BI18">
        <f>VLOOKUP(Program!AF94,Program!AF94:'Program'!AU94,1+BF18,TRUE)</f>
        <v>1</v>
      </c>
      <c r="BJ18">
        <f>CL7</f>
        <v>0</v>
      </c>
      <c r="BK18">
        <f>CL8</f>
        <v>0</v>
      </c>
      <c r="BL18">
        <f>CL9</f>
        <v>0</v>
      </c>
      <c r="BM18">
        <f>CL10</f>
        <v>0</v>
      </c>
      <c r="BN18">
        <f>CL11</f>
        <v>0</v>
      </c>
      <c r="BO18">
        <f>CL12</f>
        <v>0</v>
      </c>
      <c r="BP18">
        <f>CL32</f>
        <v>10</v>
      </c>
      <c r="BQ18">
        <f>CL33</f>
        <v>10</v>
      </c>
      <c r="BR18">
        <f>CL34</f>
        <v>0</v>
      </c>
      <c r="BS18">
        <f>CL30</f>
        <v>0</v>
      </c>
      <c r="CF18" s="1" t="s">
        <v>42</v>
      </c>
      <c r="CG18"/>
      <c r="CH18">
        <v>0</v>
      </c>
      <c r="CI18">
        <v>0</v>
      </c>
      <c r="CJ18">
        <v>0</v>
      </c>
      <c r="CK18">
        <v>0</v>
      </c>
      <c r="CL18">
        <v>0</v>
      </c>
      <c r="CM18">
        <v>0</v>
      </c>
      <c r="CN18">
        <v>0</v>
      </c>
      <c r="CO18">
        <v>0</v>
      </c>
      <c r="CP18"/>
      <c r="CQ18"/>
      <c r="CR18"/>
      <c r="CS18"/>
      <c r="CT18"/>
      <c r="CU18"/>
      <c r="CV18"/>
      <c r="CW18"/>
    </row>
    <row r="19" spans="1:101" ht="15.75" x14ac:dyDescent="0.25">
      <c r="A19" s="5" t="str">
        <f>IF(VLOOKUP('Download Data'!AF32,'Download Data'!AL32:AP1644,3,FALSE)&lt;&gt;10001,VLOOKUP('Download Data'!AF32,'Download Data'!AL32:AP1644,2,FALSE),"")</f>
        <v/>
      </c>
      <c r="B19" s="22" t="str">
        <f>IF(VLOOKUP('Download Data'!AF28,'Download Data'!AL28:AP1640,3,FALSE)&lt;&gt;10001,VLOOKUP('Download Data'!AF28,'Download Data'!AL28:AP1640,3,FALSE),"")</f>
        <v/>
      </c>
      <c r="C19" s="5" t="str">
        <f>IF(VLOOKUP('Download Data'!AF28,'Download Data'!AL28:AP1640,3,FALSE)&lt;&gt;10001,VLOOKUP('Download Data'!AF28,'Download Data'!AL28:AP1640,4,FALSE),"")</f>
        <v/>
      </c>
      <c r="D19" s="29" t="str">
        <f>IF(VLOOKUP('Download Data'!AF28,'Download Data'!AL28:AP1640,3,FALSE)&lt;&gt;10001,VLOOKUP('Download Data'!AF28,'Download Data'!AL28:AP1640,5,FALSE),"")</f>
        <v/>
      </c>
      <c r="E19" s="241"/>
      <c r="AA19" s="39" t="s">
        <v>623</v>
      </c>
      <c r="AB19" s="41" t="str">
        <f t="shared" si="11"/>
        <v>L42</v>
      </c>
      <c r="AC19" s="39" t="s">
        <v>101</v>
      </c>
      <c r="AD19" s="43">
        <f>VLOOKUP(AA19,'Download Data'!$BA$6:$BV$387,2,FALSE)</f>
        <v>852</v>
      </c>
      <c r="AE19" s="39"/>
      <c r="AF19" s="39">
        <f t="shared" si="18"/>
        <v>10</v>
      </c>
      <c r="AG19" s="44" t="str">
        <f t="shared" si="12"/>
        <v>L42</v>
      </c>
      <c r="AH19" s="45" t="s">
        <v>101</v>
      </c>
      <c r="AI19" s="46">
        <f>Program!AF84</f>
        <v>852</v>
      </c>
      <c r="AJ19" s="39"/>
      <c r="AK19" s="39">
        <f t="shared" si="13"/>
        <v>0</v>
      </c>
      <c r="AL19" s="39">
        <f t="shared" si="8"/>
        <v>1</v>
      </c>
      <c r="AM19" s="39" t="str">
        <f t="shared" si="14"/>
        <v xml:space="preserve"> </v>
      </c>
      <c r="AN19" s="41" t="str">
        <f t="shared" si="15"/>
        <v xml:space="preserve"> </v>
      </c>
      <c r="AO19" s="39" t="str">
        <f t="shared" si="16"/>
        <v xml:space="preserve"> </v>
      </c>
      <c r="AP19" s="39" t="str">
        <f t="shared" si="17"/>
        <v xml:space="preserve"> </v>
      </c>
      <c r="BA19" t="s">
        <v>5</v>
      </c>
      <c r="BB19">
        <f t="shared" si="2"/>
        <v>14</v>
      </c>
      <c r="BC19">
        <f t="shared" si="0"/>
        <v>0</v>
      </c>
      <c r="BD19" t="str">
        <f t="shared" si="9"/>
        <v>OFF</v>
      </c>
      <c r="BE19">
        <f t="shared" si="10"/>
        <v>7</v>
      </c>
      <c r="BF19">
        <v>7</v>
      </c>
      <c r="BG19">
        <f>VLOOKUP(Program!AF92,Program!AF92:'Program'!AU92,1+BF19,TRUE)</f>
        <v>0</v>
      </c>
      <c r="BH19">
        <f>VLOOKUP(Program!AF93,Program!AF93:'Program'!AU93,1+BF19,TRUE)</f>
        <v>0</v>
      </c>
      <c r="BI19">
        <f>VLOOKUP(Program!AF94,Program!AF94:'Program'!AU94,1+BF19,TRUE)</f>
        <v>1</v>
      </c>
      <c r="BJ19">
        <f>CM7</f>
        <v>0</v>
      </c>
      <c r="BK19">
        <f>CM8</f>
        <v>0</v>
      </c>
      <c r="BL19">
        <f>CM9</f>
        <v>0</v>
      </c>
      <c r="BM19">
        <f>CM10</f>
        <v>0</v>
      </c>
      <c r="BN19">
        <f>CM11</f>
        <v>0</v>
      </c>
      <c r="BO19">
        <f>CM12</f>
        <v>0</v>
      </c>
      <c r="BP19">
        <f>CM32</f>
        <v>10</v>
      </c>
      <c r="BQ19">
        <f>CM33</f>
        <v>10</v>
      </c>
      <c r="BR19">
        <f>CM34</f>
        <v>0</v>
      </c>
      <c r="BS19">
        <f>CM30</f>
        <v>0</v>
      </c>
      <c r="CF19" s="1" t="s">
        <v>43</v>
      </c>
      <c r="CG19"/>
      <c r="CH19">
        <v>0</v>
      </c>
      <c r="CI19">
        <v>0</v>
      </c>
      <c r="CJ19">
        <v>0</v>
      </c>
      <c r="CK19">
        <v>0</v>
      </c>
      <c r="CL19">
        <v>0</v>
      </c>
      <c r="CM19">
        <v>0</v>
      </c>
      <c r="CN19">
        <v>0</v>
      </c>
      <c r="CO19">
        <v>0</v>
      </c>
      <c r="CP19"/>
      <c r="CQ19"/>
      <c r="CR19"/>
      <c r="CS19"/>
      <c r="CT19"/>
      <c r="CU19"/>
      <c r="CV19"/>
      <c r="CW19"/>
    </row>
    <row r="20" spans="1:101" ht="15.75" x14ac:dyDescent="0.25">
      <c r="A20" s="5" t="str">
        <f>IF(VLOOKUP('Download Data'!AF33,'Download Data'!AL33:AP1645,3,FALSE)&lt;&gt;10001,VLOOKUP('Download Data'!AF33,'Download Data'!AL33:AP1645,2,FALSE),"")</f>
        <v/>
      </c>
      <c r="B20" s="22" t="str">
        <f>IF(VLOOKUP('Download Data'!AF29,'Download Data'!AL29:AP1641,3,FALSE)&lt;&gt;10001,VLOOKUP('Download Data'!AF29,'Download Data'!AL29:AP1641,3,FALSE),"")</f>
        <v/>
      </c>
      <c r="C20" s="5" t="str">
        <f>IF(VLOOKUP('Download Data'!AF29,'Download Data'!AL29:AP1641,3,FALSE)&lt;&gt;10001,VLOOKUP('Download Data'!AF29,'Download Data'!AL29:AP1641,4,FALSE),"")</f>
        <v/>
      </c>
      <c r="D20" s="29" t="str">
        <f>IF(VLOOKUP('Download Data'!AF29,'Download Data'!AL29:AP1641,3,FALSE)&lt;&gt;10001,VLOOKUP('Download Data'!AF29,'Download Data'!AL29:AP1641,5,FALSE),"")</f>
        <v/>
      </c>
      <c r="E20" s="241"/>
      <c r="AA20" s="39" t="s">
        <v>624</v>
      </c>
      <c r="AB20" s="41" t="str">
        <f t="shared" si="11"/>
        <v>L52</v>
      </c>
      <c r="AC20" s="39" t="s">
        <v>101</v>
      </c>
      <c r="AD20" s="43">
        <f>VLOOKUP(AA20,'Download Data'!$BA$6:$BV$387,2,FALSE)</f>
        <v>723</v>
      </c>
      <c r="AE20" s="39"/>
      <c r="AF20" s="39">
        <f t="shared" si="18"/>
        <v>11</v>
      </c>
      <c r="AG20" s="44" t="str">
        <f t="shared" si="12"/>
        <v>L52</v>
      </c>
      <c r="AH20" s="45" t="s">
        <v>101</v>
      </c>
      <c r="AI20" s="46">
        <f>Program!AF85</f>
        <v>723</v>
      </c>
      <c r="AJ20" s="39"/>
      <c r="AK20" s="39">
        <f t="shared" si="13"/>
        <v>0</v>
      </c>
      <c r="AL20" s="39">
        <f t="shared" si="8"/>
        <v>1</v>
      </c>
      <c r="AM20" s="39" t="str">
        <f t="shared" si="14"/>
        <v xml:space="preserve"> </v>
      </c>
      <c r="AN20" s="41" t="str">
        <f t="shared" si="15"/>
        <v xml:space="preserve"> </v>
      </c>
      <c r="AO20" s="39" t="str">
        <f t="shared" si="16"/>
        <v xml:space="preserve"> </v>
      </c>
      <c r="AP20" s="39" t="str">
        <f t="shared" si="17"/>
        <v xml:space="preserve"> </v>
      </c>
      <c r="BA20" t="s">
        <v>6</v>
      </c>
      <c r="BB20">
        <f t="shared" si="2"/>
        <v>15</v>
      </c>
      <c r="BC20">
        <f t="shared" si="0"/>
        <v>0</v>
      </c>
      <c r="BD20" t="str">
        <f t="shared" si="9"/>
        <v>OFF</v>
      </c>
      <c r="BE20">
        <f t="shared" si="10"/>
        <v>7</v>
      </c>
      <c r="BF20">
        <v>7</v>
      </c>
      <c r="BG20">
        <f>VLOOKUP(Program!AF92,Program!AF92:'Program'!AU92,1+BF20,TRUE)</f>
        <v>0</v>
      </c>
      <c r="BH20">
        <f>VLOOKUP(Program!AF93,Program!AF93:'Program'!AU93,1+BF20,TRUE)</f>
        <v>0</v>
      </c>
      <c r="BI20">
        <f>VLOOKUP(Program!AF94,Program!AF94:'Program'!AU94,1+BF20,TRUE)</f>
        <v>1</v>
      </c>
      <c r="BJ20">
        <f>CN7</f>
        <v>0</v>
      </c>
      <c r="BK20">
        <f>CN8</f>
        <v>0</v>
      </c>
      <c r="BL20">
        <f>CN9</f>
        <v>0</v>
      </c>
      <c r="BM20">
        <f>CN10</f>
        <v>0</v>
      </c>
      <c r="BN20">
        <f>CN11</f>
        <v>0</v>
      </c>
      <c r="BO20">
        <f>CN12</f>
        <v>0</v>
      </c>
      <c r="BP20">
        <f>CN32</f>
        <v>10</v>
      </c>
      <c r="BQ20">
        <f>CN33</f>
        <v>10</v>
      </c>
      <c r="BR20">
        <f>CN34</f>
        <v>0</v>
      </c>
      <c r="BS20">
        <f>CN30</f>
        <v>0</v>
      </c>
      <c r="CF20" s="1" t="s">
        <v>48</v>
      </c>
      <c r="CG20"/>
      <c r="CH20">
        <v>0</v>
      </c>
      <c r="CI20">
        <v>0</v>
      </c>
      <c r="CJ20">
        <v>0</v>
      </c>
      <c r="CK20">
        <v>0</v>
      </c>
      <c r="CL20">
        <v>0</v>
      </c>
      <c r="CM20">
        <v>0</v>
      </c>
      <c r="CN20">
        <v>0</v>
      </c>
      <c r="CO20">
        <v>0</v>
      </c>
      <c r="CP20"/>
      <c r="CQ20"/>
      <c r="CR20"/>
      <c r="CS20"/>
      <c r="CT20"/>
      <c r="CU20"/>
      <c r="CV20"/>
      <c r="CW20"/>
    </row>
    <row r="21" spans="1:101" ht="15.75" x14ac:dyDescent="0.25">
      <c r="A21" s="5" t="str">
        <f>IF(VLOOKUP('Download Data'!AF34,'Download Data'!AL34:AP1646,3,FALSE)&lt;&gt;10001,VLOOKUP('Download Data'!AF34,'Download Data'!AL34:AP1646,2,FALSE),"")</f>
        <v/>
      </c>
      <c r="B21" s="22" t="str">
        <f>IF(VLOOKUP('Download Data'!AF30,'Download Data'!AL30:AP1642,3,FALSE)&lt;&gt;10001,VLOOKUP('Download Data'!AF30,'Download Data'!AL30:AP1642,3,FALSE),"")</f>
        <v/>
      </c>
      <c r="C21" s="5" t="str">
        <f>IF(VLOOKUP('Download Data'!AF30,'Download Data'!AL30:AP1642,3,FALSE)&lt;&gt;10001,VLOOKUP('Download Data'!AF30,'Download Data'!AL30:AP1642,4,FALSE),"")</f>
        <v/>
      </c>
      <c r="D21" s="29" t="str">
        <f>IF(VLOOKUP('Download Data'!AF30,'Download Data'!AL30:AP1642,3,FALSE)&lt;&gt;10001,VLOOKUP('Download Data'!AF30,'Download Data'!AL30:AP1642,5,FALSE),"")</f>
        <v/>
      </c>
      <c r="E21" s="241"/>
      <c r="AA21" s="39" t="s">
        <v>625</v>
      </c>
      <c r="AB21" s="41" t="str">
        <f t="shared" si="11"/>
        <v>L62</v>
      </c>
      <c r="AC21" s="39" t="s">
        <v>101</v>
      </c>
      <c r="AD21" s="43">
        <f>VLOOKUP(AA21,'Download Data'!$BA$6:$BV$387,2,FALSE)</f>
        <v>554</v>
      </c>
      <c r="AE21" s="39"/>
      <c r="AF21" s="39">
        <f t="shared" si="18"/>
        <v>12</v>
      </c>
      <c r="AG21" s="44" t="str">
        <f t="shared" si="12"/>
        <v>L62</v>
      </c>
      <c r="AH21" s="45" t="s">
        <v>101</v>
      </c>
      <c r="AI21" s="46">
        <f>Program!AF86</f>
        <v>554</v>
      </c>
      <c r="AJ21" s="39"/>
      <c r="AK21" s="39">
        <f t="shared" si="13"/>
        <v>0</v>
      </c>
      <c r="AL21" s="39">
        <f t="shared" si="8"/>
        <v>1</v>
      </c>
      <c r="AM21" s="39" t="str">
        <f t="shared" si="14"/>
        <v xml:space="preserve"> </v>
      </c>
      <c r="AN21" s="41" t="str">
        <f t="shared" si="15"/>
        <v xml:space="preserve"> </v>
      </c>
      <c r="AO21" s="39" t="str">
        <f t="shared" si="16"/>
        <v xml:space="preserve"> </v>
      </c>
      <c r="AP21" s="39" t="str">
        <f t="shared" si="17"/>
        <v xml:space="preserve"> </v>
      </c>
      <c r="BA21" t="s">
        <v>7</v>
      </c>
      <c r="BB21">
        <f t="shared" si="2"/>
        <v>16</v>
      </c>
      <c r="BC21">
        <f t="shared" si="0"/>
        <v>0</v>
      </c>
      <c r="BD21" t="str">
        <f t="shared" si="9"/>
        <v>OFF</v>
      </c>
      <c r="BE21">
        <f t="shared" si="10"/>
        <v>7</v>
      </c>
      <c r="BF21">
        <v>7</v>
      </c>
      <c r="BG21">
        <f>VLOOKUP(Program!AF92,Program!AF92:'Program'!AU92,1+BF21,TRUE)</f>
        <v>0</v>
      </c>
      <c r="BH21">
        <f>VLOOKUP(Program!AF93,Program!AF93:'Program'!AU93,1+BF21,TRUE)</f>
        <v>0</v>
      </c>
      <c r="BI21">
        <f>VLOOKUP(Program!AF94,Program!AF94:'Program'!AU94,1+BF21,TRUE)</f>
        <v>1</v>
      </c>
      <c r="BJ21">
        <f>CO7</f>
        <v>0</v>
      </c>
      <c r="BK21">
        <f>CO8</f>
        <v>0</v>
      </c>
      <c r="BL21">
        <f>CO9</f>
        <v>0</v>
      </c>
      <c r="BM21">
        <f>CO10</f>
        <v>0</v>
      </c>
      <c r="BN21">
        <f>CO11</f>
        <v>0</v>
      </c>
      <c r="BO21">
        <f>CO12</f>
        <v>0</v>
      </c>
      <c r="BP21">
        <f>CO32</f>
        <v>10</v>
      </c>
      <c r="BQ21">
        <f>CO33</f>
        <v>10</v>
      </c>
      <c r="BR21">
        <f>CO34</f>
        <v>0</v>
      </c>
      <c r="BS21">
        <f>CO30</f>
        <v>0</v>
      </c>
      <c r="CF21" s="1" t="s">
        <v>49</v>
      </c>
      <c r="CG21"/>
      <c r="CH21">
        <v>0</v>
      </c>
      <c r="CI21">
        <v>0</v>
      </c>
      <c r="CJ21">
        <v>0</v>
      </c>
      <c r="CK21">
        <v>0</v>
      </c>
      <c r="CL21">
        <v>0</v>
      </c>
      <c r="CM21">
        <v>0</v>
      </c>
      <c r="CN21">
        <v>0</v>
      </c>
      <c r="CO21">
        <v>0</v>
      </c>
      <c r="CP21"/>
      <c r="CQ21"/>
      <c r="CR21"/>
      <c r="CS21"/>
      <c r="CT21"/>
      <c r="CU21"/>
      <c r="CV21"/>
      <c r="CW21"/>
    </row>
    <row r="22" spans="1:101" ht="15.75" x14ac:dyDescent="0.25">
      <c r="A22" s="5" t="str">
        <f>IF(VLOOKUP('Download Data'!AF35,'Download Data'!AL35:AP1647,3,FALSE)&lt;&gt;10001,VLOOKUP('Download Data'!AF35,'Download Data'!AL35:AP1647,2,FALSE),"")</f>
        <v/>
      </c>
      <c r="B22" s="22" t="str">
        <f>IF(VLOOKUP('Download Data'!AF31,'Download Data'!AL31:AP1643,3,FALSE)&lt;&gt;10001,VLOOKUP('Download Data'!AF31,'Download Data'!AL31:AP1643,3,FALSE),"")</f>
        <v/>
      </c>
      <c r="C22" s="5" t="str">
        <f>IF(VLOOKUP('Download Data'!AF31,'Download Data'!AL31:AP1643,3,FALSE)&lt;&gt;10001,VLOOKUP('Download Data'!AF31,'Download Data'!AL31:AP1643,4,FALSE),"")</f>
        <v/>
      </c>
      <c r="D22" s="29" t="str">
        <f>IF(VLOOKUP('Download Data'!AF31,'Download Data'!AL31:AP1643,3,FALSE)&lt;&gt;10001,VLOOKUP('Download Data'!AF31,'Download Data'!AL31:AP1643,5,FALSE),"")</f>
        <v/>
      </c>
      <c r="E22" s="241"/>
      <c r="AA22" s="39" t="s">
        <v>626</v>
      </c>
      <c r="AB22" s="41" t="str">
        <f t="shared" si="11"/>
        <v>L72</v>
      </c>
      <c r="AC22" s="39" t="s">
        <v>101</v>
      </c>
      <c r="AD22" s="43">
        <f>VLOOKUP(AA22,'Download Data'!$BA$6:$BV$387,2,FALSE)</f>
        <v>385</v>
      </c>
      <c r="AE22" s="39"/>
      <c r="AF22" s="39">
        <f t="shared" si="18"/>
        <v>13</v>
      </c>
      <c r="AG22" s="44" t="str">
        <f t="shared" si="12"/>
        <v>L72</v>
      </c>
      <c r="AH22" s="45" t="s">
        <v>101</v>
      </c>
      <c r="AI22" s="46">
        <f>Program!AF87</f>
        <v>385</v>
      </c>
      <c r="AJ22" s="39"/>
      <c r="AK22" s="39">
        <f t="shared" si="13"/>
        <v>0</v>
      </c>
      <c r="AL22" s="39">
        <f t="shared" si="8"/>
        <v>1</v>
      </c>
      <c r="AM22" s="39" t="str">
        <f t="shared" si="14"/>
        <v xml:space="preserve"> </v>
      </c>
      <c r="AN22" s="41" t="str">
        <f t="shared" si="15"/>
        <v xml:space="preserve"> </v>
      </c>
      <c r="AO22" s="39" t="str">
        <f t="shared" si="16"/>
        <v xml:space="preserve"> </v>
      </c>
      <c r="AP22" s="39" t="str">
        <f t="shared" si="17"/>
        <v xml:space="preserve"> </v>
      </c>
      <c r="BA22" t="s">
        <v>88</v>
      </c>
      <c r="BB22">
        <f t="shared" si="2"/>
        <v>17</v>
      </c>
      <c r="BC22">
        <f t="shared" si="0"/>
        <v>0</v>
      </c>
      <c r="BD22">
        <f t="shared" ref="BD22:BD29" si="19">(BC22+BG22+BJ22)*POWER(10,BH22)*BI22</f>
        <v>-10</v>
      </c>
      <c r="BE22">
        <f>CH35</f>
        <v>0</v>
      </c>
      <c r="BF22">
        <f>Program!B93</f>
        <v>0</v>
      </c>
      <c r="BG22">
        <f>VLOOKUP(Program!AF92,Program!AF92:'Program'!AU92,1+BF22,TRUE)</f>
        <v>-100</v>
      </c>
      <c r="BH22">
        <f>VLOOKUP(Program!AF93,Program!AF93:'Program'!AU93,1+BF22,TRUE)</f>
        <v>-1</v>
      </c>
      <c r="BI22">
        <f>VLOOKUP(Program!AF94,Program!AF94:'Program'!AU94,1+BF22,TRUE)</f>
        <v>1</v>
      </c>
      <c r="BJ22">
        <f>CH36</f>
        <v>0</v>
      </c>
      <c r="BK22">
        <f>CH37</f>
        <v>0</v>
      </c>
      <c r="BL22">
        <f>CH38</f>
        <v>0</v>
      </c>
      <c r="CF22" s="1" t="s">
        <v>1426</v>
      </c>
      <c r="CG22"/>
      <c r="CH22">
        <v>0</v>
      </c>
      <c r="CI22">
        <v>0</v>
      </c>
      <c r="CJ22">
        <v>0</v>
      </c>
      <c r="CK22">
        <v>0</v>
      </c>
      <c r="CL22">
        <v>0</v>
      </c>
      <c r="CM22">
        <v>0</v>
      </c>
      <c r="CN22">
        <v>0</v>
      </c>
      <c r="CO22">
        <v>0</v>
      </c>
      <c r="CP22"/>
      <c r="CQ22"/>
      <c r="CR22"/>
      <c r="CS22"/>
      <c r="CT22"/>
      <c r="CU22"/>
      <c r="CV22"/>
      <c r="CW22"/>
    </row>
    <row r="23" spans="1:101" ht="15.75" x14ac:dyDescent="0.25">
      <c r="A23" s="5" t="str">
        <f>IF(VLOOKUP('Download Data'!AF36,'Download Data'!AL36:AP1648,3,FALSE)&lt;&gt;10001,VLOOKUP('Download Data'!AF36,'Download Data'!AL36:AP1648,2,FALSE),"")</f>
        <v/>
      </c>
      <c r="B23" s="22" t="str">
        <f>IF(VLOOKUP('Download Data'!AF32,'Download Data'!AL32:AP1644,3,FALSE)&lt;&gt;10001,VLOOKUP('Download Data'!AF32,'Download Data'!AL32:AP1644,3,FALSE),"")</f>
        <v/>
      </c>
      <c r="C23" s="5" t="str">
        <f>IF(VLOOKUP('Download Data'!AF32,'Download Data'!AL32:AP1644,3,FALSE)&lt;&gt;10001,VLOOKUP('Download Data'!AF32,'Download Data'!AL32:AP1644,4,FALSE),"")</f>
        <v/>
      </c>
      <c r="D23" s="29" t="str">
        <f>IF(VLOOKUP('Download Data'!AF32,'Download Data'!AL32:AP1644,3,FALSE)&lt;&gt;10001,VLOOKUP('Download Data'!AF32,'Download Data'!AL32:AP1644,5,FALSE),"")</f>
        <v/>
      </c>
      <c r="E23" s="241"/>
      <c r="AA23" s="39" t="s">
        <v>627</v>
      </c>
      <c r="AB23" s="41" t="str">
        <f t="shared" si="11"/>
        <v>L82</v>
      </c>
      <c r="AC23" s="39" t="s">
        <v>101</v>
      </c>
      <c r="AD23" s="43">
        <f>VLOOKUP(AA23,'Download Data'!$BA$6:$BV$387,2,FALSE)</f>
        <v>249</v>
      </c>
      <c r="AE23" s="39"/>
      <c r="AF23" s="39">
        <f t="shared" si="18"/>
        <v>14</v>
      </c>
      <c r="AG23" s="44" t="str">
        <f t="shared" si="12"/>
        <v>L82</v>
      </c>
      <c r="AH23" s="45" t="s">
        <v>101</v>
      </c>
      <c r="AI23" s="46">
        <f>Program!AF88</f>
        <v>249</v>
      </c>
      <c r="AJ23" s="39"/>
      <c r="AK23" s="39">
        <f t="shared" si="13"/>
        <v>0</v>
      </c>
      <c r="AL23" s="39">
        <f t="shared" si="8"/>
        <v>1</v>
      </c>
      <c r="AM23" s="39" t="str">
        <f t="shared" si="14"/>
        <v xml:space="preserve"> </v>
      </c>
      <c r="AN23" s="41" t="str">
        <f t="shared" si="15"/>
        <v xml:space="preserve"> </v>
      </c>
      <c r="AO23" s="39" t="str">
        <f t="shared" si="16"/>
        <v xml:space="preserve"> </v>
      </c>
      <c r="AP23" s="39" t="str">
        <f t="shared" si="17"/>
        <v xml:space="preserve"> </v>
      </c>
      <c r="BA23" t="s">
        <v>89</v>
      </c>
      <c r="BB23">
        <f t="shared" si="2"/>
        <v>18</v>
      </c>
      <c r="BC23">
        <f t="shared" si="0"/>
        <v>0</v>
      </c>
      <c r="BD23">
        <f t="shared" si="19"/>
        <v>-10</v>
      </c>
      <c r="BE23">
        <f>CI35</f>
        <v>0</v>
      </c>
      <c r="BF23">
        <f>Program!B99</f>
        <v>0</v>
      </c>
      <c r="BG23">
        <f>VLOOKUP(Program!AF92,Program!AF92:'Program'!AU92,1+BF23,TRUE)</f>
        <v>-100</v>
      </c>
      <c r="BH23">
        <f>VLOOKUP(Program!AF93,Program!AF93:'Program'!AU93,1+BF23,TRUE)</f>
        <v>-1</v>
      </c>
      <c r="BI23">
        <f>VLOOKUP(Program!AF94,Program!AF94:'Program'!AU94,1+BF23,TRUE)</f>
        <v>1</v>
      </c>
      <c r="BJ23">
        <f>CI36</f>
        <v>0</v>
      </c>
      <c r="BK23">
        <f>CI37</f>
        <v>0</v>
      </c>
      <c r="BL23">
        <f>CI38</f>
        <v>0</v>
      </c>
      <c r="CF23" s="1" t="s">
        <v>1427</v>
      </c>
      <c r="CG23"/>
      <c r="CH23">
        <v>0</v>
      </c>
      <c r="CI23">
        <v>0</v>
      </c>
      <c r="CJ23">
        <v>0</v>
      </c>
      <c r="CK23">
        <v>0</v>
      </c>
      <c r="CL23">
        <v>0</v>
      </c>
      <c r="CM23">
        <v>0</v>
      </c>
      <c r="CN23">
        <v>0</v>
      </c>
      <c r="CO23">
        <v>0</v>
      </c>
      <c r="CP23"/>
      <c r="CQ23"/>
      <c r="CR23"/>
      <c r="CS23"/>
      <c r="CT23"/>
      <c r="CU23"/>
      <c r="CV23"/>
      <c r="CW23"/>
    </row>
    <row r="24" spans="1:101" ht="15.75" x14ac:dyDescent="0.25">
      <c r="A24" s="5" t="str">
        <f>IF(VLOOKUP('Download Data'!AF37,'Download Data'!AL37:AP1649,3,FALSE)&lt;&gt;10001,VLOOKUP('Download Data'!AF37,'Download Data'!AL37:AP1649,2,FALSE),"")</f>
        <v/>
      </c>
      <c r="B24" s="22" t="str">
        <f>IF(VLOOKUP('Download Data'!AF33,'Download Data'!AL33:AP1645,3,FALSE)&lt;&gt;10001,VLOOKUP('Download Data'!AF33,'Download Data'!AL33:AP1645,3,FALSE),"")</f>
        <v/>
      </c>
      <c r="C24" s="5" t="str">
        <f>IF(VLOOKUP('Download Data'!AF33,'Download Data'!AL33:AP1645,3,FALSE)&lt;&gt;10001,VLOOKUP('Download Data'!AF33,'Download Data'!AL33:AP1645,4,FALSE),"")</f>
        <v/>
      </c>
      <c r="D24" s="29" t="str">
        <f>IF(VLOOKUP('Download Data'!AF33,'Download Data'!AL33:AP1645,3,FALSE)&lt;&gt;10001,VLOOKUP('Download Data'!AF33,'Download Data'!AL33:AP1645,5,FALSE),"")</f>
        <v/>
      </c>
      <c r="E24" s="241"/>
      <c r="AA24" s="39" t="s">
        <v>628</v>
      </c>
      <c r="AB24" s="41" t="str">
        <f t="shared" si="11"/>
        <v>L92</v>
      </c>
      <c r="AC24" s="39" t="s">
        <v>101</v>
      </c>
      <c r="AD24" s="43">
        <f>VLOOKUP(AA24,'Download Data'!$BA$6:$BV$387,2,FALSE)</f>
        <v>154</v>
      </c>
      <c r="AE24" s="39"/>
      <c r="AF24" s="39">
        <f t="shared" si="18"/>
        <v>15</v>
      </c>
      <c r="AG24" s="44" t="str">
        <f t="shared" si="12"/>
        <v>L92</v>
      </c>
      <c r="AH24" s="45" t="s">
        <v>101</v>
      </c>
      <c r="AI24" s="46">
        <f>Program!AF89</f>
        <v>154</v>
      </c>
      <c r="AJ24" s="39"/>
      <c r="AK24" s="39">
        <f t="shared" si="13"/>
        <v>0</v>
      </c>
      <c r="AL24" s="39">
        <f t="shared" si="8"/>
        <v>1</v>
      </c>
      <c r="AM24" s="39" t="str">
        <f t="shared" si="14"/>
        <v xml:space="preserve"> </v>
      </c>
      <c r="AN24" s="41" t="str">
        <f t="shared" si="15"/>
        <v xml:space="preserve"> </v>
      </c>
      <c r="AO24" s="39" t="str">
        <f t="shared" si="16"/>
        <v xml:space="preserve"> </v>
      </c>
      <c r="AP24" s="39" t="str">
        <f t="shared" si="17"/>
        <v xml:space="preserve"> </v>
      </c>
      <c r="BA24" t="s">
        <v>90</v>
      </c>
      <c r="BB24">
        <f t="shared" si="2"/>
        <v>19</v>
      </c>
      <c r="BC24">
        <f t="shared" si="0"/>
        <v>355</v>
      </c>
      <c r="BD24">
        <f t="shared" si="19"/>
        <v>25.5</v>
      </c>
      <c r="BE24">
        <f>CJ35</f>
        <v>0</v>
      </c>
      <c r="BF24">
        <f>Program!B105</f>
        <v>0</v>
      </c>
      <c r="BG24">
        <f>VLOOKUP(Program!AF92,Program!AF92:'Program'!AU92,1+BF24,TRUE)</f>
        <v>-100</v>
      </c>
      <c r="BH24">
        <f>VLOOKUP(Program!AF93,Program!AF93:'Program'!AU93,1+BF24,TRUE)</f>
        <v>-1</v>
      </c>
      <c r="BI24">
        <f>VLOOKUP(Program!AF94,Program!AF94:'Program'!AU94,1+BF24,TRUE)</f>
        <v>1</v>
      </c>
      <c r="BJ24">
        <f>CJ36</f>
        <v>0</v>
      </c>
      <c r="BK24">
        <f>CJ37</f>
        <v>0</v>
      </c>
      <c r="BL24">
        <f>CJ38</f>
        <v>0</v>
      </c>
      <c r="CF24" s="1" t="s">
        <v>44</v>
      </c>
      <c r="CG24"/>
      <c r="CH24">
        <v>100</v>
      </c>
      <c r="CI24">
        <v>100</v>
      </c>
      <c r="CJ24">
        <v>100</v>
      </c>
      <c r="CK24">
        <v>100</v>
      </c>
      <c r="CL24">
        <v>100</v>
      </c>
      <c r="CM24">
        <v>100</v>
      </c>
      <c r="CN24">
        <v>100</v>
      </c>
      <c r="CO24">
        <v>100</v>
      </c>
      <c r="CP24"/>
      <c r="CQ24"/>
      <c r="CR24"/>
      <c r="CS24"/>
      <c r="CT24"/>
      <c r="CU24"/>
      <c r="CV24"/>
      <c r="CW24"/>
    </row>
    <row r="25" spans="1:101" ht="15.75" x14ac:dyDescent="0.25">
      <c r="A25" s="5" t="str">
        <f>IF(VLOOKUP('Download Data'!AF38,'Download Data'!AL38:AP1650,3,FALSE)&lt;&gt;10001,VLOOKUP('Download Data'!AF38,'Download Data'!AL38:AP1650,2,FALSE),"")</f>
        <v/>
      </c>
      <c r="B25" s="22" t="str">
        <f>IF(VLOOKUP('Download Data'!AF34,'Download Data'!AL34:AP1646,3,FALSE)&lt;&gt;10001,VLOOKUP('Download Data'!AF34,'Download Data'!AL34:AP1646,3,FALSE),"")</f>
        <v/>
      </c>
      <c r="C25" s="5" t="str">
        <f>IF(VLOOKUP('Download Data'!AF34,'Download Data'!AL34:AP1646,3,FALSE)&lt;&gt;10001,VLOOKUP('Download Data'!AF34,'Download Data'!AL34:AP1646,4,FALSE),"")</f>
        <v/>
      </c>
      <c r="D25" s="29" t="str">
        <f>IF(VLOOKUP('Download Data'!AF34,'Download Data'!AL34:AP1646,3,FALSE)&lt;&gt;10001,VLOOKUP('Download Data'!AF34,'Download Data'!AL34:AP1646,5,FALSE),"")</f>
        <v/>
      </c>
      <c r="E25" s="241"/>
      <c r="AA25" s="39" t="s">
        <v>629</v>
      </c>
      <c r="AB25" s="41" t="str">
        <f t="shared" si="11"/>
        <v>L102</v>
      </c>
      <c r="AC25" s="39" t="s">
        <v>101</v>
      </c>
      <c r="AD25" s="43">
        <f>VLOOKUP(AA25,'Download Data'!$BA$6:$BV$387,2,FALSE)</f>
        <v>95</v>
      </c>
      <c r="AE25" s="39"/>
      <c r="AF25" s="39">
        <f t="shared" si="18"/>
        <v>16</v>
      </c>
      <c r="AG25" s="44" t="str">
        <f t="shared" si="12"/>
        <v>L102</v>
      </c>
      <c r="AH25" s="45" t="s">
        <v>101</v>
      </c>
      <c r="AI25" s="46">
        <f>Program!AF90</f>
        <v>95</v>
      </c>
      <c r="AJ25" s="39"/>
      <c r="AK25" s="39">
        <f t="shared" si="13"/>
        <v>0</v>
      </c>
      <c r="AL25" s="39">
        <f t="shared" si="8"/>
        <v>1</v>
      </c>
      <c r="AM25" s="39" t="str">
        <f t="shared" si="14"/>
        <v xml:space="preserve"> </v>
      </c>
      <c r="AN25" s="41" t="str">
        <f t="shared" si="15"/>
        <v xml:space="preserve"> </v>
      </c>
      <c r="AO25" s="39" t="str">
        <f t="shared" si="16"/>
        <v xml:space="preserve"> </v>
      </c>
      <c r="AP25" s="39" t="str">
        <f t="shared" si="17"/>
        <v xml:space="preserve"> </v>
      </c>
      <c r="BA25" t="s">
        <v>91</v>
      </c>
      <c r="BB25">
        <f t="shared" si="2"/>
        <v>20</v>
      </c>
      <c r="BC25">
        <f t="shared" si="0"/>
        <v>1020</v>
      </c>
      <c r="BD25">
        <f t="shared" si="19"/>
        <v>92</v>
      </c>
      <c r="BE25">
        <f>CK35</f>
        <v>0</v>
      </c>
      <c r="BF25">
        <f>Program!B111</f>
        <v>0</v>
      </c>
      <c r="BG25">
        <f>VLOOKUP(Program!AF92,Program!AF92:'Program'!AU92,1+BF25,TRUE)</f>
        <v>-100</v>
      </c>
      <c r="BH25">
        <f>VLOOKUP(Program!AF93,Program!AF93:'Program'!AU93,1+BF25,TRUE)</f>
        <v>-1</v>
      </c>
      <c r="BI25">
        <f>VLOOKUP(Program!AF94,Program!AF94:'Program'!AU94,1+BF25,TRUE)</f>
        <v>1</v>
      </c>
      <c r="BJ25">
        <f>CK36</f>
        <v>0</v>
      </c>
      <c r="BK25">
        <f>CK37</f>
        <v>0</v>
      </c>
      <c r="BL25">
        <f>CK38</f>
        <v>0</v>
      </c>
      <c r="CF25" s="1" t="s">
        <v>45</v>
      </c>
      <c r="CG25"/>
      <c r="CH25">
        <v>180</v>
      </c>
      <c r="CI25">
        <v>180</v>
      </c>
      <c r="CJ25">
        <v>180</v>
      </c>
      <c r="CK25">
        <v>180</v>
      </c>
      <c r="CL25">
        <v>180</v>
      </c>
      <c r="CM25">
        <v>180</v>
      </c>
      <c r="CN25">
        <v>180</v>
      </c>
      <c r="CO25">
        <v>180</v>
      </c>
      <c r="CP25"/>
      <c r="CQ25"/>
      <c r="CR25"/>
      <c r="CS25"/>
      <c r="CT25"/>
      <c r="CU25"/>
      <c r="CV25"/>
      <c r="CW25"/>
    </row>
    <row r="26" spans="1:101" ht="15.75" x14ac:dyDescent="0.25">
      <c r="A26" s="5" t="str">
        <f>IF(VLOOKUP('Download Data'!AF39,'Download Data'!AL39:AP1651,3,FALSE)&lt;&gt;10001,VLOOKUP('Download Data'!AF39,'Download Data'!AL39:AP1651,2,FALSE),"")</f>
        <v/>
      </c>
      <c r="B26" s="22" t="str">
        <f>IF(VLOOKUP('Download Data'!AF35,'Download Data'!AL35:AP1647,3,FALSE)&lt;&gt;10001,VLOOKUP('Download Data'!AF35,'Download Data'!AL35:AP1647,3,FALSE),"")</f>
        <v/>
      </c>
      <c r="C26" s="5" t="str">
        <f>IF(VLOOKUP('Download Data'!AF35,'Download Data'!AL35:AP1647,3,FALSE)&lt;&gt;10001,VLOOKUP('Download Data'!AF35,'Download Data'!AL35:AP1647,4,FALSE),"")</f>
        <v/>
      </c>
      <c r="D26" s="29" t="str">
        <f>IF(VLOOKUP('Download Data'!AF35,'Download Data'!AL35:AP1647,3,FALSE)&lt;&gt;10001,VLOOKUP('Download Data'!AF35,'Download Data'!AL35:AP1647,5,FALSE),"")</f>
        <v/>
      </c>
      <c r="E26" s="241"/>
      <c r="AA26" s="39" t="s">
        <v>630</v>
      </c>
      <c r="AB26" s="41" t="str">
        <f t="shared" si="11"/>
        <v>L112</v>
      </c>
      <c r="AC26" s="39" t="s">
        <v>101</v>
      </c>
      <c r="AD26" s="43">
        <f>VLOOKUP(AA26,'Download Data'!$BA$6:$BV$387,2,FALSE)</f>
        <v>59</v>
      </c>
      <c r="AE26" s="39"/>
      <c r="AF26" s="39">
        <f t="shared" si="18"/>
        <v>17</v>
      </c>
      <c r="AG26" s="44" t="str">
        <f t="shared" si="12"/>
        <v>L112</v>
      </c>
      <c r="AH26" s="45" t="s">
        <v>101</v>
      </c>
      <c r="AI26" s="46">
        <f>Program!AF91</f>
        <v>59</v>
      </c>
      <c r="AJ26" s="39"/>
      <c r="AK26" s="39">
        <f t="shared" si="13"/>
        <v>0</v>
      </c>
      <c r="AL26" s="39">
        <f t="shared" si="8"/>
        <v>1</v>
      </c>
      <c r="AM26" s="39" t="str">
        <f t="shared" si="14"/>
        <v xml:space="preserve"> </v>
      </c>
      <c r="AN26" s="41" t="str">
        <f t="shared" si="15"/>
        <v xml:space="preserve"> </v>
      </c>
      <c r="AO26" s="39" t="str">
        <f t="shared" si="16"/>
        <v xml:space="preserve"> </v>
      </c>
      <c r="AP26" s="39" t="str">
        <f t="shared" si="17"/>
        <v xml:space="preserve"> </v>
      </c>
      <c r="BA26" t="s">
        <v>92</v>
      </c>
      <c r="BB26">
        <f t="shared" si="2"/>
        <v>21</v>
      </c>
      <c r="BC26">
        <f t="shared" si="0"/>
        <v>130</v>
      </c>
      <c r="BD26">
        <f t="shared" si="19"/>
        <v>3</v>
      </c>
      <c r="BE26">
        <f>CL35</f>
        <v>0</v>
      </c>
      <c r="BF26">
        <f>Program!B117</f>
        <v>0</v>
      </c>
      <c r="BG26">
        <f>VLOOKUP(Program!AF92,Program!AF92:'Program'!AU92,1+BF26,TRUE)</f>
        <v>-100</v>
      </c>
      <c r="BH26">
        <f>VLOOKUP(Program!AF93,Program!AF93:'Program'!AU93,1+BF26,TRUE)</f>
        <v>-1</v>
      </c>
      <c r="BI26">
        <f>VLOOKUP(Program!AF94,Program!AF94:'Program'!AU94,1+BF26,TRUE)</f>
        <v>1</v>
      </c>
      <c r="BJ26">
        <f>CL36</f>
        <v>0</v>
      </c>
      <c r="BK26">
        <f>CL37</f>
        <v>0</v>
      </c>
      <c r="BL26">
        <f>CL38</f>
        <v>0</v>
      </c>
      <c r="CF26" s="1" t="s">
        <v>46</v>
      </c>
      <c r="CG26"/>
      <c r="CH26">
        <v>1020</v>
      </c>
      <c r="CI26">
        <v>1020</v>
      </c>
      <c r="CJ26">
        <v>1020</v>
      </c>
      <c r="CK26">
        <v>1020</v>
      </c>
      <c r="CL26">
        <v>1020</v>
      </c>
      <c r="CM26">
        <v>1020</v>
      </c>
      <c r="CN26">
        <v>1020</v>
      </c>
      <c r="CO26">
        <v>1020</v>
      </c>
      <c r="CP26"/>
      <c r="CQ26"/>
      <c r="CR26"/>
      <c r="CS26"/>
      <c r="CT26"/>
      <c r="CU26"/>
      <c r="CV26"/>
      <c r="CW26"/>
    </row>
    <row r="27" spans="1:101" ht="15.75" x14ac:dyDescent="0.25">
      <c r="A27" s="5" t="str">
        <f>IF(VLOOKUP('Download Data'!AF40,'Download Data'!AL40:AP1652,3,FALSE)&lt;&gt;10001,VLOOKUP('Download Data'!AF40,'Download Data'!AL40:AP1652,2,FALSE),"")</f>
        <v/>
      </c>
      <c r="B27" s="22" t="str">
        <f>IF(VLOOKUP('Download Data'!AF36,'Download Data'!AL36:AP1648,3,FALSE)&lt;&gt;10001,VLOOKUP('Download Data'!AF36,'Download Data'!AL36:AP1648,3,FALSE),"")</f>
        <v/>
      </c>
      <c r="C27" s="5" t="str">
        <f>IF(VLOOKUP('Download Data'!AF36,'Download Data'!AL36:AP1648,3,FALSE)&lt;&gt;10001,VLOOKUP('Download Data'!AF36,'Download Data'!AL36:AP1648,4,FALSE),"")</f>
        <v/>
      </c>
      <c r="D27" s="29" t="str">
        <f>IF(VLOOKUP('Download Data'!AF36,'Download Data'!AL36:AP1648,3,FALSE)&lt;&gt;10001,VLOOKUP('Download Data'!AF36,'Download Data'!AL36:AP1648,5,FALSE),"")</f>
        <v/>
      </c>
      <c r="E27" s="241"/>
      <c r="AA27" s="39" t="s">
        <v>631</v>
      </c>
      <c r="AB27" s="41" t="str">
        <f t="shared" si="11"/>
        <v>L122</v>
      </c>
      <c r="AC27" s="39" t="s">
        <v>101</v>
      </c>
      <c r="AD27" s="43">
        <f>VLOOKUP(AA27,'Download Data'!$BA$6:$BV$387,2,FALSE)</f>
        <v>-100</v>
      </c>
      <c r="AE27" s="39"/>
      <c r="AF27" s="39">
        <f t="shared" si="18"/>
        <v>18</v>
      </c>
      <c r="AG27" s="44" t="str">
        <f t="shared" si="12"/>
        <v>L122</v>
      </c>
      <c r="AH27" s="45" t="s">
        <v>101</v>
      </c>
      <c r="AI27" s="46">
        <f>Program!AF92</f>
        <v>-100</v>
      </c>
      <c r="AJ27" s="39"/>
      <c r="AK27" s="39">
        <f t="shared" si="13"/>
        <v>0</v>
      </c>
      <c r="AL27" s="39">
        <f t="shared" si="8"/>
        <v>1</v>
      </c>
      <c r="AM27" s="39" t="str">
        <f t="shared" si="14"/>
        <v xml:space="preserve"> </v>
      </c>
      <c r="AN27" s="41" t="str">
        <f t="shared" si="15"/>
        <v xml:space="preserve"> </v>
      </c>
      <c r="AO27" s="39" t="str">
        <f t="shared" si="16"/>
        <v xml:space="preserve"> </v>
      </c>
      <c r="AP27" s="39" t="str">
        <f t="shared" si="17"/>
        <v xml:space="preserve"> </v>
      </c>
      <c r="BA27" t="s">
        <v>93</v>
      </c>
      <c r="BB27">
        <f t="shared" si="2"/>
        <v>22</v>
      </c>
      <c r="BC27">
        <f t="shared" si="0"/>
        <v>130</v>
      </c>
      <c r="BD27">
        <f t="shared" si="19"/>
        <v>3</v>
      </c>
      <c r="BE27">
        <f>CM35</f>
        <v>0</v>
      </c>
      <c r="BF27">
        <f>Program!B123</f>
        <v>0</v>
      </c>
      <c r="BG27">
        <f>VLOOKUP(Program!AF92,Program!AF92:'Program'!AU92,1+BF27,TRUE)</f>
        <v>-100</v>
      </c>
      <c r="BH27">
        <f>VLOOKUP(Program!AF93,Program!AF93:'Program'!AU93,1+BF27,TRUE)</f>
        <v>-1</v>
      </c>
      <c r="BI27">
        <f>VLOOKUP(Program!AF94,Program!AF94:'Program'!AU94,1+BF27,TRUE)</f>
        <v>1</v>
      </c>
      <c r="BJ27">
        <f>CM36</f>
        <v>0</v>
      </c>
      <c r="BK27">
        <f>CM37</f>
        <v>0</v>
      </c>
      <c r="BL27">
        <f>CM38</f>
        <v>0</v>
      </c>
      <c r="CF27" s="1" t="s">
        <v>47</v>
      </c>
      <c r="CG27"/>
      <c r="CH27">
        <v>0</v>
      </c>
      <c r="CI27">
        <v>0</v>
      </c>
      <c r="CJ27">
        <v>0</v>
      </c>
      <c r="CK27">
        <v>0</v>
      </c>
      <c r="CL27">
        <v>0</v>
      </c>
      <c r="CM27">
        <v>0</v>
      </c>
      <c r="CN27">
        <v>0</v>
      </c>
      <c r="CO27">
        <v>0</v>
      </c>
      <c r="CP27"/>
      <c r="CQ27"/>
      <c r="CR27"/>
      <c r="CS27"/>
      <c r="CT27"/>
      <c r="CU27"/>
      <c r="CV27"/>
      <c r="CW27"/>
    </row>
    <row r="28" spans="1:101" ht="15.75" x14ac:dyDescent="0.25">
      <c r="A28" s="5" t="str">
        <f>IF(VLOOKUP('Download Data'!AF41,'Download Data'!AL41:AP1653,3,FALSE)&lt;&gt;10001,VLOOKUP('Download Data'!AF41,'Download Data'!AL41:AP1653,2,FALSE),"")</f>
        <v/>
      </c>
      <c r="B28" s="22" t="str">
        <f>IF(VLOOKUP('Download Data'!AF37,'Download Data'!AL37:AP1649,3,FALSE)&lt;&gt;10001,VLOOKUP('Download Data'!AF37,'Download Data'!AL37:AP1649,3,FALSE),"")</f>
        <v/>
      </c>
      <c r="C28" s="5" t="str">
        <f>IF(VLOOKUP('Download Data'!AF37,'Download Data'!AL37:AP1649,3,FALSE)&lt;&gt;10001,VLOOKUP('Download Data'!AF37,'Download Data'!AL37:AP1649,4,FALSE),"")</f>
        <v/>
      </c>
      <c r="D28" s="29" t="str">
        <f>IF(VLOOKUP('Download Data'!AF37,'Download Data'!AL37:AP1649,3,FALSE)&lt;&gt;10001,VLOOKUP('Download Data'!AF37,'Download Data'!AL37:AP1649,5,FALSE),"")</f>
        <v/>
      </c>
      <c r="E28" s="241"/>
      <c r="AA28" s="39" t="s">
        <v>632</v>
      </c>
      <c r="AB28" s="41" t="str">
        <f t="shared" si="11"/>
        <v>L132</v>
      </c>
      <c r="AC28" s="39" t="s">
        <v>101</v>
      </c>
      <c r="AD28" s="43">
        <f>VLOOKUP(AA28,'Download Data'!$BA$6:$BV$387,2,FALSE)</f>
        <v>-1</v>
      </c>
      <c r="AE28" s="39"/>
      <c r="AF28" s="39">
        <f t="shared" si="18"/>
        <v>19</v>
      </c>
      <c r="AG28" s="44" t="str">
        <f t="shared" si="12"/>
        <v>L132</v>
      </c>
      <c r="AH28" s="45" t="s">
        <v>101</v>
      </c>
      <c r="AI28" s="46">
        <f>Program!AF93</f>
        <v>-1</v>
      </c>
      <c r="AJ28" s="39"/>
      <c r="AK28" s="39">
        <f t="shared" si="13"/>
        <v>0</v>
      </c>
      <c r="AL28" s="39">
        <f t="shared" si="8"/>
        <v>1</v>
      </c>
      <c r="AM28" s="39" t="str">
        <f t="shared" si="14"/>
        <v xml:space="preserve"> </v>
      </c>
      <c r="AN28" s="41" t="str">
        <f t="shared" si="15"/>
        <v xml:space="preserve"> </v>
      </c>
      <c r="AO28" s="39" t="str">
        <f t="shared" si="16"/>
        <v xml:space="preserve"> </v>
      </c>
      <c r="AP28" s="39" t="str">
        <f t="shared" si="17"/>
        <v xml:space="preserve"> </v>
      </c>
      <c r="BA28" t="s">
        <v>94</v>
      </c>
      <c r="BB28">
        <f t="shared" si="2"/>
        <v>23</v>
      </c>
      <c r="BC28">
        <f t="shared" si="0"/>
        <v>128</v>
      </c>
      <c r="BD28">
        <f t="shared" si="19"/>
        <v>2.8000000000000003</v>
      </c>
      <c r="BE28">
        <f>CN35</f>
        <v>0</v>
      </c>
      <c r="BF28">
        <f>Program!B129</f>
        <v>0</v>
      </c>
      <c r="BG28">
        <f>VLOOKUP(Program!AF92,Program!AF92:'Program'!AU92,1+BF28,TRUE)</f>
        <v>-100</v>
      </c>
      <c r="BH28">
        <f>VLOOKUP(Program!AF93,Program!AF93:'Program'!AU93,1+BF28,TRUE)</f>
        <v>-1</v>
      </c>
      <c r="BI28">
        <f>VLOOKUP(Program!AF94,Program!AF94:'Program'!AU94,1+BF28,TRUE)</f>
        <v>1</v>
      </c>
      <c r="BJ28">
        <f>CN36</f>
        <v>0</v>
      </c>
      <c r="BK28">
        <f>CN37</f>
        <v>0</v>
      </c>
      <c r="BL28">
        <f>CN38</f>
        <v>0</v>
      </c>
      <c r="CF28" s="1" t="s">
        <v>79</v>
      </c>
      <c r="CG28"/>
      <c r="CH28">
        <v>0</v>
      </c>
      <c r="CI28">
        <v>0</v>
      </c>
      <c r="CJ28">
        <v>0</v>
      </c>
      <c r="CK28">
        <v>0</v>
      </c>
      <c r="CL28">
        <v>0</v>
      </c>
      <c r="CM28">
        <v>0</v>
      </c>
      <c r="CN28">
        <v>0</v>
      </c>
      <c r="CO28">
        <v>0</v>
      </c>
      <c r="CP28"/>
      <c r="CQ28"/>
      <c r="CR28"/>
      <c r="CS28"/>
      <c r="CT28"/>
      <c r="CU28"/>
      <c r="CV28"/>
      <c r="CW28"/>
    </row>
    <row r="29" spans="1:101" ht="15.75" x14ac:dyDescent="0.25">
      <c r="A29" s="5" t="str">
        <f>IF(VLOOKUP('Download Data'!AF42,'Download Data'!AL42:AP1654,3,FALSE)&lt;&gt;10001,VLOOKUP('Download Data'!AF42,'Download Data'!AL42:AP1654,2,FALSE),"")</f>
        <v/>
      </c>
      <c r="B29" s="22" t="str">
        <f>IF(VLOOKUP('Download Data'!AF38,'Download Data'!AL38:AP1650,3,FALSE)&lt;&gt;10001,VLOOKUP('Download Data'!AF38,'Download Data'!AL38:AP1650,3,FALSE),"")</f>
        <v/>
      </c>
      <c r="C29" s="5" t="str">
        <f>IF(VLOOKUP('Download Data'!AF38,'Download Data'!AL38:AP1650,3,FALSE)&lt;&gt;10001,VLOOKUP('Download Data'!AF38,'Download Data'!AL38:AP1650,4,FALSE),"")</f>
        <v/>
      </c>
      <c r="D29" s="29" t="str">
        <f>IF(VLOOKUP('Download Data'!AF38,'Download Data'!AL38:AP1650,3,FALSE)&lt;&gt;10001,VLOOKUP('Download Data'!AF38,'Download Data'!AL38:AP1650,5,FALSE),"")</f>
        <v/>
      </c>
      <c r="E29" s="241"/>
      <c r="AA29" s="39" t="s">
        <v>633</v>
      </c>
      <c r="AB29" s="41" t="str">
        <f t="shared" si="11"/>
        <v>L142</v>
      </c>
      <c r="AC29" s="39" t="s">
        <v>101</v>
      </c>
      <c r="AD29" s="43">
        <f>VLOOKUP(AA29,'Download Data'!$BA$6:$BV$387,2,FALSE)</f>
        <v>1</v>
      </c>
      <c r="AE29" s="39"/>
      <c r="AF29" s="39">
        <f t="shared" si="18"/>
        <v>20</v>
      </c>
      <c r="AG29" s="44" t="str">
        <f t="shared" si="12"/>
        <v>L142</v>
      </c>
      <c r="AH29" s="45" t="s">
        <v>101</v>
      </c>
      <c r="AI29" s="46">
        <f>Program!AF94</f>
        <v>1</v>
      </c>
      <c r="AJ29" s="39"/>
      <c r="AK29" s="39">
        <f t="shared" si="13"/>
        <v>0</v>
      </c>
      <c r="AL29" s="39">
        <f t="shared" si="8"/>
        <v>1</v>
      </c>
      <c r="AM29" s="39" t="str">
        <f t="shared" si="14"/>
        <v xml:space="preserve"> </v>
      </c>
      <c r="AN29" s="41" t="str">
        <f t="shared" si="15"/>
        <v xml:space="preserve"> </v>
      </c>
      <c r="AO29" s="39" t="str">
        <f t="shared" si="16"/>
        <v xml:space="preserve"> </v>
      </c>
      <c r="AP29" s="39" t="str">
        <f t="shared" si="17"/>
        <v xml:space="preserve"> </v>
      </c>
      <c r="BA29" t="s">
        <v>95</v>
      </c>
      <c r="BB29">
        <f t="shared" si="2"/>
        <v>24</v>
      </c>
      <c r="BC29">
        <f t="shared" si="0"/>
        <v>130</v>
      </c>
      <c r="BD29">
        <f t="shared" si="19"/>
        <v>3</v>
      </c>
      <c r="BE29">
        <f>CO35</f>
        <v>0</v>
      </c>
      <c r="BF29">
        <f>Program!B135</f>
        <v>0</v>
      </c>
      <c r="BG29">
        <f>VLOOKUP(Program!AF92,Program!AF92:'Program'!AU92,1+BF29,TRUE)</f>
        <v>-100</v>
      </c>
      <c r="BH29">
        <f>VLOOKUP(Program!AF93,Program!AF93:'Program'!AO93,1+BF29,TRUE)</f>
        <v>-1</v>
      </c>
      <c r="BI29">
        <f>VLOOKUP(Program!AF94,Program!AF94:'Program'!AU94,1+BF29,TRUE)</f>
        <v>1</v>
      </c>
      <c r="BJ29">
        <f>CO36</f>
        <v>0</v>
      </c>
      <c r="BK29">
        <f>CO37</f>
        <v>0</v>
      </c>
      <c r="BL29">
        <f>CO38</f>
        <v>0</v>
      </c>
      <c r="CF29" s="1" t="s">
        <v>50</v>
      </c>
      <c r="CG29"/>
      <c r="CH29">
        <v>0</v>
      </c>
      <c r="CI29">
        <v>0</v>
      </c>
      <c r="CJ29">
        <v>0</v>
      </c>
      <c r="CK29">
        <v>0</v>
      </c>
      <c r="CL29"/>
      <c r="CM29"/>
      <c r="CN29"/>
      <c r="CO29"/>
      <c r="CP29"/>
      <c r="CQ29"/>
      <c r="CR29"/>
      <c r="CS29"/>
      <c r="CT29"/>
      <c r="CU29"/>
      <c r="CV29"/>
      <c r="CW29"/>
    </row>
    <row r="30" spans="1:101" ht="15.75" x14ac:dyDescent="0.25">
      <c r="A30" s="5" t="str">
        <f>IF(VLOOKUP('Download Data'!AF43,'Download Data'!AL43:AP1655,3,FALSE)&lt;&gt;10001,VLOOKUP('Download Data'!AF43,'Download Data'!AL43:AP1655,2,FALSE),"")</f>
        <v/>
      </c>
      <c r="B30" s="22" t="str">
        <f>IF(VLOOKUP('Download Data'!AF39,'Download Data'!AL39:AP1651,3,FALSE)&lt;&gt;10001,VLOOKUP('Download Data'!AF39,'Download Data'!AL39:AP1651,3,FALSE),"")</f>
        <v/>
      </c>
      <c r="C30" s="5" t="str">
        <f>IF(VLOOKUP('Download Data'!AF39,'Download Data'!AL39:AP1651,3,FALSE)&lt;&gt;10001,VLOOKUP('Download Data'!AF39,'Download Data'!AL39:AP1651,4,FALSE),"")</f>
        <v/>
      </c>
      <c r="D30" s="29" t="str">
        <f>IF(VLOOKUP('Download Data'!AF39,'Download Data'!AL39:AP1651,3,FALSE)&lt;&gt;10001,VLOOKUP('Download Data'!AF39,'Download Data'!AL39:AP1651,5,FALSE),"")</f>
        <v/>
      </c>
      <c r="E30" s="241"/>
      <c r="AA30" s="39"/>
      <c r="AB30" s="41"/>
      <c r="AC30" s="39"/>
      <c r="AD30" s="43"/>
      <c r="AE30" s="39"/>
      <c r="AF30" s="39">
        <f t="shared" si="18"/>
        <v>21</v>
      </c>
      <c r="AG30" s="44"/>
      <c r="AH30" s="45"/>
      <c r="AI30" s="46"/>
      <c r="AJ30" s="39"/>
      <c r="AK30" s="39"/>
      <c r="AL30" s="39">
        <f t="shared" si="8"/>
        <v>1</v>
      </c>
      <c r="AM30" s="39"/>
      <c r="AN30" s="41"/>
      <c r="AO30" s="39"/>
      <c r="AP30" s="39"/>
      <c r="BA30" t="s">
        <v>8</v>
      </c>
      <c r="BB30">
        <f t="shared" si="2"/>
        <v>25</v>
      </c>
      <c r="BC30">
        <f t="shared" si="0"/>
        <v>0</v>
      </c>
      <c r="BD30">
        <f>BC30</f>
        <v>0</v>
      </c>
      <c r="BE30">
        <v>8</v>
      </c>
      <c r="BF30">
        <v>8</v>
      </c>
      <c r="BG30">
        <f>VLOOKUP(Program!AF92,Program!AF92:'Program'!AU92,1+BF30,TRUE)</f>
        <v>0</v>
      </c>
      <c r="BH30">
        <f>VLOOKUP(Program!AF93,Program!AF93:'Program'!AU93,1+BF30,TRUE)</f>
        <v>-1</v>
      </c>
      <c r="BI30">
        <f>VLOOKUP(Program!AF94,Program!AF94:'Program'!AU94,1+BF30,TRUE)</f>
        <v>1</v>
      </c>
      <c r="BJ30">
        <f>CP7</f>
        <v>0</v>
      </c>
      <c r="BK30">
        <f>CP8</f>
        <v>0</v>
      </c>
      <c r="BL30">
        <f>CP9</f>
        <v>0</v>
      </c>
      <c r="BM30">
        <f>CP11</f>
        <v>0</v>
      </c>
      <c r="BN30">
        <f>CP12</f>
        <v>0</v>
      </c>
      <c r="CF30" s="1" t="s">
        <v>53</v>
      </c>
      <c r="CG30"/>
      <c r="CH30">
        <v>0</v>
      </c>
      <c r="CI30">
        <v>0</v>
      </c>
      <c r="CJ30">
        <v>0</v>
      </c>
      <c r="CK30">
        <v>0</v>
      </c>
      <c r="CL30">
        <v>0</v>
      </c>
      <c r="CM30">
        <v>0</v>
      </c>
      <c r="CN30">
        <v>0</v>
      </c>
      <c r="CO30">
        <v>0</v>
      </c>
      <c r="CP30"/>
      <c r="CQ30"/>
      <c r="CR30"/>
      <c r="CS30"/>
      <c r="CT30"/>
      <c r="CU30"/>
      <c r="CV30"/>
      <c r="CW30"/>
    </row>
    <row r="31" spans="1:101" ht="15.75" x14ac:dyDescent="0.25">
      <c r="A31" s="5" t="str">
        <f>IF(VLOOKUP('Download Data'!AF44,'Download Data'!AL44:AP1656,3,FALSE)&lt;&gt;10001,VLOOKUP('Download Data'!AF44,'Download Data'!AL44:AP1656,2,FALSE),"")</f>
        <v/>
      </c>
      <c r="B31" s="22" t="str">
        <f>IF(VLOOKUP('Download Data'!AF40,'Download Data'!AL40:AP1652,3,FALSE)&lt;&gt;10001,VLOOKUP('Download Data'!AF40,'Download Data'!AL40:AP1652,3,FALSE),"")</f>
        <v/>
      </c>
      <c r="C31" s="5" t="str">
        <f>IF(VLOOKUP('Download Data'!AF40,'Download Data'!AL40:AP1652,3,FALSE)&lt;&gt;10001,VLOOKUP('Download Data'!AF40,'Download Data'!AL40:AP1652,4,FALSE),"")</f>
        <v/>
      </c>
      <c r="D31" s="29" t="str">
        <f>IF(VLOOKUP('Download Data'!AF40,'Download Data'!AL40:AP1652,3,FALSE)&lt;&gt;10001,VLOOKUP('Download Data'!AF40,'Download Data'!AL40:AP1652,5,FALSE),"")</f>
        <v/>
      </c>
      <c r="E31" s="241"/>
      <c r="AA31" s="39" t="s">
        <v>618</v>
      </c>
      <c r="AB31" s="41" t="str">
        <f t="shared" ref="AB31:AB44" si="20">AG31</f>
        <v>L13</v>
      </c>
      <c r="AC31" s="39" t="s">
        <v>101</v>
      </c>
      <c r="AD31" s="43" t="str">
        <f>VLOOKUP(AA31,'Download Data'!$BA$6:$BV$387,2,FALSE)</f>
        <v>C</v>
      </c>
      <c r="AE31" s="39"/>
      <c r="AF31" s="39">
        <f t="shared" si="18"/>
        <v>22</v>
      </c>
      <c r="AG31" s="44" t="str">
        <f t="shared" ref="AG31:AG44" si="21">AA31</f>
        <v>L13</v>
      </c>
      <c r="AH31" s="45" t="s">
        <v>101</v>
      </c>
      <c r="AI31" s="47" t="str">
        <f>Program!AG81</f>
        <v>C</v>
      </c>
      <c r="AJ31" s="39"/>
      <c r="AK31" s="39">
        <f t="shared" ref="AK31:AK44" si="22">IF(AO31=" ",0,1)</f>
        <v>0</v>
      </c>
      <c r="AL31" s="39">
        <f t="shared" si="8"/>
        <v>1</v>
      </c>
      <c r="AM31" s="39" t="str">
        <f t="shared" ref="AM31:AM44" si="23">IF(AD31=AI31," ",AA31)</f>
        <v xml:space="preserve"> </v>
      </c>
      <c r="AN31" s="41" t="str">
        <f t="shared" ref="AN31:AN44" si="24">IF(AD31=AI31," ",AG31)</f>
        <v xml:space="preserve"> </v>
      </c>
      <c r="AO31" s="39" t="str">
        <f t="shared" ref="AO31:AO44" si="25">IF(AD31=AI31," ","=")</f>
        <v xml:space="preserve"> </v>
      </c>
      <c r="AP31" s="39" t="str">
        <f t="shared" ref="AP31:AP44" si="26">IF(AD31=AI31," ",AI31)</f>
        <v xml:space="preserve"> </v>
      </c>
      <c r="BA31" t="s">
        <v>9</v>
      </c>
      <c r="BB31">
        <f t="shared" si="2"/>
        <v>26</v>
      </c>
      <c r="BC31">
        <f t="shared" si="0"/>
        <v>0</v>
      </c>
      <c r="BD31">
        <f>BC31</f>
        <v>0</v>
      </c>
      <c r="BE31">
        <v>8</v>
      </c>
      <c r="BF31">
        <v>8</v>
      </c>
      <c r="BG31">
        <f>VLOOKUP(Program!AF92,Program!AF92:'Program'!AU92,1+BF31,TRUE)</f>
        <v>0</v>
      </c>
      <c r="BH31">
        <f>VLOOKUP(Program!AF93,Program!AF93:'Program'!AU93,1+BF31,TRUE)</f>
        <v>-1</v>
      </c>
      <c r="BI31">
        <f>VLOOKUP(Program!AF94,Program!AF94:'Program'!AU94,1+BF31,TRUE)</f>
        <v>1</v>
      </c>
      <c r="BJ31">
        <f>CQ7</f>
        <v>0</v>
      </c>
      <c r="BK31">
        <f>CQ8</f>
        <v>0</v>
      </c>
      <c r="BL31">
        <f>CQ9</f>
        <v>0</v>
      </c>
      <c r="BM31">
        <f>CQ11</f>
        <v>0</v>
      </c>
      <c r="BN31">
        <f>CQ12</f>
        <v>0</v>
      </c>
      <c r="CF31" s="1" t="s">
        <v>54</v>
      </c>
      <c r="CG31"/>
      <c r="CH31">
        <v>2</v>
      </c>
      <c r="CI31"/>
      <c r="CJ31"/>
      <c r="CK31"/>
      <c r="CL31"/>
      <c r="CM31"/>
      <c r="CN31"/>
      <c r="CO31"/>
      <c r="CP31"/>
      <c r="CQ31"/>
      <c r="CR31"/>
      <c r="CS31"/>
      <c r="CT31"/>
      <c r="CU31"/>
      <c r="CV31"/>
      <c r="CW31"/>
    </row>
    <row r="32" spans="1:101" ht="15.75" x14ac:dyDescent="0.25">
      <c r="A32" s="5" t="str">
        <f>IF(VLOOKUP('Download Data'!AF45,'Download Data'!AL45:AP1657,3,FALSE)&lt;&gt;10001,VLOOKUP('Download Data'!AF45,'Download Data'!AL45:AP1657,2,FALSE),"")</f>
        <v/>
      </c>
      <c r="B32" s="22" t="str">
        <f>IF(VLOOKUP('Download Data'!AF41,'Download Data'!AL41:AP1653,3,FALSE)&lt;&gt;10001,VLOOKUP('Download Data'!AF41,'Download Data'!AL41:AP1653,3,FALSE),"")</f>
        <v/>
      </c>
      <c r="C32" s="5" t="str">
        <f>IF(VLOOKUP('Download Data'!AF41,'Download Data'!AL41:AP1653,3,FALSE)&lt;&gt;10001,VLOOKUP('Download Data'!AF41,'Download Data'!AL41:AP1653,4,FALSE),"")</f>
        <v/>
      </c>
      <c r="D32" s="29" t="str">
        <f>IF(VLOOKUP('Download Data'!AF41,'Download Data'!AL41:AP1653,3,FALSE)&lt;&gt;10001,VLOOKUP('Download Data'!AF41,'Download Data'!AL41:AP1653,5,FALSE),"")</f>
        <v/>
      </c>
      <c r="E32" s="241"/>
      <c r="AA32" s="39" t="s">
        <v>634</v>
      </c>
      <c r="AB32" s="41" t="str">
        <f t="shared" si="20"/>
        <v>L23</v>
      </c>
      <c r="AC32" s="39" t="s">
        <v>101</v>
      </c>
      <c r="AD32" s="43" t="str">
        <f>VLOOKUP(AA32,'Download Data'!$BA$6:$BV$387,2,FALSE)</f>
        <v>n</v>
      </c>
      <c r="AE32" s="39"/>
      <c r="AF32" s="39">
        <f t="shared" si="18"/>
        <v>23</v>
      </c>
      <c r="AG32" s="44" t="str">
        <f t="shared" si="21"/>
        <v>L23</v>
      </c>
      <c r="AH32" s="45" t="s">
        <v>101</v>
      </c>
      <c r="AI32" s="47" t="str">
        <f>Program!AG82</f>
        <v>n</v>
      </c>
      <c r="AJ32" s="39"/>
      <c r="AK32" s="39">
        <f t="shared" si="22"/>
        <v>0</v>
      </c>
      <c r="AL32" s="39">
        <f t="shared" si="8"/>
        <v>1</v>
      </c>
      <c r="AM32" s="39" t="str">
        <f t="shared" si="23"/>
        <v xml:space="preserve"> </v>
      </c>
      <c r="AN32" s="41" t="str">
        <f t="shared" si="24"/>
        <v xml:space="preserve"> </v>
      </c>
      <c r="AO32" s="39" t="str">
        <f t="shared" si="25"/>
        <v xml:space="preserve"> </v>
      </c>
      <c r="AP32" s="39" t="str">
        <f t="shared" si="26"/>
        <v xml:space="preserve"> </v>
      </c>
      <c r="BA32" t="s">
        <v>10</v>
      </c>
      <c r="BB32">
        <f t="shared" si="2"/>
        <v>27</v>
      </c>
      <c r="BC32">
        <f t="shared" si="0"/>
        <v>0</v>
      </c>
      <c r="BD32">
        <f>BC32</f>
        <v>0</v>
      </c>
      <c r="BE32">
        <v>8</v>
      </c>
      <c r="BF32">
        <v>8</v>
      </c>
      <c r="BG32">
        <f>VLOOKUP(Program!AF92,Program!AF92:'Program'!AU92,1+BF32,TRUE)</f>
        <v>0</v>
      </c>
      <c r="BH32">
        <f>VLOOKUP(Program!AF93,Program!AF93:'Program'!AU93,1+BF32,TRUE)</f>
        <v>-1</v>
      </c>
      <c r="BI32">
        <f>VLOOKUP(Program!AF94,Program!AF94:'Program'!AU94,1+BF32,TRUE)</f>
        <v>1</v>
      </c>
      <c r="BJ32">
        <f>CR7</f>
        <v>0</v>
      </c>
      <c r="BK32">
        <f>CR8</f>
        <v>0</v>
      </c>
      <c r="BL32">
        <f>CR9</f>
        <v>0</v>
      </c>
      <c r="BM32">
        <f>CR11</f>
        <v>0</v>
      </c>
      <c r="BN32">
        <f>CR12</f>
        <v>0</v>
      </c>
      <c r="CF32" s="1" t="s">
        <v>752</v>
      </c>
      <c r="CG32"/>
      <c r="CH32">
        <v>10</v>
      </c>
      <c r="CI32">
        <v>10</v>
      </c>
      <c r="CJ32">
        <v>10</v>
      </c>
      <c r="CK32">
        <v>10</v>
      </c>
      <c r="CL32">
        <v>10</v>
      </c>
      <c r="CM32">
        <v>10</v>
      </c>
      <c r="CN32">
        <v>10</v>
      </c>
      <c r="CO32">
        <v>10</v>
      </c>
      <c r="CP32"/>
      <c r="CQ32"/>
      <c r="CR32"/>
      <c r="CS32"/>
      <c r="CT32"/>
      <c r="CU32"/>
      <c r="CV32"/>
      <c r="CW32"/>
    </row>
    <row r="33" spans="1:101" ht="15.75" x14ac:dyDescent="0.25">
      <c r="A33" s="5" t="str">
        <f>IF(VLOOKUP('Download Data'!AF46,'Download Data'!AL46:AP1658,3,FALSE)&lt;&gt;10001,VLOOKUP('Download Data'!AF46,'Download Data'!AL46:AP1658,2,FALSE),"")</f>
        <v/>
      </c>
      <c r="B33" s="22" t="str">
        <f>IF(VLOOKUP('Download Data'!AF42,'Download Data'!AL42:AP1654,3,FALSE)&lt;&gt;10001,VLOOKUP('Download Data'!AF42,'Download Data'!AL42:AP1654,3,FALSE),"")</f>
        <v/>
      </c>
      <c r="C33" s="5" t="str">
        <f>IF(VLOOKUP('Download Data'!AF42,'Download Data'!AL42:AP1654,3,FALSE)&lt;&gt;10001,VLOOKUP('Download Data'!AF42,'Download Data'!AL42:AP1654,4,FALSE),"")</f>
        <v/>
      </c>
      <c r="D33" s="29" t="str">
        <f>IF(VLOOKUP('Download Data'!AF42,'Download Data'!AL42:AP1654,3,FALSE)&lt;&gt;10001,VLOOKUP('Download Data'!AF42,'Download Data'!AL42:AP1654,5,FALSE),"")</f>
        <v/>
      </c>
      <c r="E33" s="241"/>
      <c r="AA33" s="39" t="s">
        <v>635</v>
      </c>
      <c r="AB33" s="41" t="str">
        <f t="shared" si="20"/>
        <v>L33</v>
      </c>
      <c r="AC33" s="39" t="s">
        <v>101</v>
      </c>
      <c r="AD33" s="43" t="str">
        <f>VLOOKUP(AA33,'Download Data'!$BA$6:$BV$387,2,FALSE)</f>
        <v>i</v>
      </c>
      <c r="AE33" s="39"/>
      <c r="AF33" s="39">
        <f t="shared" si="18"/>
        <v>24</v>
      </c>
      <c r="AG33" s="44" t="str">
        <f t="shared" si="21"/>
        <v>L33</v>
      </c>
      <c r="AH33" s="45" t="s">
        <v>101</v>
      </c>
      <c r="AI33" s="47" t="str">
        <f>Program!AG83</f>
        <v>i</v>
      </c>
      <c r="AJ33" s="39"/>
      <c r="AK33" s="39">
        <f t="shared" si="22"/>
        <v>0</v>
      </c>
      <c r="AL33" s="39">
        <f t="shared" si="8"/>
        <v>1</v>
      </c>
      <c r="AM33" s="39" t="str">
        <f t="shared" si="23"/>
        <v xml:space="preserve"> </v>
      </c>
      <c r="AN33" s="41" t="str">
        <f t="shared" si="24"/>
        <v xml:space="preserve"> </v>
      </c>
      <c r="AO33" s="39" t="str">
        <f t="shared" si="25"/>
        <v xml:space="preserve"> </v>
      </c>
      <c r="AP33" s="39" t="str">
        <f t="shared" si="26"/>
        <v xml:space="preserve"> </v>
      </c>
      <c r="BA33" t="s">
        <v>11</v>
      </c>
      <c r="BB33">
        <f t="shared" si="2"/>
        <v>28</v>
      </c>
      <c r="BC33">
        <f t="shared" si="0"/>
        <v>0</v>
      </c>
      <c r="BD33">
        <f>BC33</f>
        <v>0</v>
      </c>
      <c r="BE33">
        <v>8</v>
      </c>
      <c r="BF33">
        <v>8</v>
      </c>
      <c r="BG33">
        <f>VLOOKUP(Program!AF92,Program!AF92:'Program'!AU92,1+BF33,TRUE)</f>
        <v>0</v>
      </c>
      <c r="BH33">
        <f>VLOOKUP(Program!AF93,Program!AF93:'Program'!AU93,1+BF33,TRUE)</f>
        <v>-1</v>
      </c>
      <c r="BI33">
        <f>VLOOKUP(Program!AF94,Program!AF94:'Program'!AU94,1+BF33,TRUE)</f>
        <v>1</v>
      </c>
      <c r="BJ33">
        <f>CS7</f>
        <v>0</v>
      </c>
      <c r="BK33">
        <f>CS8</f>
        <v>0</v>
      </c>
      <c r="BL33">
        <f>CS9</f>
        <v>0</v>
      </c>
      <c r="BM33">
        <f>CS11</f>
        <v>0</v>
      </c>
      <c r="BN33">
        <f>CS12</f>
        <v>0</v>
      </c>
      <c r="CF33" s="1" t="s">
        <v>753</v>
      </c>
      <c r="CG33"/>
      <c r="CH33">
        <v>10</v>
      </c>
      <c r="CI33">
        <v>10</v>
      </c>
      <c r="CJ33">
        <v>10</v>
      </c>
      <c r="CK33">
        <v>10</v>
      </c>
      <c r="CL33">
        <v>10</v>
      </c>
      <c r="CM33">
        <v>10</v>
      </c>
      <c r="CN33">
        <v>10</v>
      </c>
      <c r="CO33">
        <v>10</v>
      </c>
      <c r="CP33"/>
      <c r="CQ33"/>
      <c r="CR33"/>
      <c r="CS33"/>
      <c r="CT33"/>
      <c r="CU33"/>
      <c r="CV33"/>
      <c r="CW33"/>
    </row>
    <row r="34" spans="1:101" ht="15.75" x14ac:dyDescent="0.25">
      <c r="A34" s="5" t="str">
        <f>IF(VLOOKUP('Download Data'!AF47,'Download Data'!AL47:AP1659,3,FALSE)&lt;&gt;10001,VLOOKUP('Download Data'!AF47,'Download Data'!AL47:AP1659,2,FALSE),"")</f>
        <v/>
      </c>
      <c r="B34" s="22" t="str">
        <f>IF(VLOOKUP('Download Data'!AF43,'Download Data'!AL43:AP1655,3,FALSE)&lt;&gt;10001,VLOOKUP('Download Data'!AF43,'Download Data'!AL43:AP1655,3,FALSE),"")</f>
        <v/>
      </c>
      <c r="C34" s="5" t="str">
        <f>IF(VLOOKUP('Download Data'!AF43,'Download Data'!AL43:AP1655,3,FALSE)&lt;&gt;10001,VLOOKUP('Download Data'!AF43,'Download Data'!AL43:AP1655,4,FALSE),"")</f>
        <v/>
      </c>
      <c r="D34" s="29" t="str">
        <f>IF(VLOOKUP('Download Data'!AF43,'Download Data'!AL43:AP1655,3,FALSE)&lt;&gt;10001,VLOOKUP('Download Data'!AF43,'Download Data'!AL43:AP1655,5,FALSE),"")</f>
        <v/>
      </c>
      <c r="E34" s="241"/>
      <c r="AA34" s="39" t="s">
        <v>636</v>
      </c>
      <c r="AB34" s="41" t="str">
        <f t="shared" si="20"/>
        <v>L43</v>
      </c>
      <c r="AC34" s="39" t="s">
        <v>101</v>
      </c>
      <c r="AD34" s="43">
        <f>VLOOKUP(AA34,'Download Data'!$BA$6:$BV$387,2,FALSE)</f>
        <v>243</v>
      </c>
      <c r="AE34" s="39"/>
      <c r="AF34" s="39">
        <f t="shared" si="18"/>
        <v>25</v>
      </c>
      <c r="AG34" s="44" t="str">
        <f t="shared" si="21"/>
        <v>L43</v>
      </c>
      <c r="AH34" s="45" t="s">
        <v>101</v>
      </c>
      <c r="AI34" s="46">
        <f>Program!AG84</f>
        <v>243</v>
      </c>
      <c r="AJ34" s="39"/>
      <c r="AK34" s="39">
        <f t="shared" si="22"/>
        <v>0</v>
      </c>
      <c r="AL34" s="39">
        <f t="shared" si="8"/>
        <v>1</v>
      </c>
      <c r="AM34" s="39" t="str">
        <f t="shared" si="23"/>
        <v xml:space="preserve"> </v>
      </c>
      <c r="AN34" s="41" t="str">
        <f t="shared" si="24"/>
        <v xml:space="preserve"> </v>
      </c>
      <c r="AO34" s="39" t="str">
        <f t="shared" si="25"/>
        <v xml:space="preserve"> </v>
      </c>
      <c r="AP34" s="39" t="str">
        <f t="shared" si="26"/>
        <v xml:space="preserve"> </v>
      </c>
      <c r="BA34" t="s">
        <v>743</v>
      </c>
      <c r="BB34">
        <f t="shared" si="2"/>
        <v>29</v>
      </c>
      <c r="BC34">
        <f t="shared" si="0"/>
        <v>0</v>
      </c>
      <c r="BD34" t="str">
        <f t="shared" ref="BD34:BD49" si="27">IF(BC34&gt;0,"ON","OFF")</f>
        <v>OFF</v>
      </c>
      <c r="BE34">
        <v>7</v>
      </c>
      <c r="BF34">
        <v>7</v>
      </c>
      <c r="BG34">
        <f>VLOOKUP(Program!AF92,Program!AF92:'Program'!AU92,1+BF34,TRUE)</f>
        <v>0</v>
      </c>
      <c r="BH34">
        <f>VLOOKUP(Program!AF93,Program!AF93:'Program'!AU93,1+BF34,TRUE)</f>
        <v>0</v>
      </c>
      <c r="BI34">
        <f>VLOOKUP(Program!AF94,Program!AF94:'Program'!AU94,1+BF34,TRUE)</f>
        <v>1</v>
      </c>
      <c r="BJ34">
        <f>CH69</f>
        <v>0</v>
      </c>
      <c r="BK34">
        <f>CH70</f>
        <v>0</v>
      </c>
      <c r="CF34" s="1" t="s">
        <v>806</v>
      </c>
      <c r="CG34"/>
      <c r="CH34">
        <v>0</v>
      </c>
      <c r="CI34">
        <v>0</v>
      </c>
      <c r="CJ34">
        <v>0</v>
      </c>
      <c r="CK34">
        <v>0</v>
      </c>
      <c r="CL34">
        <v>0</v>
      </c>
      <c r="CM34">
        <v>0</v>
      </c>
      <c r="CN34">
        <v>0</v>
      </c>
      <c r="CO34">
        <v>0</v>
      </c>
      <c r="CP34"/>
      <c r="CQ34"/>
      <c r="CR34"/>
      <c r="CS34"/>
      <c r="CT34"/>
      <c r="CU34"/>
      <c r="CV34"/>
      <c r="CW34"/>
    </row>
    <row r="35" spans="1:101" ht="15.75" x14ac:dyDescent="0.25">
      <c r="A35" s="5" t="str">
        <f>IF(VLOOKUP('Download Data'!AF48,'Download Data'!AL48:AP1660,3,FALSE)&lt;&gt;10001,VLOOKUP('Download Data'!AF48,'Download Data'!AL48:AP1660,2,FALSE),"")</f>
        <v/>
      </c>
      <c r="B35" s="22" t="str">
        <f>IF(VLOOKUP('Download Data'!AF44,'Download Data'!AL44:AP1656,3,FALSE)&lt;&gt;10001,VLOOKUP('Download Data'!AF44,'Download Data'!AL44:AP1656,3,FALSE),"")</f>
        <v/>
      </c>
      <c r="C35" s="5" t="str">
        <f>IF(VLOOKUP('Download Data'!AF44,'Download Data'!AL44:AP1656,3,FALSE)&lt;&gt;10001,VLOOKUP('Download Data'!AF44,'Download Data'!AL44:AP1656,4,FALSE),"")</f>
        <v/>
      </c>
      <c r="D35" s="29" t="str">
        <f>IF(VLOOKUP('Download Data'!AF44,'Download Data'!AL44:AP1656,3,FALSE)&lt;&gt;10001,VLOOKUP('Download Data'!AF44,'Download Data'!AL44:AP1656,5,FALSE),"")</f>
        <v/>
      </c>
      <c r="E35" s="241"/>
      <c r="AA35" s="39" t="s">
        <v>637</v>
      </c>
      <c r="AB35" s="41" t="str">
        <f t="shared" si="20"/>
        <v>L53</v>
      </c>
      <c r="AC35" s="39" t="s">
        <v>101</v>
      </c>
      <c r="AD35" s="43">
        <f>VLOOKUP(AA35,'Download Data'!$BA$6:$BV$387,2,FALSE)</f>
        <v>319</v>
      </c>
      <c r="AE35" s="39"/>
      <c r="AF35" s="39">
        <f t="shared" si="18"/>
        <v>26</v>
      </c>
      <c r="AG35" s="44" t="str">
        <f t="shared" si="21"/>
        <v>L53</v>
      </c>
      <c r="AH35" s="45" t="s">
        <v>101</v>
      </c>
      <c r="AI35" s="46">
        <f>Program!AG85</f>
        <v>319</v>
      </c>
      <c r="AJ35" s="39"/>
      <c r="AK35" s="39">
        <f t="shared" si="22"/>
        <v>0</v>
      </c>
      <c r="AL35" s="39">
        <f t="shared" si="8"/>
        <v>1</v>
      </c>
      <c r="AM35" s="39" t="str">
        <f t="shared" si="23"/>
        <v xml:space="preserve"> </v>
      </c>
      <c r="AN35" s="41" t="str">
        <f t="shared" si="24"/>
        <v xml:space="preserve"> </v>
      </c>
      <c r="AO35" s="39" t="str">
        <f t="shared" si="25"/>
        <v xml:space="preserve"> </v>
      </c>
      <c r="AP35" s="39" t="str">
        <f t="shared" si="26"/>
        <v xml:space="preserve"> </v>
      </c>
      <c r="BA35" t="s">
        <v>744</v>
      </c>
      <c r="BB35">
        <f t="shared" si="2"/>
        <v>30</v>
      </c>
      <c r="BC35">
        <f t="shared" si="0"/>
        <v>0</v>
      </c>
      <c r="BD35" t="str">
        <f t="shared" si="27"/>
        <v>OFF</v>
      </c>
      <c r="BE35">
        <v>7</v>
      </c>
      <c r="BF35">
        <v>7</v>
      </c>
      <c r="BG35">
        <f>VLOOKUP(Program!AF92,Program!AF92:'Program'!AU92,1+BF35,TRUE)</f>
        <v>0</v>
      </c>
      <c r="BH35">
        <f>VLOOKUP(Program!AF93,Program!AF93:'Program'!AU93,1+BF35,TRUE)</f>
        <v>0</v>
      </c>
      <c r="BI35">
        <f>VLOOKUP(Program!AF94,Program!AF94:'Program'!AU94,1+BF35,TRUE)</f>
        <v>1</v>
      </c>
      <c r="BJ35">
        <f>CI69</f>
        <v>0</v>
      </c>
      <c r="BK35">
        <f>CI70</f>
        <v>0</v>
      </c>
      <c r="CF35" s="1" t="s">
        <v>113</v>
      </c>
      <c r="CG35"/>
      <c r="CH35">
        <v>0</v>
      </c>
      <c r="CI35">
        <v>0</v>
      </c>
      <c r="CJ35">
        <v>0</v>
      </c>
      <c r="CK35">
        <v>0</v>
      </c>
      <c r="CL35">
        <v>0</v>
      </c>
      <c r="CM35">
        <v>0</v>
      </c>
      <c r="CN35">
        <v>0</v>
      </c>
      <c r="CO35">
        <v>0</v>
      </c>
      <c r="CP35"/>
      <c r="CQ35"/>
      <c r="CR35"/>
      <c r="CS35"/>
      <c r="CT35"/>
      <c r="CU35"/>
      <c r="CV35"/>
      <c r="CW35"/>
    </row>
    <row r="36" spans="1:101" ht="15.75" x14ac:dyDescent="0.25">
      <c r="A36" s="5" t="str">
        <f>IF(VLOOKUP('Download Data'!AF49,'Download Data'!AL49:AP1661,3,FALSE)&lt;&gt;10001,VLOOKUP('Download Data'!AF49,'Download Data'!AL49:AP1661,2,FALSE),"")</f>
        <v/>
      </c>
      <c r="B36" s="22" t="str">
        <f>IF(VLOOKUP('Download Data'!AF45,'Download Data'!AL45:AP1657,3,FALSE)&lt;&gt;10001,VLOOKUP('Download Data'!AF45,'Download Data'!AL45:AP1657,3,FALSE),"")</f>
        <v/>
      </c>
      <c r="C36" s="5" t="str">
        <f>IF(VLOOKUP('Download Data'!AF45,'Download Data'!AL45:AP1657,3,FALSE)&lt;&gt;10001,VLOOKUP('Download Data'!AF45,'Download Data'!AL45:AP1657,4,FALSE),"")</f>
        <v/>
      </c>
      <c r="D36" s="29" t="str">
        <f>IF(VLOOKUP('Download Data'!AF45,'Download Data'!AL45:AP1657,3,FALSE)&lt;&gt;10001,VLOOKUP('Download Data'!AF45,'Download Data'!AL45:AP1657,5,FALSE),"")</f>
        <v/>
      </c>
      <c r="E36" s="241"/>
      <c r="AA36" s="39" t="s">
        <v>638</v>
      </c>
      <c r="AB36" s="41" t="str">
        <f t="shared" si="20"/>
        <v>L63</v>
      </c>
      <c r="AC36" s="39" t="s">
        <v>101</v>
      </c>
      <c r="AD36" s="43">
        <f>VLOOKUP(AA36,'Download Data'!$BA$6:$BV$387,2,FALSE)</f>
        <v>393</v>
      </c>
      <c r="AE36" s="39"/>
      <c r="AF36" s="39">
        <f t="shared" si="18"/>
        <v>27</v>
      </c>
      <c r="AG36" s="44" t="str">
        <f t="shared" si="21"/>
        <v>L63</v>
      </c>
      <c r="AH36" s="45" t="s">
        <v>101</v>
      </c>
      <c r="AI36" s="46">
        <f>Program!AG86</f>
        <v>393</v>
      </c>
      <c r="AJ36" s="39"/>
      <c r="AK36" s="39">
        <f t="shared" si="22"/>
        <v>0</v>
      </c>
      <c r="AL36" s="39">
        <f t="shared" si="8"/>
        <v>1</v>
      </c>
      <c r="AM36" s="39" t="str">
        <f t="shared" si="23"/>
        <v xml:space="preserve"> </v>
      </c>
      <c r="AN36" s="41" t="str">
        <f t="shared" si="24"/>
        <v xml:space="preserve"> </v>
      </c>
      <c r="AO36" s="39" t="str">
        <f t="shared" si="25"/>
        <v xml:space="preserve"> </v>
      </c>
      <c r="AP36" s="39" t="str">
        <f t="shared" si="26"/>
        <v xml:space="preserve"> </v>
      </c>
      <c r="BA36" t="s">
        <v>745</v>
      </c>
      <c r="BB36">
        <f t="shared" si="2"/>
        <v>31</v>
      </c>
      <c r="BC36">
        <f t="shared" si="0"/>
        <v>0</v>
      </c>
      <c r="BD36" t="str">
        <f t="shared" si="27"/>
        <v>OFF</v>
      </c>
      <c r="BE36">
        <v>7</v>
      </c>
      <c r="BF36">
        <v>7</v>
      </c>
      <c r="BG36">
        <f>VLOOKUP(Program!AF92,Program!AF92:'Program'!AU92,1+BF36,TRUE)</f>
        <v>0</v>
      </c>
      <c r="BH36">
        <f>VLOOKUP(Program!AF93,Program!AF93:'Program'!AU93,1+BF36,TRUE)</f>
        <v>0</v>
      </c>
      <c r="BI36">
        <f>VLOOKUP(Program!AF94,Program!AF94:'Program'!AU94,1+BF36,TRUE)</f>
        <v>1</v>
      </c>
      <c r="BJ36">
        <f>CJ69</f>
        <v>0</v>
      </c>
      <c r="BK36">
        <f>CJ70</f>
        <v>0</v>
      </c>
      <c r="CF36" s="1" t="s">
        <v>1417</v>
      </c>
      <c r="CG36"/>
      <c r="CH36">
        <v>0</v>
      </c>
      <c r="CI36">
        <v>0</v>
      </c>
      <c r="CJ36">
        <v>0</v>
      </c>
      <c r="CK36">
        <v>0</v>
      </c>
      <c r="CL36">
        <v>0</v>
      </c>
      <c r="CM36">
        <v>0</v>
      </c>
      <c r="CN36">
        <v>0</v>
      </c>
      <c r="CO36">
        <v>0</v>
      </c>
      <c r="CP36"/>
      <c r="CQ36"/>
      <c r="CR36"/>
      <c r="CS36"/>
      <c r="CT36"/>
      <c r="CU36"/>
      <c r="CV36"/>
      <c r="CW36"/>
    </row>
    <row r="37" spans="1:101" ht="15.75" x14ac:dyDescent="0.25">
      <c r="A37" s="5" t="str">
        <f>IF(VLOOKUP('Download Data'!AF50,'Download Data'!AL50:AP1662,3,FALSE)&lt;&gt;10001,VLOOKUP('Download Data'!AF50,'Download Data'!AL50:AP1662,2,FALSE),"")</f>
        <v/>
      </c>
      <c r="B37" s="22" t="str">
        <f>IF(VLOOKUP('Download Data'!AF46,'Download Data'!AL46:AP1658,3,FALSE)&lt;&gt;10001,VLOOKUP('Download Data'!AF46,'Download Data'!AL46:AP1658,3,FALSE),"")</f>
        <v/>
      </c>
      <c r="C37" s="5" t="str">
        <f>IF(VLOOKUP('Download Data'!AF46,'Download Data'!AL46:AP1658,3,FALSE)&lt;&gt;10001,VLOOKUP('Download Data'!AF46,'Download Data'!AL46:AP1658,4,FALSE),"")</f>
        <v/>
      </c>
      <c r="D37" s="29" t="str">
        <f>IF(VLOOKUP('Download Data'!AF46,'Download Data'!AL46:AP1658,3,FALSE)&lt;&gt;10001,VLOOKUP('Download Data'!AF46,'Download Data'!AL46:AP1658,5,FALSE),"")</f>
        <v/>
      </c>
      <c r="E37" s="241"/>
      <c r="AA37" s="39" t="s">
        <v>639</v>
      </c>
      <c r="AB37" s="41" t="str">
        <f t="shared" si="20"/>
        <v>L73</v>
      </c>
      <c r="AC37" s="39" t="s">
        <v>101</v>
      </c>
      <c r="AD37" s="43">
        <f>VLOOKUP(AA37,'Download Data'!$BA$6:$BV$387,2,FALSE)</f>
        <v>465</v>
      </c>
      <c r="AE37" s="39"/>
      <c r="AF37" s="39">
        <f t="shared" si="18"/>
        <v>28</v>
      </c>
      <c r="AG37" s="44" t="str">
        <f t="shared" si="21"/>
        <v>L73</v>
      </c>
      <c r="AH37" s="45" t="s">
        <v>101</v>
      </c>
      <c r="AI37" s="46">
        <f>Program!AG87</f>
        <v>465</v>
      </c>
      <c r="AJ37" s="39"/>
      <c r="AK37" s="39">
        <f t="shared" si="22"/>
        <v>0</v>
      </c>
      <c r="AL37" s="39">
        <f t="shared" si="8"/>
        <v>1</v>
      </c>
      <c r="AM37" s="39" t="str">
        <f t="shared" si="23"/>
        <v xml:space="preserve"> </v>
      </c>
      <c r="AN37" s="41" t="str">
        <f t="shared" si="24"/>
        <v xml:space="preserve"> </v>
      </c>
      <c r="AO37" s="39" t="str">
        <f t="shared" si="25"/>
        <v xml:space="preserve"> </v>
      </c>
      <c r="AP37" s="39" t="str">
        <f t="shared" si="26"/>
        <v xml:space="preserve"> </v>
      </c>
      <c r="BA37" t="s">
        <v>746</v>
      </c>
      <c r="BB37">
        <f t="shared" si="2"/>
        <v>32</v>
      </c>
      <c r="BC37">
        <f t="shared" si="0"/>
        <v>0</v>
      </c>
      <c r="BD37" t="str">
        <f t="shared" si="27"/>
        <v>OFF</v>
      </c>
      <c r="BE37">
        <v>7</v>
      </c>
      <c r="BF37">
        <v>7</v>
      </c>
      <c r="BG37">
        <f>VLOOKUP(Program!AF92,Program!AF92:'Program'!AU92,1+BF37,TRUE)</f>
        <v>0</v>
      </c>
      <c r="BH37">
        <f>VLOOKUP(Program!AF93,Program!AF93:'Program'!AU93,1+BF37,TRUE)</f>
        <v>0</v>
      </c>
      <c r="BI37">
        <f>VLOOKUP(Program!AF94,Program!AF94:'Program'!AU94,1+BF37,TRUE)</f>
        <v>1</v>
      </c>
      <c r="BJ37">
        <f>CK69</f>
        <v>0</v>
      </c>
      <c r="BK37">
        <f>CK70</f>
        <v>0</v>
      </c>
      <c r="CF37" s="1" t="s">
        <v>1418</v>
      </c>
      <c r="CG37"/>
      <c r="CH37">
        <v>0</v>
      </c>
      <c r="CI37">
        <v>0</v>
      </c>
      <c r="CJ37">
        <v>0</v>
      </c>
      <c r="CK37">
        <v>0</v>
      </c>
      <c r="CL37">
        <v>0</v>
      </c>
      <c r="CM37">
        <v>0</v>
      </c>
      <c r="CN37">
        <v>0</v>
      </c>
      <c r="CO37">
        <v>0</v>
      </c>
      <c r="CP37"/>
      <c r="CQ37"/>
      <c r="CR37"/>
      <c r="CS37"/>
      <c r="CT37"/>
      <c r="CU37"/>
      <c r="CV37"/>
      <c r="CW37"/>
    </row>
    <row r="38" spans="1:101" ht="15.75" x14ac:dyDescent="0.25">
      <c r="A38" s="5" t="str">
        <f>IF(VLOOKUP('Download Data'!AF51,'Download Data'!AL51:AP1663,3,FALSE)&lt;&gt;10001,VLOOKUP('Download Data'!AF51,'Download Data'!AL51:AP1663,2,FALSE),"")</f>
        <v/>
      </c>
      <c r="B38" s="22" t="str">
        <f>IF(VLOOKUP('Download Data'!AF47,'Download Data'!AL47:AP1659,3,FALSE)&lt;&gt;10001,VLOOKUP('Download Data'!AF47,'Download Data'!AL47:AP1659,3,FALSE),"")</f>
        <v/>
      </c>
      <c r="C38" s="5" t="str">
        <f>IF(VLOOKUP('Download Data'!AF47,'Download Data'!AL47:AP1659,3,FALSE)&lt;&gt;10001,VLOOKUP('Download Data'!AF47,'Download Data'!AL47:AP1659,4,FALSE),"")</f>
        <v/>
      </c>
      <c r="D38" s="29" t="str">
        <f>IF(VLOOKUP('Download Data'!AF47,'Download Data'!AL47:AP1659,3,FALSE)&lt;&gt;10001,VLOOKUP('Download Data'!AF47,'Download Data'!AL47:AP1659,5,FALSE),"")</f>
        <v/>
      </c>
      <c r="E38" s="241"/>
      <c r="AA38" s="39" t="s">
        <v>640</v>
      </c>
      <c r="AB38" s="41" t="str">
        <f t="shared" si="20"/>
        <v>L83</v>
      </c>
      <c r="AC38" s="39" t="s">
        <v>101</v>
      </c>
      <c r="AD38" s="43">
        <f>VLOOKUP(AA38,'Download Data'!$BA$6:$BV$387,2,FALSE)</f>
        <v>535</v>
      </c>
      <c r="AE38" s="39"/>
      <c r="AF38" s="39">
        <f t="shared" si="18"/>
        <v>29</v>
      </c>
      <c r="AG38" s="44" t="str">
        <f t="shared" si="21"/>
        <v>L83</v>
      </c>
      <c r="AH38" s="45" t="s">
        <v>101</v>
      </c>
      <c r="AI38" s="46">
        <f>Program!AG88</f>
        <v>535</v>
      </c>
      <c r="AJ38" s="39"/>
      <c r="AK38" s="39">
        <f t="shared" si="22"/>
        <v>0</v>
      </c>
      <c r="AL38" s="39">
        <f t="shared" si="8"/>
        <v>1</v>
      </c>
      <c r="AM38" s="39" t="str">
        <f t="shared" si="23"/>
        <v xml:space="preserve"> </v>
      </c>
      <c r="AN38" s="41" t="str">
        <f t="shared" si="24"/>
        <v xml:space="preserve"> </v>
      </c>
      <c r="AO38" s="39" t="str">
        <f t="shared" si="25"/>
        <v xml:space="preserve"> </v>
      </c>
      <c r="AP38" s="39" t="str">
        <f t="shared" si="26"/>
        <v xml:space="preserve"> </v>
      </c>
      <c r="BA38" t="s">
        <v>747</v>
      </c>
      <c r="BB38">
        <f t="shared" si="2"/>
        <v>33</v>
      </c>
      <c r="BC38">
        <f t="shared" ref="BC38:BC69" si="28">VLOOKUP(BB38,$CH$102:$CI$243,2,TRUE)</f>
        <v>0</v>
      </c>
      <c r="BD38" t="str">
        <f t="shared" si="27"/>
        <v>OFF</v>
      </c>
      <c r="BE38">
        <v>7</v>
      </c>
      <c r="BF38">
        <v>7</v>
      </c>
      <c r="BG38">
        <f>VLOOKUP(Program!AF92,Program!AF92:'Program'!AU92,1+BF38,TRUE)</f>
        <v>0</v>
      </c>
      <c r="BH38">
        <f>VLOOKUP(Program!AF93,Program!AF93:'Program'!AU93,1+BF38,TRUE)</f>
        <v>0</v>
      </c>
      <c r="BI38">
        <f>VLOOKUP(Program!AF94,Program!AF94:'Program'!AU94,1+BF38,TRUE)</f>
        <v>1</v>
      </c>
      <c r="BJ38">
        <f>CL69</f>
        <v>0</v>
      </c>
      <c r="BK38">
        <f>CL70</f>
        <v>0</v>
      </c>
      <c r="CF38" s="1" t="s">
        <v>1419</v>
      </c>
      <c r="CG38"/>
      <c r="CH38">
        <v>0</v>
      </c>
      <c r="CI38">
        <v>0</v>
      </c>
      <c r="CJ38">
        <v>0</v>
      </c>
      <c r="CK38">
        <v>0</v>
      </c>
      <c r="CL38">
        <v>0</v>
      </c>
      <c r="CM38">
        <v>0</v>
      </c>
      <c r="CN38">
        <v>0</v>
      </c>
      <c r="CO38">
        <v>0</v>
      </c>
      <c r="CP38"/>
      <c r="CQ38"/>
      <c r="CR38"/>
      <c r="CS38"/>
      <c r="CT38"/>
      <c r="CU38"/>
      <c r="CV38"/>
      <c r="CW38"/>
    </row>
    <row r="39" spans="1:101" ht="15.75" x14ac:dyDescent="0.25">
      <c r="A39" s="5" t="str">
        <f>IF(VLOOKUP('Download Data'!AF52,'Download Data'!AL52:AP1664,3,FALSE)&lt;&gt;10001,VLOOKUP('Download Data'!AF52,'Download Data'!AL52:AP1664,2,FALSE),"")</f>
        <v/>
      </c>
      <c r="B39" s="22" t="str">
        <f>IF(VLOOKUP('Download Data'!AF48,'Download Data'!AL48:AP1660,3,FALSE)&lt;&gt;10001,VLOOKUP('Download Data'!AF48,'Download Data'!AL48:AP1660,3,FALSE),"")</f>
        <v/>
      </c>
      <c r="C39" s="5" t="str">
        <f>IF(VLOOKUP('Download Data'!AF48,'Download Data'!AL48:AP1660,3,FALSE)&lt;&gt;10001,VLOOKUP('Download Data'!AF48,'Download Data'!AL48:AP1660,4,FALSE),"")</f>
        <v/>
      </c>
      <c r="D39" s="29" t="str">
        <f>IF(VLOOKUP('Download Data'!AF48,'Download Data'!AL48:AP1660,3,FALSE)&lt;&gt;10001,VLOOKUP('Download Data'!AF48,'Download Data'!AL48:AP1660,5,FALSE),"")</f>
        <v/>
      </c>
      <c r="E39" s="241"/>
      <c r="AA39" s="39" t="s">
        <v>641</v>
      </c>
      <c r="AB39" s="41" t="str">
        <f t="shared" si="20"/>
        <v>L93</v>
      </c>
      <c r="AC39" s="39" t="s">
        <v>101</v>
      </c>
      <c r="AD39" s="43">
        <f>VLOOKUP(AA39,'Download Data'!$BA$6:$BV$387,2,FALSE)</f>
        <v>604</v>
      </c>
      <c r="AE39" s="39"/>
      <c r="AF39" s="39">
        <f>AF38+1</f>
        <v>30</v>
      </c>
      <c r="AG39" s="44" t="str">
        <f t="shared" si="21"/>
        <v>L93</v>
      </c>
      <c r="AH39" s="45" t="s">
        <v>101</v>
      </c>
      <c r="AI39" s="46">
        <f>Program!AG89</f>
        <v>604</v>
      </c>
      <c r="AJ39" s="39"/>
      <c r="AK39" s="39">
        <f t="shared" si="22"/>
        <v>0</v>
      </c>
      <c r="AL39" s="39">
        <f>AL38+AK39</f>
        <v>1</v>
      </c>
      <c r="AM39" s="39" t="str">
        <f t="shared" si="23"/>
        <v xml:space="preserve"> </v>
      </c>
      <c r="AN39" s="41" t="str">
        <f t="shared" si="24"/>
        <v xml:space="preserve"> </v>
      </c>
      <c r="AO39" s="39" t="str">
        <f t="shared" si="25"/>
        <v xml:space="preserve"> </v>
      </c>
      <c r="AP39" s="39" t="str">
        <f t="shared" si="26"/>
        <v xml:space="preserve"> </v>
      </c>
      <c r="BA39" t="s">
        <v>748</v>
      </c>
      <c r="BB39">
        <f>BB38+1</f>
        <v>34</v>
      </c>
      <c r="BC39">
        <f t="shared" si="28"/>
        <v>0</v>
      </c>
      <c r="BD39" t="str">
        <f t="shared" si="27"/>
        <v>OFF</v>
      </c>
      <c r="BE39">
        <v>7</v>
      </c>
      <c r="BF39">
        <v>7</v>
      </c>
      <c r="BG39">
        <f>VLOOKUP(Program!AF92,Program!AF92:'Program'!AU92,1+BF39,TRUE)</f>
        <v>0</v>
      </c>
      <c r="BH39">
        <f>VLOOKUP(Program!AF93,Program!AF93:'Program'!AU93,1+BF39,TRUE)</f>
        <v>0</v>
      </c>
      <c r="BI39">
        <f>VLOOKUP(Program!AF94,Program!AF94:'Program'!AU94,1+BF39,TRUE)</f>
        <v>1</v>
      </c>
      <c r="BJ39">
        <f>CM69</f>
        <v>0</v>
      </c>
      <c r="BK39">
        <f>CM70</f>
        <v>0</v>
      </c>
      <c r="CF39" s="1" t="s">
        <v>112</v>
      </c>
      <c r="CG39"/>
      <c r="CH39">
        <v>7</v>
      </c>
      <c r="CI39">
        <v>7</v>
      </c>
      <c r="CJ39">
        <v>7</v>
      </c>
      <c r="CK39">
        <v>7</v>
      </c>
      <c r="CL39">
        <v>7</v>
      </c>
      <c r="CM39">
        <v>7</v>
      </c>
      <c r="CN39">
        <v>7</v>
      </c>
      <c r="CO39">
        <v>7</v>
      </c>
      <c r="CP39"/>
      <c r="CQ39"/>
      <c r="CR39"/>
      <c r="CS39"/>
      <c r="CT39"/>
      <c r="CU39"/>
      <c r="CV39"/>
      <c r="CW39"/>
    </row>
    <row r="40" spans="1:101" ht="15.75" x14ac:dyDescent="0.25">
      <c r="A40" s="5" t="str">
        <f>IF(VLOOKUP('Download Data'!AF53,'Download Data'!AL53:AP1665,3,FALSE)&lt;&gt;10001,VLOOKUP('Download Data'!AF53,'Download Data'!AL53:AP1665,2,FALSE),"")</f>
        <v/>
      </c>
      <c r="B40" s="22" t="str">
        <f>IF(VLOOKUP('Download Data'!AF49,'Download Data'!AL49:AP1661,3,FALSE)&lt;&gt;10001,VLOOKUP('Download Data'!AF49,'Download Data'!AL49:AP1661,3,FALSE),"")</f>
        <v/>
      </c>
      <c r="C40" s="5" t="str">
        <f>IF(VLOOKUP('Download Data'!AF49,'Download Data'!AL49:AP1661,3,FALSE)&lt;&gt;10001,VLOOKUP('Download Data'!AF49,'Download Data'!AL49:AP1661,4,FALSE),"")</f>
        <v/>
      </c>
      <c r="D40" s="29" t="str">
        <f>IF(VLOOKUP('Download Data'!AF49,'Download Data'!AL49:AP1661,3,FALSE)&lt;&gt;10001,VLOOKUP('Download Data'!AF49,'Download Data'!AL49:AP1661,5,FALSE),"")</f>
        <v/>
      </c>
      <c r="E40" s="241"/>
      <c r="AA40" s="39" t="s">
        <v>642</v>
      </c>
      <c r="AB40" s="41" t="str">
        <f t="shared" si="20"/>
        <v>L103</v>
      </c>
      <c r="AC40" s="39" t="s">
        <v>101</v>
      </c>
      <c r="AD40" s="43">
        <f>VLOOKUP(AA40,'Download Data'!$BA$6:$BV$387,2,FALSE)</f>
        <v>671</v>
      </c>
      <c r="AE40" s="39"/>
      <c r="AF40" s="39">
        <f t="shared" si="18"/>
        <v>31</v>
      </c>
      <c r="AG40" s="44" t="str">
        <f t="shared" si="21"/>
        <v>L103</v>
      </c>
      <c r="AH40" s="45" t="s">
        <v>101</v>
      </c>
      <c r="AI40" s="46">
        <f>Program!AG90</f>
        <v>671</v>
      </c>
      <c r="AJ40" s="39"/>
      <c r="AK40" s="39">
        <f t="shared" si="22"/>
        <v>0</v>
      </c>
      <c r="AL40" s="39">
        <f t="shared" si="8"/>
        <v>1</v>
      </c>
      <c r="AM40" s="39" t="str">
        <f t="shared" si="23"/>
        <v xml:space="preserve"> </v>
      </c>
      <c r="AN40" s="41" t="str">
        <f t="shared" si="24"/>
        <v xml:space="preserve"> </v>
      </c>
      <c r="AO40" s="39" t="str">
        <f t="shared" si="25"/>
        <v xml:space="preserve"> </v>
      </c>
      <c r="AP40" s="39" t="str">
        <f t="shared" si="26"/>
        <v xml:space="preserve"> </v>
      </c>
      <c r="BA40" t="s">
        <v>749</v>
      </c>
      <c r="BB40">
        <f t="shared" ref="BB40:BB70" si="29">BB39+1</f>
        <v>35</v>
      </c>
      <c r="BC40">
        <f t="shared" si="28"/>
        <v>0</v>
      </c>
      <c r="BD40" t="str">
        <f t="shared" si="27"/>
        <v>OFF</v>
      </c>
      <c r="BE40">
        <v>7</v>
      </c>
      <c r="BF40">
        <v>7</v>
      </c>
      <c r="BG40">
        <f>VLOOKUP(Program!AF92,Program!AF92:'Program'!AU92,1+BF40,TRUE)</f>
        <v>0</v>
      </c>
      <c r="BH40">
        <f>VLOOKUP(Program!AF93,Program!AF93:'Program'!AU93,1+BF40,TRUE)</f>
        <v>0</v>
      </c>
      <c r="BI40">
        <f>VLOOKUP(Program!AF94,Program!AF94:'Program'!AU94,1+BF40,TRUE)</f>
        <v>1</v>
      </c>
      <c r="BJ40">
        <f>CN69</f>
        <v>0</v>
      </c>
      <c r="BK40">
        <f>CN70</f>
        <v>0</v>
      </c>
      <c r="CF40" s="1" t="s">
        <v>1428</v>
      </c>
      <c r="CG40"/>
      <c r="CH40">
        <v>0</v>
      </c>
      <c r="CI40">
        <v>0</v>
      </c>
      <c r="CJ40">
        <v>0</v>
      </c>
      <c r="CK40">
        <v>0</v>
      </c>
      <c r="CL40">
        <v>0</v>
      </c>
      <c r="CM40">
        <v>0</v>
      </c>
      <c r="CN40">
        <v>0</v>
      </c>
      <c r="CO40">
        <v>0</v>
      </c>
      <c r="CP40"/>
      <c r="CQ40"/>
      <c r="CR40"/>
      <c r="CS40"/>
      <c r="CT40"/>
      <c r="CU40"/>
      <c r="CV40"/>
      <c r="CW40"/>
    </row>
    <row r="41" spans="1:101" ht="15.75" x14ac:dyDescent="0.25">
      <c r="A41" s="5" t="str">
        <f>IF(VLOOKUP('Download Data'!AF54,'Download Data'!AL54:AP1666,3,FALSE)&lt;&gt;10001,VLOOKUP('Download Data'!AF54,'Download Data'!AL54:AP1666,2,FALSE),"")</f>
        <v/>
      </c>
      <c r="B41" s="22" t="str">
        <f>IF(VLOOKUP('Download Data'!AF50,'Download Data'!AL50:AP1662,3,FALSE)&lt;&gt;10001,VLOOKUP('Download Data'!AF50,'Download Data'!AL50:AP1662,3,FALSE),"")</f>
        <v/>
      </c>
      <c r="C41" s="5" t="str">
        <f>IF(VLOOKUP('Download Data'!AF50,'Download Data'!AL50:AP1662,3,FALSE)&lt;&gt;10001,VLOOKUP('Download Data'!AF50,'Download Data'!AL50:AP1662,4,FALSE),"")</f>
        <v/>
      </c>
      <c r="D41" s="29" t="str">
        <f>IF(VLOOKUP('Download Data'!AF50,'Download Data'!AL50:AP1662,3,FALSE)&lt;&gt;10001,VLOOKUP('Download Data'!AF50,'Download Data'!AL50:AP1662,5,FALSE),"")</f>
        <v/>
      </c>
      <c r="E41" s="241"/>
      <c r="AA41" s="39" t="s">
        <v>643</v>
      </c>
      <c r="AB41" s="41" t="str">
        <f t="shared" si="20"/>
        <v>L113</v>
      </c>
      <c r="AC41" s="39" t="s">
        <v>101</v>
      </c>
      <c r="AD41" s="43">
        <f>VLOOKUP(AA41,'Download Data'!$BA$6:$BV$387,2,FALSE)</f>
        <v>723</v>
      </c>
      <c r="AE41" s="39"/>
      <c r="AF41" s="39">
        <f t="shared" si="18"/>
        <v>32</v>
      </c>
      <c r="AG41" s="44" t="str">
        <f t="shared" si="21"/>
        <v>L113</v>
      </c>
      <c r="AH41" s="45" t="s">
        <v>101</v>
      </c>
      <c r="AI41" s="46">
        <f>Program!AG91</f>
        <v>723</v>
      </c>
      <c r="AJ41" s="39"/>
      <c r="AK41" s="39">
        <f t="shared" si="22"/>
        <v>0</v>
      </c>
      <c r="AL41" s="39">
        <f t="shared" si="8"/>
        <v>1</v>
      </c>
      <c r="AM41" s="39" t="str">
        <f t="shared" si="23"/>
        <v xml:space="preserve"> </v>
      </c>
      <c r="AN41" s="41" t="str">
        <f t="shared" si="24"/>
        <v xml:space="preserve"> </v>
      </c>
      <c r="AO41" s="39" t="str">
        <f t="shared" si="25"/>
        <v xml:space="preserve"> </v>
      </c>
      <c r="AP41" s="39" t="str">
        <f t="shared" si="26"/>
        <v xml:space="preserve"> </v>
      </c>
      <c r="BA41" t="s">
        <v>750</v>
      </c>
      <c r="BB41">
        <f t="shared" si="29"/>
        <v>36</v>
      </c>
      <c r="BC41">
        <f t="shared" si="28"/>
        <v>0</v>
      </c>
      <c r="BD41" t="str">
        <f t="shared" si="27"/>
        <v>OFF</v>
      </c>
      <c r="BE41">
        <v>7</v>
      </c>
      <c r="BF41">
        <v>7</v>
      </c>
      <c r="BG41">
        <f>VLOOKUP(Program!AF92,Program!AF92:'Program'!AU92,1+BF41,TRUE)</f>
        <v>0</v>
      </c>
      <c r="BH41">
        <f>VLOOKUP(Program!AF93,Program!AF93:'Program'!AU93,1+BF41,TRUE)</f>
        <v>0</v>
      </c>
      <c r="BI41">
        <f>VLOOKUP(Program!AF94,Program!AF94:'Program'!AU94,1+BF41,TRUE)</f>
        <v>1</v>
      </c>
      <c r="BJ41">
        <f>CO69</f>
        <v>0</v>
      </c>
      <c r="BK41">
        <f>CO70</f>
        <v>0</v>
      </c>
      <c r="CF41" s="1" t="s">
        <v>1429</v>
      </c>
      <c r="CG41"/>
      <c r="CH41">
        <v>0</v>
      </c>
      <c r="CI41">
        <v>0</v>
      </c>
      <c r="CJ41">
        <v>0</v>
      </c>
      <c r="CK41">
        <v>0</v>
      </c>
      <c r="CL41">
        <v>0</v>
      </c>
      <c r="CM41">
        <v>0</v>
      </c>
      <c r="CN41">
        <v>0</v>
      </c>
      <c r="CO41">
        <v>0</v>
      </c>
      <c r="CP41"/>
      <c r="CQ41"/>
      <c r="CR41"/>
      <c r="CS41"/>
      <c r="CT41"/>
      <c r="CU41"/>
      <c r="CV41"/>
      <c r="CW41"/>
    </row>
    <row r="42" spans="1:101" ht="15.75" x14ac:dyDescent="0.25">
      <c r="A42" s="5" t="str">
        <f>IF(VLOOKUP('Download Data'!AF55,'Download Data'!AL55:AP1667,3,FALSE)&lt;&gt;10001,VLOOKUP('Download Data'!AF55,'Download Data'!AL55:AP1667,2,FALSE),"")</f>
        <v/>
      </c>
      <c r="B42" s="22" t="str">
        <f>IF(VLOOKUP('Download Data'!AF51,'Download Data'!AL51:AP1663,3,FALSE)&lt;&gt;10001,VLOOKUP('Download Data'!AF51,'Download Data'!AL51:AP1663,3,FALSE),"")</f>
        <v/>
      </c>
      <c r="C42" s="5" t="str">
        <f>IF(VLOOKUP('Download Data'!AF51,'Download Data'!AL51:AP1663,3,FALSE)&lt;&gt;10001,VLOOKUP('Download Data'!AF51,'Download Data'!AL51:AP1663,4,FALSE),"")</f>
        <v/>
      </c>
      <c r="D42" s="29" t="str">
        <f>IF(VLOOKUP('Download Data'!AF51,'Download Data'!AL51:AP1663,3,FALSE)&lt;&gt;10001,VLOOKUP('Download Data'!AF51,'Download Data'!AL51:AP1663,5,FALSE),"")</f>
        <v/>
      </c>
      <c r="E42" s="241"/>
      <c r="AA42" s="39" t="s">
        <v>644</v>
      </c>
      <c r="AB42" s="41" t="str">
        <f t="shared" si="20"/>
        <v>L123</v>
      </c>
      <c r="AC42" s="39" t="s">
        <v>101</v>
      </c>
      <c r="AD42" s="43">
        <f>VLOOKUP(AA42,'Download Data'!$BA$6:$BV$387,2,FALSE)</f>
        <v>-100</v>
      </c>
      <c r="AE42" s="39"/>
      <c r="AF42" s="39">
        <f t="shared" si="18"/>
        <v>33</v>
      </c>
      <c r="AG42" s="44" t="str">
        <f t="shared" si="21"/>
        <v>L123</v>
      </c>
      <c r="AH42" s="45" t="s">
        <v>101</v>
      </c>
      <c r="AI42" s="46">
        <f>Program!AG92</f>
        <v>-100</v>
      </c>
      <c r="AJ42" s="39"/>
      <c r="AK42" s="39">
        <f t="shared" si="22"/>
        <v>0</v>
      </c>
      <c r="AL42" s="39">
        <f t="shared" si="8"/>
        <v>1</v>
      </c>
      <c r="AM42" s="39" t="str">
        <f t="shared" si="23"/>
        <v xml:space="preserve"> </v>
      </c>
      <c r="AN42" s="41" t="str">
        <f t="shared" si="24"/>
        <v xml:space="preserve"> </v>
      </c>
      <c r="AO42" s="39" t="str">
        <f t="shared" si="25"/>
        <v xml:space="preserve"> </v>
      </c>
      <c r="AP42" s="39" t="str">
        <f t="shared" si="26"/>
        <v xml:space="preserve"> </v>
      </c>
      <c r="BA42" t="s">
        <v>14</v>
      </c>
      <c r="BB42">
        <f t="shared" si="29"/>
        <v>37</v>
      </c>
      <c r="BC42">
        <f t="shared" si="28"/>
        <v>0</v>
      </c>
      <c r="BD42" t="str">
        <f t="shared" si="27"/>
        <v>OFF</v>
      </c>
      <c r="BE42">
        <v>7</v>
      </c>
      <c r="BF42">
        <v>7</v>
      </c>
      <c r="BG42">
        <f>VLOOKUP(Program!AF92,Program!AF92:'Program'!AU92,1+BF42,TRUE)</f>
        <v>0</v>
      </c>
      <c r="BH42">
        <f>VLOOKUP(Program!AF93,Program!AF93:'Program'!AU93,1+BF42,TRUE)</f>
        <v>0</v>
      </c>
      <c r="BI42">
        <f>VLOOKUP(Program!AF94,Program!AF94:'Program'!AU94,1+BF42,TRUE)</f>
        <v>1</v>
      </c>
      <c r="BJ42">
        <f>CH56</f>
        <v>0</v>
      </c>
      <c r="BK42">
        <f t="shared" ref="BK42:BN44" si="30">CH57</f>
        <v>0</v>
      </c>
      <c r="BL42">
        <f t="shared" si="30"/>
        <v>0</v>
      </c>
      <c r="BM42">
        <f t="shared" si="30"/>
        <v>0</v>
      </c>
      <c r="BN42">
        <f t="shared" si="30"/>
        <v>0</v>
      </c>
      <c r="BO42">
        <f>CH65</f>
        <v>0</v>
      </c>
      <c r="BP42">
        <f>CH66</f>
        <v>0</v>
      </c>
      <c r="BQ42">
        <f>CH67</f>
        <v>0</v>
      </c>
      <c r="BR42">
        <f>CH68</f>
        <v>0</v>
      </c>
      <c r="CF42" s="1" t="s">
        <v>55</v>
      </c>
      <c r="CG42"/>
      <c r="CH42"/>
      <c r="CI42" t="s">
        <v>110</v>
      </c>
      <c r="CJ42" t="s">
        <v>110</v>
      </c>
      <c r="CK42" t="s">
        <v>815</v>
      </c>
      <c r="CL42" t="s">
        <v>815</v>
      </c>
      <c r="CM42" t="s">
        <v>110</v>
      </c>
      <c r="CN42" t="s">
        <v>110</v>
      </c>
      <c r="CO42"/>
      <c r="CP42"/>
      <c r="CQ42"/>
      <c r="CR42"/>
      <c r="CS42"/>
      <c r="CT42"/>
      <c r="CU42"/>
      <c r="CV42"/>
      <c r="CW42"/>
    </row>
    <row r="43" spans="1:101" ht="15.75" x14ac:dyDescent="0.25">
      <c r="A43" s="5" t="str">
        <f>IF(VLOOKUP('Download Data'!AF56,'Download Data'!AL56:AP1668,3,FALSE)&lt;&gt;10001,VLOOKUP('Download Data'!AF56,'Download Data'!AL56:AP1668,2,FALSE),"")</f>
        <v/>
      </c>
      <c r="B43" s="22" t="str">
        <f>IF(VLOOKUP('Download Data'!AF52,'Download Data'!AL52:AP1664,3,FALSE)&lt;&gt;10001,VLOOKUP('Download Data'!AF52,'Download Data'!AL52:AP1664,3,FALSE),"")</f>
        <v/>
      </c>
      <c r="C43" s="5" t="str">
        <f>IF(VLOOKUP('Download Data'!AF52,'Download Data'!AL52:AP1664,3,FALSE)&lt;&gt;10001,VLOOKUP('Download Data'!AF52,'Download Data'!AL52:AP1664,4,FALSE),"")</f>
        <v/>
      </c>
      <c r="D43" s="29" t="str">
        <f>IF(VLOOKUP('Download Data'!AF52,'Download Data'!AL52:AP1664,3,FALSE)&lt;&gt;10001,VLOOKUP('Download Data'!AF52,'Download Data'!AL52:AP1664,5,FALSE),"")</f>
        <v/>
      </c>
      <c r="E43" s="241"/>
      <c r="AA43" s="39" t="s">
        <v>645</v>
      </c>
      <c r="AB43" s="41" t="str">
        <f t="shared" si="20"/>
        <v>L133</v>
      </c>
      <c r="AC43" s="39" t="s">
        <v>101</v>
      </c>
      <c r="AD43" s="43">
        <f>VLOOKUP(AA43,'Download Data'!$BA$6:$BV$387,2,FALSE)</f>
        <v>-1</v>
      </c>
      <c r="AE43" s="39"/>
      <c r="AF43" s="39">
        <f t="shared" si="18"/>
        <v>34</v>
      </c>
      <c r="AG43" s="44" t="str">
        <f t="shared" si="21"/>
        <v>L133</v>
      </c>
      <c r="AH43" s="45" t="s">
        <v>101</v>
      </c>
      <c r="AI43" s="46">
        <f>Program!AG93</f>
        <v>-1</v>
      </c>
      <c r="AJ43" s="39"/>
      <c r="AK43" s="39">
        <f t="shared" si="22"/>
        <v>0</v>
      </c>
      <c r="AL43" s="39">
        <f t="shared" si="8"/>
        <v>1</v>
      </c>
      <c r="AM43" s="39" t="str">
        <f t="shared" si="23"/>
        <v xml:space="preserve"> </v>
      </c>
      <c r="AN43" s="41" t="str">
        <f t="shared" si="24"/>
        <v xml:space="preserve"> </v>
      </c>
      <c r="AO43" s="39" t="str">
        <f t="shared" si="25"/>
        <v xml:space="preserve"> </v>
      </c>
      <c r="AP43" s="39" t="str">
        <f t="shared" si="26"/>
        <v xml:space="preserve"> </v>
      </c>
      <c r="BA43" t="s">
        <v>15</v>
      </c>
      <c r="BB43">
        <f t="shared" si="29"/>
        <v>38</v>
      </c>
      <c r="BC43">
        <f t="shared" si="28"/>
        <v>0</v>
      </c>
      <c r="BD43" t="str">
        <f t="shared" si="27"/>
        <v>OFF</v>
      </c>
      <c r="BE43">
        <v>7</v>
      </c>
      <c r="BF43">
        <v>7</v>
      </c>
      <c r="BG43">
        <f>VLOOKUP(Program!AF92,Program!AF92:'Program'!AU92,1+BF43,TRUE)</f>
        <v>0</v>
      </c>
      <c r="BH43">
        <f>VLOOKUP(Program!AF93,Program!AF93:'Program'!AU93,1+BF43,TRUE)</f>
        <v>0</v>
      </c>
      <c r="BI43">
        <f>VLOOKUP(Program!AF94,Program!AF94:'Program'!AU94,1+BF43,TRUE)</f>
        <v>1</v>
      </c>
      <c r="BJ43">
        <f>CI56</f>
        <v>0</v>
      </c>
      <c r="BK43">
        <f t="shared" si="30"/>
        <v>0</v>
      </c>
      <c r="BL43">
        <f t="shared" si="30"/>
        <v>0</v>
      </c>
      <c r="BM43">
        <f t="shared" si="30"/>
        <v>0</v>
      </c>
      <c r="BN43">
        <f t="shared" si="30"/>
        <v>0</v>
      </c>
      <c r="BO43">
        <f>CI65</f>
        <v>0</v>
      </c>
      <c r="BP43">
        <f>CI66</f>
        <v>0</v>
      </c>
      <c r="BQ43">
        <f>CI67</f>
        <v>0</v>
      </c>
      <c r="BR43">
        <f>CI68</f>
        <v>0</v>
      </c>
      <c r="CF43" s="1" t="s">
        <v>56</v>
      </c>
      <c r="CG43"/>
      <c r="CH43"/>
      <c r="CI43" t="s">
        <v>774</v>
      </c>
      <c r="CJ43" t="s">
        <v>773</v>
      </c>
      <c r="CK43" t="s">
        <v>497</v>
      </c>
      <c r="CL43" t="s">
        <v>498</v>
      </c>
      <c r="CM43" t="s">
        <v>789</v>
      </c>
      <c r="CN43" t="s">
        <v>774</v>
      </c>
      <c r="CO43"/>
      <c r="CP43"/>
      <c r="CQ43"/>
      <c r="CR43"/>
      <c r="CS43"/>
      <c r="CT43"/>
      <c r="CU43"/>
      <c r="CV43"/>
      <c r="CW43"/>
    </row>
    <row r="44" spans="1:101" ht="15.75" x14ac:dyDescent="0.25">
      <c r="A44" s="5" t="str">
        <f>IF(VLOOKUP('Download Data'!AF57,'Download Data'!AL57:AP1669,3,FALSE)&lt;&gt;10001,VLOOKUP('Download Data'!AF57,'Download Data'!AL57:AP1669,2,FALSE),"")</f>
        <v/>
      </c>
      <c r="B44" s="22" t="str">
        <f>IF(VLOOKUP('Download Data'!AF53,'Download Data'!AL53:AP1665,3,FALSE)&lt;&gt;10001,VLOOKUP('Download Data'!AF53,'Download Data'!AL53:AP1665,3,FALSE),"")</f>
        <v/>
      </c>
      <c r="C44" s="5" t="str">
        <f>IF(VLOOKUP('Download Data'!AF53,'Download Data'!AL53:AP1665,3,FALSE)&lt;&gt;10001,VLOOKUP('Download Data'!AF53,'Download Data'!AL53:AP1665,4,FALSE),"")</f>
        <v/>
      </c>
      <c r="D44" s="29" t="str">
        <f>IF(VLOOKUP('Download Data'!AF53,'Download Data'!AL53:AP1665,3,FALSE)&lt;&gt;10001,VLOOKUP('Download Data'!AF53,'Download Data'!AL53:AP1665,5,FALSE),"")</f>
        <v/>
      </c>
      <c r="E44" s="241"/>
      <c r="AA44" s="39" t="s">
        <v>646</v>
      </c>
      <c r="AB44" s="41" t="str">
        <f t="shared" si="20"/>
        <v>L143</v>
      </c>
      <c r="AC44" s="39" t="s">
        <v>101</v>
      </c>
      <c r="AD44" s="43">
        <f>VLOOKUP(AA44,'Download Data'!$BA$6:$BV$387,2,FALSE)</f>
        <v>1</v>
      </c>
      <c r="AE44" s="39"/>
      <c r="AF44" s="39">
        <f t="shared" si="18"/>
        <v>35</v>
      </c>
      <c r="AG44" s="44" t="str">
        <f t="shared" si="21"/>
        <v>L143</v>
      </c>
      <c r="AH44" s="45" t="s">
        <v>101</v>
      </c>
      <c r="AI44" s="46">
        <f>Program!AG94</f>
        <v>1</v>
      </c>
      <c r="AJ44" s="39"/>
      <c r="AK44" s="39">
        <f t="shared" si="22"/>
        <v>0</v>
      </c>
      <c r="AL44" s="39">
        <f t="shared" si="8"/>
        <v>1</v>
      </c>
      <c r="AM44" s="39" t="str">
        <f t="shared" si="23"/>
        <v xml:space="preserve"> </v>
      </c>
      <c r="AN44" s="41" t="str">
        <f t="shared" si="24"/>
        <v xml:space="preserve"> </v>
      </c>
      <c r="AO44" s="39" t="str">
        <f t="shared" si="25"/>
        <v xml:space="preserve"> </v>
      </c>
      <c r="AP44" s="39" t="str">
        <f t="shared" si="26"/>
        <v xml:space="preserve"> </v>
      </c>
      <c r="BA44" t="s">
        <v>16</v>
      </c>
      <c r="BB44">
        <f t="shared" si="29"/>
        <v>39</v>
      </c>
      <c r="BC44">
        <f t="shared" si="28"/>
        <v>0</v>
      </c>
      <c r="BD44" t="str">
        <f t="shared" si="27"/>
        <v>OFF</v>
      </c>
      <c r="BE44">
        <v>7</v>
      </c>
      <c r="BF44">
        <v>7</v>
      </c>
      <c r="BG44">
        <f>VLOOKUP(Program!AF92,Program!AF92:'Program'!AU92,1+BF44,TRUE)</f>
        <v>0</v>
      </c>
      <c r="BH44">
        <f>VLOOKUP(Program!AF93,Program!AF93:'Program'!AU93,1+BF44,TRUE)</f>
        <v>0</v>
      </c>
      <c r="BI44">
        <f>VLOOKUP(Program!AF94,Program!AF94:'Program'!AU94,1+BF44,TRUE)</f>
        <v>1</v>
      </c>
      <c r="BJ44">
        <f>CJ56</f>
        <v>0</v>
      </c>
      <c r="BK44">
        <f t="shared" si="30"/>
        <v>0</v>
      </c>
      <c r="BL44">
        <f t="shared" si="30"/>
        <v>0</v>
      </c>
      <c r="BM44">
        <f t="shared" si="30"/>
        <v>0</v>
      </c>
      <c r="BN44">
        <f t="shared" si="30"/>
        <v>0</v>
      </c>
      <c r="BO44">
        <f>CJ65</f>
        <v>0</v>
      </c>
      <c r="BP44">
        <f>CJ66</f>
        <v>0</v>
      </c>
      <c r="BQ44">
        <f>CJ67</f>
        <v>0</v>
      </c>
      <c r="BR44">
        <f>CJ68</f>
        <v>0</v>
      </c>
      <c r="CF44" s="1" t="s">
        <v>57</v>
      </c>
      <c r="CG44"/>
      <c r="CH44"/>
      <c r="CI44" t="s">
        <v>791</v>
      </c>
      <c r="CJ44" t="s">
        <v>793</v>
      </c>
      <c r="CK44">
        <v>1</v>
      </c>
      <c r="CL44" t="s">
        <v>499</v>
      </c>
      <c r="CM44" t="s">
        <v>774</v>
      </c>
      <c r="CN44" t="s">
        <v>788</v>
      </c>
      <c r="CO44"/>
      <c r="CP44"/>
      <c r="CQ44"/>
      <c r="CR44"/>
      <c r="CS44"/>
      <c r="CT44"/>
      <c r="CU44"/>
      <c r="CV44"/>
      <c r="CW44"/>
    </row>
    <row r="45" spans="1:101" ht="15.75" x14ac:dyDescent="0.25">
      <c r="A45" s="5" t="str">
        <f>IF(VLOOKUP('Download Data'!AF58,'Download Data'!AL58:AP1670,3,FALSE)&lt;&gt;10001,VLOOKUP('Download Data'!AF58,'Download Data'!AL58:AP1670,2,FALSE),"")</f>
        <v/>
      </c>
      <c r="B45" s="22" t="str">
        <f>IF(VLOOKUP('Download Data'!AF54,'Download Data'!AL54:AP1666,3,FALSE)&lt;&gt;10001,VLOOKUP('Download Data'!AF54,'Download Data'!AL54:AP1666,3,FALSE),"")</f>
        <v/>
      </c>
      <c r="C45" s="5" t="str">
        <f>IF(VLOOKUP('Download Data'!AF54,'Download Data'!AL54:AP1666,3,FALSE)&lt;&gt;10001,VLOOKUP('Download Data'!AF54,'Download Data'!AL54:AP1666,4,FALSE),"")</f>
        <v/>
      </c>
      <c r="D45" s="29" t="str">
        <f>IF(VLOOKUP('Download Data'!AF54,'Download Data'!AL54:AP1666,3,FALSE)&lt;&gt;10001,VLOOKUP('Download Data'!AF54,'Download Data'!AL54:AP1666,5,FALSE),"")</f>
        <v/>
      </c>
      <c r="E45" s="241"/>
      <c r="AA45" s="39"/>
      <c r="AB45" s="41"/>
      <c r="AC45" s="39"/>
      <c r="AD45" s="43"/>
      <c r="AE45" s="39"/>
      <c r="AF45" s="39">
        <f t="shared" si="18"/>
        <v>36</v>
      </c>
      <c r="AG45" s="44"/>
      <c r="AH45" s="45"/>
      <c r="AI45" s="46"/>
      <c r="AJ45" s="39"/>
      <c r="AK45" s="39"/>
      <c r="AL45" s="39">
        <f t="shared" si="8"/>
        <v>1</v>
      </c>
      <c r="AM45" s="39"/>
      <c r="AN45" s="41"/>
      <c r="AO45" s="39"/>
      <c r="AP45" s="39"/>
      <c r="BA45" t="s">
        <v>17</v>
      </c>
      <c r="BB45">
        <f t="shared" si="29"/>
        <v>40</v>
      </c>
      <c r="BC45">
        <f t="shared" si="28"/>
        <v>0</v>
      </c>
      <c r="BD45" t="str">
        <f t="shared" si="27"/>
        <v>OFF</v>
      </c>
      <c r="BE45">
        <v>7</v>
      </c>
      <c r="BF45">
        <v>7</v>
      </c>
      <c r="BG45">
        <f>VLOOKUP(Program!AF92,Program!AF92:'Program'!AU92,1+BF45,TRUE)</f>
        <v>0</v>
      </c>
      <c r="BH45">
        <f>VLOOKUP(Program!AF93,Program!AF93:'Program'!AU93,1+BF45,TRUE)</f>
        <v>0</v>
      </c>
      <c r="BI45">
        <f>VLOOKUP(Program!AF94,Program!AF94:'Program'!AU94,1+BF45,TRUE)</f>
        <v>1</v>
      </c>
      <c r="BJ45">
        <f>CK56</f>
        <v>0</v>
      </c>
      <c r="BK45">
        <f t="shared" ref="BK45:BN49" si="31">CH60</f>
        <v>0</v>
      </c>
      <c r="BL45">
        <f t="shared" si="31"/>
        <v>0</v>
      </c>
      <c r="BM45">
        <f t="shared" si="31"/>
        <v>0</v>
      </c>
      <c r="BN45">
        <f t="shared" si="31"/>
        <v>0</v>
      </c>
      <c r="BO45">
        <f>CK65</f>
        <v>0</v>
      </c>
      <c r="BP45">
        <f>CK66</f>
        <v>0</v>
      </c>
      <c r="BQ45">
        <f>CK67</f>
        <v>0</v>
      </c>
      <c r="BR45">
        <f>CK68</f>
        <v>0</v>
      </c>
      <c r="CF45" s="1" t="s">
        <v>114</v>
      </c>
      <c r="CG45"/>
      <c r="CH45">
        <v>0</v>
      </c>
      <c r="CI45">
        <v>852</v>
      </c>
      <c r="CJ45">
        <v>243</v>
      </c>
      <c r="CK45">
        <v>0</v>
      </c>
      <c r="CL45">
        <v>200</v>
      </c>
      <c r="CM45">
        <v>205</v>
      </c>
      <c r="CN45">
        <v>819</v>
      </c>
      <c r="CO45"/>
      <c r="CP45"/>
      <c r="CQ45"/>
      <c r="CR45"/>
      <c r="CS45"/>
      <c r="CT45"/>
      <c r="CU45"/>
      <c r="CV45"/>
      <c r="CW45"/>
    </row>
    <row r="46" spans="1:101" ht="15.75" x14ac:dyDescent="0.25">
      <c r="A46" s="5" t="str">
        <f>IF(VLOOKUP('Download Data'!AF59,'Download Data'!AL59:AP1671,3,FALSE)&lt;&gt;10001,VLOOKUP('Download Data'!AF59,'Download Data'!AL59:AP1671,2,FALSE),"")</f>
        <v/>
      </c>
      <c r="B46" s="22" t="str">
        <f>IF(VLOOKUP('Download Data'!AF55,'Download Data'!AL55:AP1667,3,FALSE)&lt;&gt;10001,VLOOKUP('Download Data'!AF55,'Download Data'!AL55:AP1667,3,FALSE),"")</f>
        <v/>
      </c>
      <c r="C46" s="5" t="str">
        <f>IF(VLOOKUP('Download Data'!AF55,'Download Data'!AL55:AP1667,3,FALSE)&lt;&gt;10001,VLOOKUP('Download Data'!AF55,'Download Data'!AL55:AP1667,4,FALSE),"")</f>
        <v/>
      </c>
      <c r="D46" s="29" t="str">
        <f>IF(VLOOKUP('Download Data'!AF55,'Download Data'!AL55:AP1667,3,FALSE)&lt;&gt;10001,VLOOKUP('Download Data'!AF55,'Download Data'!AL55:AP1667,5,FALSE),"")</f>
        <v/>
      </c>
      <c r="E46" s="241"/>
      <c r="AA46" s="39" t="s">
        <v>619</v>
      </c>
      <c r="AB46" s="41" t="str">
        <f t="shared" ref="AB46:AB59" si="32">AG46</f>
        <v>L14</v>
      </c>
      <c r="AC46" s="39" t="s">
        <v>101</v>
      </c>
      <c r="AD46" s="43" t="str">
        <f>VLOOKUP(AA46,'Download Data'!$BA$6:$BV$387,2,FALSE)</f>
        <v>%</v>
      </c>
      <c r="AE46" s="39"/>
      <c r="AF46" s="39">
        <f t="shared" si="18"/>
        <v>37</v>
      </c>
      <c r="AG46" s="44" t="str">
        <f t="shared" ref="AG46:AG59" si="33">AA46</f>
        <v>L14</v>
      </c>
      <c r="AH46" s="45" t="s">
        <v>101</v>
      </c>
      <c r="AI46" s="47" t="str">
        <f>Program!AH81</f>
        <v>%</v>
      </c>
      <c r="AJ46" s="39"/>
      <c r="AK46" s="39">
        <f t="shared" ref="AK46:AK59" si="34">IF(AO46=" ",0,1)</f>
        <v>0</v>
      </c>
      <c r="AL46" s="39">
        <f t="shared" si="8"/>
        <v>1</v>
      </c>
      <c r="AM46" s="39" t="str">
        <f t="shared" ref="AM46:AM59" si="35">IF(AD46=AI46," ",AA46)</f>
        <v xml:space="preserve"> </v>
      </c>
      <c r="AN46" s="41" t="str">
        <f t="shared" ref="AN46:AN59" si="36">IF(AD46=AI46," ",AG46)</f>
        <v xml:space="preserve"> </v>
      </c>
      <c r="AO46" s="39" t="str">
        <f t="shared" ref="AO46:AO59" si="37">IF(AD46=AI46," ","=")</f>
        <v xml:space="preserve"> </v>
      </c>
      <c r="AP46" s="39" t="str">
        <f t="shared" ref="AP46:AP59" si="38">IF(AD46=AI46," ",AI46)</f>
        <v xml:space="preserve"> </v>
      </c>
      <c r="BA46" t="s">
        <v>18</v>
      </c>
      <c r="BB46">
        <f t="shared" si="29"/>
        <v>41</v>
      </c>
      <c r="BC46">
        <f t="shared" si="28"/>
        <v>0</v>
      </c>
      <c r="BD46" t="str">
        <f t="shared" si="27"/>
        <v>OFF</v>
      </c>
      <c r="BE46">
        <v>7</v>
      </c>
      <c r="BF46">
        <v>7</v>
      </c>
      <c r="BG46">
        <f>VLOOKUP(Program!AF92,Program!AF92:'Program'!AU92,1+BF46,TRUE)</f>
        <v>0</v>
      </c>
      <c r="BH46">
        <f>VLOOKUP(Program!AF93,Program!AF93:'Program'!AU93,1+BF46,TRUE)</f>
        <v>0</v>
      </c>
      <c r="BI46">
        <f>VLOOKUP(Program!AF94,Program!AF94:'Program'!AU94,1+BF46,TRUE)</f>
        <v>1</v>
      </c>
      <c r="BJ46">
        <f>CL56</f>
        <v>0</v>
      </c>
      <c r="BK46">
        <f t="shared" si="31"/>
        <v>0</v>
      </c>
      <c r="BL46">
        <f t="shared" si="31"/>
        <v>0</v>
      </c>
      <c r="BM46">
        <f t="shared" si="31"/>
        <v>0</v>
      </c>
      <c r="BN46">
        <f t="shared" si="31"/>
        <v>0</v>
      </c>
      <c r="BO46">
        <f>CL65</f>
        <v>0</v>
      </c>
      <c r="BP46">
        <f>CL66</f>
        <v>0</v>
      </c>
      <c r="BQ46">
        <f>CL67</f>
        <v>0</v>
      </c>
      <c r="BR46">
        <f>CL68</f>
        <v>0</v>
      </c>
      <c r="CF46" s="1" t="s">
        <v>115</v>
      </c>
      <c r="CG46"/>
      <c r="CH46">
        <v>150</v>
      </c>
      <c r="CI46">
        <v>723</v>
      </c>
      <c r="CJ46">
        <v>319</v>
      </c>
      <c r="CK46">
        <v>150</v>
      </c>
      <c r="CL46">
        <v>320</v>
      </c>
      <c r="CM46">
        <v>339</v>
      </c>
      <c r="CN46">
        <v>695</v>
      </c>
      <c r="CO46"/>
      <c r="CP46"/>
      <c r="CQ46"/>
      <c r="CR46"/>
      <c r="CS46"/>
      <c r="CT46"/>
      <c r="CU46"/>
      <c r="CV46"/>
      <c r="CW46"/>
    </row>
    <row r="47" spans="1:101" ht="15.75" x14ac:dyDescent="0.25">
      <c r="A47" s="5" t="str">
        <f>IF(VLOOKUP('Download Data'!AF60,'Download Data'!AL60:AP1672,3,FALSE)&lt;&gt;10001,VLOOKUP('Download Data'!AF60,'Download Data'!AL60:AP1672,2,FALSE),"")</f>
        <v/>
      </c>
      <c r="B47" s="22" t="str">
        <f>IF(VLOOKUP('Download Data'!AF56,'Download Data'!AL56:AP1668,3,FALSE)&lt;&gt;10001,VLOOKUP('Download Data'!AF56,'Download Data'!AL56:AP1668,3,FALSE),"")</f>
        <v/>
      </c>
      <c r="C47" s="5" t="str">
        <f>IF(VLOOKUP('Download Data'!AF56,'Download Data'!AL56:AP1668,3,FALSE)&lt;&gt;10001,VLOOKUP('Download Data'!AF56,'Download Data'!AL56:AP1668,4,FALSE),"")</f>
        <v/>
      </c>
      <c r="D47" s="29" t="str">
        <f>IF(VLOOKUP('Download Data'!AF56,'Download Data'!AL56:AP1668,3,FALSE)&lt;&gt;10001,VLOOKUP('Download Data'!AF56,'Download Data'!AL56:AP1668,5,FALSE),"")</f>
        <v/>
      </c>
      <c r="E47" s="241"/>
      <c r="AA47" s="39" t="s">
        <v>647</v>
      </c>
      <c r="AB47" s="41" t="str">
        <f t="shared" si="32"/>
        <v>L24</v>
      </c>
      <c r="AC47" s="39" t="s">
        <v>101</v>
      </c>
      <c r="AD47" s="43" t="str">
        <f>VLOOKUP(AA47,'Download Data'!$BA$6:$BV$387,2,FALSE)</f>
        <v>V</v>
      </c>
      <c r="AE47" s="39"/>
      <c r="AF47" s="39">
        <f t="shared" si="18"/>
        <v>38</v>
      </c>
      <c r="AG47" s="44" t="str">
        <f t="shared" si="33"/>
        <v>L24</v>
      </c>
      <c r="AH47" s="45" t="s">
        <v>101</v>
      </c>
      <c r="AI47" s="47" t="str">
        <f>Program!AH82</f>
        <v>V</v>
      </c>
      <c r="AJ47" s="39"/>
      <c r="AK47" s="39">
        <f t="shared" si="34"/>
        <v>0</v>
      </c>
      <c r="AL47" s="39">
        <f t="shared" si="8"/>
        <v>1</v>
      </c>
      <c r="AM47" s="39" t="str">
        <f t="shared" si="35"/>
        <v xml:space="preserve"> </v>
      </c>
      <c r="AN47" s="41" t="str">
        <f t="shared" si="36"/>
        <v xml:space="preserve"> </v>
      </c>
      <c r="AO47" s="39" t="str">
        <f t="shared" si="37"/>
        <v xml:space="preserve"> </v>
      </c>
      <c r="AP47" s="39" t="str">
        <f t="shared" si="38"/>
        <v xml:space="preserve"> </v>
      </c>
      <c r="BA47" t="s">
        <v>19</v>
      </c>
      <c r="BB47">
        <f t="shared" si="29"/>
        <v>42</v>
      </c>
      <c r="BC47">
        <f t="shared" si="28"/>
        <v>0</v>
      </c>
      <c r="BD47" t="str">
        <f t="shared" si="27"/>
        <v>OFF</v>
      </c>
      <c r="BE47">
        <v>7</v>
      </c>
      <c r="BF47">
        <v>7</v>
      </c>
      <c r="BG47">
        <f>VLOOKUP(Program!AF92,Program!AF92:'Program'!AU92,1+BF47,TRUE)</f>
        <v>0</v>
      </c>
      <c r="BH47">
        <f>VLOOKUP(Program!AF93,Program!AF93:'Program'!AU93,1+BF47,TRUE)</f>
        <v>0</v>
      </c>
      <c r="BI47">
        <f>VLOOKUP(Program!AF94,Program!AF94:'Program'!AU94,1+BF47,TRUE)</f>
        <v>1</v>
      </c>
      <c r="BJ47">
        <f>CM56</f>
        <v>0</v>
      </c>
      <c r="BK47">
        <f t="shared" si="31"/>
        <v>0</v>
      </c>
      <c r="BL47">
        <f t="shared" si="31"/>
        <v>0</v>
      </c>
      <c r="BM47">
        <f t="shared" si="31"/>
        <v>0</v>
      </c>
      <c r="BN47">
        <f t="shared" si="31"/>
        <v>0</v>
      </c>
      <c r="BO47">
        <f>CM65</f>
        <v>0</v>
      </c>
      <c r="BP47">
        <f>CM66</f>
        <v>0</v>
      </c>
      <c r="BQ47">
        <f>CM67</f>
        <v>0</v>
      </c>
      <c r="BR47">
        <f>CM68</f>
        <v>0</v>
      </c>
      <c r="CF47" s="1" t="s">
        <v>116</v>
      </c>
      <c r="CG47"/>
      <c r="CH47">
        <v>300</v>
      </c>
      <c r="CI47">
        <v>554</v>
      </c>
      <c r="CJ47">
        <v>393</v>
      </c>
      <c r="CK47">
        <v>300</v>
      </c>
      <c r="CL47">
        <v>440</v>
      </c>
      <c r="CM47">
        <v>466</v>
      </c>
      <c r="CN47">
        <v>546</v>
      </c>
      <c r="CO47"/>
      <c r="CP47"/>
      <c r="CQ47"/>
      <c r="CR47"/>
      <c r="CS47"/>
      <c r="CT47"/>
      <c r="CU47"/>
      <c r="CV47"/>
      <c r="CW47"/>
    </row>
    <row r="48" spans="1:101" ht="15.75" x14ac:dyDescent="0.25">
      <c r="A48" s="5" t="str">
        <f>IF(VLOOKUP('Download Data'!AF61,'Download Data'!AL61:AP1673,3,FALSE)&lt;&gt;10001,VLOOKUP('Download Data'!AF61,'Download Data'!AL61:AP1673,2,FALSE),"")</f>
        <v/>
      </c>
      <c r="B48" s="22" t="str">
        <f>IF(VLOOKUP('Download Data'!AF57,'Download Data'!AL57:AP1669,3,FALSE)&lt;&gt;10001,VLOOKUP('Download Data'!AF57,'Download Data'!AL57:AP1669,3,FALSE),"")</f>
        <v/>
      </c>
      <c r="C48" s="5" t="str">
        <f>IF(VLOOKUP('Download Data'!AF57,'Download Data'!AL57:AP1669,3,FALSE)&lt;&gt;10001,VLOOKUP('Download Data'!AF57,'Download Data'!AL57:AP1669,4,FALSE),"")</f>
        <v/>
      </c>
      <c r="D48" s="29" t="str">
        <f>IF(VLOOKUP('Download Data'!AF57,'Download Data'!AL57:AP1669,3,FALSE)&lt;&gt;10001,VLOOKUP('Download Data'!AF57,'Download Data'!AL57:AP1669,5,FALSE),"")</f>
        <v/>
      </c>
      <c r="E48" s="241"/>
      <c r="AA48" s="39" t="s">
        <v>648</v>
      </c>
      <c r="AB48" s="41" t="str">
        <f t="shared" si="32"/>
        <v>L34</v>
      </c>
      <c r="AC48" s="39" t="s">
        <v>101</v>
      </c>
      <c r="AD48" s="43">
        <f>VLOOKUP(AA48,'Download Data'!$BA$6:$BV$387,2,FALSE)</f>
        <v>1</v>
      </c>
      <c r="AE48" s="39"/>
      <c r="AF48" s="39">
        <f t="shared" si="18"/>
        <v>39</v>
      </c>
      <c r="AG48" s="44" t="str">
        <f t="shared" si="33"/>
        <v>L34</v>
      </c>
      <c r="AH48" s="45" t="s">
        <v>101</v>
      </c>
      <c r="AI48" s="47">
        <f>Program!AH83</f>
        <v>1</v>
      </c>
      <c r="AJ48" s="39"/>
      <c r="AK48" s="39">
        <f t="shared" si="34"/>
        <v>0</v>
      </c>
      <c r="AL48" s="39">
        <f t="shared" si="8"/>
        <v>1</v>
      </c>
      <c r="AM48" s="39" t="str">
        <f t="shared" si="35"/>
        <v xml:space="preserve"> </v>
      </c>
      <c r="AN48" s="41" t="str">
        <f t="shared" si="36"/>
        <v xml:space="preserve"> </v>
      </c>
      <c r="AO48" s="39" t="str">
        <f t="shared" si="37"/>
        <v xml:space="preserve"> </v>
      </c>
      <c r="AP48" s="39" t="str">
        <f t="shared" si="38"/>
        <v xml:space="preserve"> </v>
      </c>
      <c r="BA48" t="s">
        <v>20</v>
      </c>
      <c r="BB48">
        <f t="shared" si="29"/>
        <v>43</v>
      </c>
      <c r="BC48">
        <f t="shared" si="28"/>
        <v>0</v>
      </c>
      <c r="BD48" t="str">
        <f t="shared" si="27"/>
        <v>OFF</v>
      </c>
      <c r="BE48">
        <v>7</v>
      </c>
      <c r="BF48">
        <v>7</v>
      </c>
      <c r="BG48">
        <f>VLOOKUP(Program!AF92,Program!AF92:'Program'!AU92,1+BF48,TRUE)</f>
        <v>0</v>
      </c>
      <c r="BH48">
        <f>VLOOKUP(Program!AF93,Program!AF93:'Program'!AU93,1+BF48,TRUE)</f>
        <v>0</v>
      </c>
      <c r="BI48">
        <f>VLOOKUP(Program!AF94,Program!AF94:'Program'!AU94,1+BF48,TRUE)</f>
        <v>1</v>
      </c>
      <c r="BJ48">
        <f>CN56</f>
        <v>0</v>
      </c>
      <c r="BK48">
        <f t="shared" si="31"/>
        <v>0</v>
      </c>
      <c r="BL48">
        <f t="shared" si="31"/>
        <v>0</v>
      </c>
      <c r="BM48">
        <f t="shared" si="31"/>
        <v>0</v>
      </c>
      <c r="BN48">
        <f t="shared" si="31"/>
        <v>0</v>
      </c>
      <c r="BO48">
        <f>CN65</f>
        <v>0</v>
      </c>
      <c r="BP48">
        <f>CN66</f>
        <v>0</v>
      </c>
      <c r="BQ48">
        <f>CN67</f>
        <v>0</v>
      </c>
      <c r="BR48">
        <f>CN68</f>
        <v>0</v>
      </c>
      <c r="CF48" s="1" t="s">
        <v>117</v>
      </c>
      <c r="CG48"/>
      <c r="CH48">
        <v>450</v>
      </c>
      <c r="CI48">
        <v>385</v>
      </c>
      <c r="CJ48">
        <v>465</v>
      </c>
      <c r="CK48">
        <v>450</v>
      </c>
      <c r="CL48">
        <v>560</v>
      </c>
      <c r="CM48">
        <v>586</v>
      </c>
      <c r="CN48">
        <v>399</v>
      </c>
      <c r="CO48"/>
      <c r="CP48"/>
      <c r="CQ48"/>
      <c r="CR48"/>
      <c r="CS48"/>
      <c r="CT48"/>
      <c r="CU48"/>
      <c r="CV48"/>
      <c r="CW48"/>
    </row>
    <row r="49" spans="1:101" ht="15.75" x14ac:dyDescent="0.25">
      <c r="A49" s="5" t="str">
        <f>IF(VLOOKUP('Download Data'!AF62,'Download Data'!AL62:AP1674,3,FALSE)&lt;&gt;10001,VLOOKUP('Download Data'!AF62,'Download Data'!AL62:AP1674,2,FALSE),"")</f>
        <v/>
      </c>
      <c r="B49" s="22" t="str">
        <f>IF(VLOOKUP('Download Data'!AF58,'Download Data'!AL58:AP1670,3,FALSE)&lt;&gt;10001,VLOOKUP('Download Data'!AF58,'Download Data'!AL58:AP1670,3,FALSE),"")</f>
        <v/>
      </c>
      <c r="C49" s="5" t="str">
        <f>IF(VLOOKUP('Download Data'!AF58,'Download Data'!AL58:AP1670,3,FALSE)&lt;&gt;10001,VLOOKUP('Download Data'!AF58,'Download Data'!AL58:AP1670,4,FALSE),"")</f>
        <v/>
      </c>
      <c r="D49" s="29" t="str">
        <f>IF(VLOOKUP('Download Data'!AF58,'Download Data'!AL58:AP1670,3,FALSE)&lt;&gt;10001,VLOOKUP('Download Data'!AF58,'Download Data'!AL58:AP1670,5,FALSE),"")</f>
        <v/>
      </c>
      <c r="E49" s="241"/>
      <c r="AA49" s="39" t="s">
        <v>649</v>
      </c>
      <c r="AB49" s="41" t="str">
        <f t="shared" si="32"/>
        <v>L44</v>
      </c>
      <c r="AC49" s="39" t="s">
        <v>101</v>
      </c>
      <c r="AD49" s="43">
        <f>VLOOKUP(AA49,'Download Data'!$BA$6:$BV$387,2,FALSE)</f>
        <v>0</v>
      </c>
      <c r="AE49" s="39"/>
      <c r="AF49" s="39">
        <f t="shared" si="18"/>
        <v>40</v>
      </c>
      <c r="AG49" s="44" t="str">
        <f t="shared" si="33"/>
        <v>L44</v>
      </c>
      <c r="AH49" s="45" t="s">
        <v>101</v>
      </c>
      <c r="AI49" s="46">
        <f>Program!AH84</f>
        <v>0</v>
      </c>
      <c r="AJ49" s="39"/>
      <c r="AK49" s="39">
        <f t="shared" si="34"/>
        <v>0</v>
      </c>
      <c r="AL49" s="39">
        <f t="shared" si="8"/>
        <v>1</v>
      </c>
      <c r="AM49" s="39" t="str">
        <f t="shared" si="35"/>
        <v xml:space="preserve"> </v>
      </c>
      <c r="AN49" s="41" t="str">
        <f t="shared" si="36"/>
        <v xml:space="preserve"> </v>
      </c>
      <c r="AO49" s="39" t="str">
        <f t="shared" si="37"/>
        <v xml:space="preserve"> </v>
      </c>
      <c r="AP49" s="39" t="str">
        <f t="shared" si="38"/>
        <v xml:space="preserve"> </v>
      </c>
      <c r="BA49" t="s">
        <v>21</v>
      </c>
      <c r="BB49">
        <f t="shared" si="29"/>
        <v>44</v>
      </c>
      <c r="BC49">
        <f t="shared" si="28"/>
        <v>0</v>
      </c>
      <c r="BD49" t="str">
        <f t="shared" si="27"/>
        <v>OFF</v>
      </c>
      <c r="BE49">
        <v>7</v>
      </c>
      <c r="BF49">
        <v>7</v>
      </c>
      <c r="BG49">
        <f>VLOOKUP(Program!AF92,Program!AF92:'Program'!AU92,1+BF49,TRUE)</f>
        <v>0</v>
      </c>
      <c r="BH49">
        <f>VLOOKUP(Program!AF93,Program!AF93:'Program'!AU93,1+BF49,TRUE)</f>
        <v>0</v>
      </c>
      <c r="BI49">
        <f>VLOOKUP(Program!AF94,Program!AF94:'Program'!AU94,1+BF49,TRUE)</f>
        <v>1</v>
      </c>
      <c r="BJ49">
        <f>CO56</f>
        <v>0</v>
      </c>
      <c r="BK49">
        <f t="shared" si="31"/>
        <v>0</v>
      </c>
      <c r="BL49">
        <f t="shared" si="31"/>
        <v>0</v>
      </c>
      <c r="BM49">
        <f t="shared" si="31"/>
        <v>0</v>
      </c>
      <c r="BN49">
        <f t="shared" si="31"/>
        <v>0</v>
      </c>
      <c r="BO49">
        <f>CO65</f>
        <v>0</v>
      </c>
      <c r="BP49">
        <f>CO66</f>
        <v>0</v>
      </c>
      <c r="BQ49">
        <f>CO67</f>
        <v>0</v>
      </c>
      <c r="BR49">
        <f>CO68</f>
        <v>0</v>
      </c>
      <c r="CF49" s="1" t="s">
        <v>118</v>
      </c>
      <c r="CG49"/>
      <c r="CH49">
        <v>600</v>
      </c>
      <c r="CI49">
        <v>249</v>
      </c>
      <c r="CJ49">
        <v>535</v>
      </c>
      <c r="CK49">
        <v>600</v>
      </c>
      <c r="CL49">
        <v>680</v>
      </c>
      <c r="CM49">
        <v>699</v>
      </c>
      <c r="CN49">
        <v>277</v>
      </c>
      <c r="CO49"/>
      <c r="CP49"/>
      <c r="CQ49"/>
      <c r="CR49"/>
      <c r="CS49"/>
      <c r="CT49"/>
      <c r="CU49"/>
      <c r="CV49"/>
      <c r="CW49"/>
    </row>
    <row r="50" spans="1:101" ht="15.75" x14ac:dyDescent="0.25">
      <c r="A50" s="5" t="str">
        <f>IF(VLOOKUP('Download Data'!AF63,'Download Data'!AL63:AP1675,3,FALSE)&lt;&gt;10001,VLOOKUP('Download Data'!AF63,'Download Data'!AL63:AP1675,2,FALSE),"")</f>
        <v/>
      </c>
      <c r="B50" s="22" t="str">
        <f>IF(VLOOKUP('Download Data'!AF59,'Download Data'!AL59:AP1671,3,FALSE)&lt;&gt;10001,VLOOKUP('Download Data'!AF59,'Download Data'!AL59:AP1671,3,FALSE),"")</f>
        <v/>
      </c>
      <c r="C50" s="5" t="str">
        <f>IF(VLOOKUP('Download Data'!AF59,'Download Data'!AL59:AP1671,3,FALSE)&lt;&gt;10001,VLOOKUP('Download Data'!AF59,'Download Data'!AL59:AP1671,4,FALSE),"")</f>
        <v/>
      </c>
      <c r="D50" s="29" t="str">
        <f>IF(VLOOKUP('Download Data'!AF59,'Download Data'!AL59:AP1671,3,FALSE)&lt;&gt;10001,VLOOKUP('Download Data'!AF59,'Download Data'!AL59:AP1671,5,FALSE),"")</f>
        <v/>
      </c>
      <c r="E50" s="241"/>
      <c r="AA50" s="39" t="s">
        <v>650</v>
      </c>
      <c r="AB50" s="41" t="str">
        <f t="shared" si="32"/>
        <v>L54</v>
      </c>
      <c r="AC50" s="39" t="s">
        <v>101</v>
      </c>
      <c r="AD50" s="43">
        <f>VLOOKUP(AA50,'Download Data'!$BA$6:$BV$387,2,FALSE)</f>
        <v>150</v>
      </c>
      <c r="AE50" s="39"/>
      <c r="AF50" s="39">
        <f t="shared" si="18"/>
        <v>41</v>
      </c>
      <c r="AG50" s="44" t="str">
        <f t="shared" si="33"/>
        <v>L54</v>
      </c>
      <c r="AH50" s="45" t="s">
        <v>101</v>
      </c>
      <c r="AI50" s="46">
        <f>Program!AH85</f>
        <v>150</v>
      </c>
      <c r="AJ50" s="39"/>
      <c r="AK50" s="39">
        <f t="shared" si="34"/>
        <v>0</v>
      </c>
      <c r="AL50" s="39">
        <f t="shared" si="8"/>
        <v>1</v>
      </c>
      <c r="AM50" s="39" t="str">
        <f t="shared" si="35"/>
        <v xml:space="preserve"> </v>
      </c>
      <c r="AN50" s="41" t="str">
        <f t="shared" si="36"/>
        <v xml:space="preserve"> </v>
      </c>
      <c r="AO50" s="39" t="str">
        <f t="shared" si="37"/>
        <v xml:space="preserve"> </v>
      </c>
      <c r="AP50" s="39" t="str">
        <f t="shared" si="38"/>
        <v xml:space="preserve"> </v>
      </c>
      <c r="BA50" t="s">
        <v>735</v>
      </c>
      <c r="BB50">
        <f t="shared" si="29"/>
        <v>45</v>
      </c>
      <c r="BC50">
        <f t="shared" si="28"/>
        <v>100</v>
      </c>
      <c r="BD50">
        <f t="shared" ref="BD50:BD57" si="39">BJ50*POWER(10,BH50)*BI50</f>
        <v>0</v>
      </c>
      <c r="BE50">
        <f>CH71</f>
        <v>0</v>
      </c>
      <c r="BF50">
        <f>Program!F93</f>
        <v>0</v>
      </c>
      <c r="BG50">
        <f>VLOOKUP(Program!AF92,Program!AF92:'Program'!AU92,1+BF50,TRUE)</f>
        <v>-100</v>
      </c>
      <c r="BH50">
        <f>VLOOKUP(Program!AF93,Program!AF93:'Program'!AU93,1+BF50,TRUE)</f>
        <v>-1</v>
      </c>
      <c r="BI50">
        <f>VLOOKUP(Program!AF94,Program!AF94:'Program'!AU94,1+BF50,TRUE)</f>
        <v>1</v>
      </c>
      <c r="BJ50">
        <f t="shared" ref="BJ50:BJ57" si="40">BC50+BG50</f>
        <v>0</v>
      </c>
      <c r="BK50">
        <f>CH72</f>
        <v>0</v>
      </c>
      <c r="BL50">
        <f>CH73</f>
        <v>0</v>
      </c>
      <c r="CF50" s="1" t="s">
        <v>119</v>
      </c>
      <c r="CG50"/>
      <c r="CH50">
        <v>750</v>
      </c>
      <c r="CI50">
        <v>154</v>
      </c>
      <c r="CJ50">
        <v>604</v>
      </c>
      <c r="CK50">
        <v>750</v>
      </c>
      <c r="CL50">
        <v>800</v>
      </c>
      <c r="CM50">
        <v>806</v>
      </c>
      <c r="CN50">
        <v>188</v>
      </c>
      <c r="CO50"/>
      <c r="CP50"/>
      <c r="CQ50"/>
      <c r="CR50"/>
      <c r="CS50"/>
      <c r="CT50"/>
      <c r="CU50"/>
      <c r="CV50"/>
      <c r="CW50"/>
    </row>
    <row r="51" spans="1:101" ht="15.75" x14ac:dyDescent="0.25">
      <c r="A51" s="5" t="str">
        <f>IF(VLOOKUP('Download Data'!AF64,'Download Data'!AL64:AP1676,3,FALSE)&lt;&gt;10001,VLOOKUP('Download Data'!AF64,'Download Data'!AL64:AP1676,2,FALSE),"")</f>
        <v/>
      </c>
      <c r="B51" s="22" t="str">
        <f>IF(VLOOKUP('Download Data'!AF60,'Download Data'!AL60:AP1672,3,FALSE)&lt;&gt;10001,VLOOKUP('Download Data'!AF60,'Download Data'!AL60:AP1672,3,FALSE),"")</f>
        <v/>
      </c>
      <c r="C51" s="5" t="str">
        <f>IF(VLOOKUP('Download Data'!AF60,'Download Data'!AL60:AP1672,3,FALSE)&lt;&gt;10001,VLOOKUP('Download Data'!AF60,'Download Data'!AL60:AP1672,4,FALSE),"")</f>
        <v/>
      </c>
      <c r="D51" s="29" t="str">
        <f>IF(VLOOKUP('Download Data'!AF60,'Download Data'!AL60:AP1672,3,FALSE)&lt;&gt;10001,VLOOKUP('Download Data'!AF60,'Download Data'!AL60:AP1672,5,FALSE),"")</f>
        <v/>
      </c>
      <c r="E51" s="241"/>
      <c r="AA51" s="39" t="s">
        <v>651</v>
      </c>
      <c r="AB51" s="41" t="str">
        <f t="shared" si="32"/>
        <v>L64</v>
      </c>
      <c r="AC51" s="39" t="s">
        <v>101</v>
      </c>
      <c r="AD51" s="43">
        <f>VLOOKUP(AA51,'Download Data'!$BA$6:$BV$387,2,FALSE)</f>
        <v>300</v>
      </c>
      <c r="AE51" s="39"/>
      <c r="AF51" s="39">
        <f t="shared" si="18"/>
        <v>42</v>
      </c>
      <c r="AG51" s="44" t="str">
        <f t="shared" si="33"/>
        <v>L64</v>
      </c>
      <c r="AH51" s="45" t="s">
        <v>101</v>
      </c>
      <c r="AI51" s="46">
        <f>Program!AH86</f>
        <v>300</v>
      </c>
      <c r="AJ51" s="39"/>
      <c r="AK51" s="39">
        <f t="shared" si="34"/>
        <v>0</v>
      </c>
      <c r="AL51" s="39">
        <f t="shared" si="8"/>
        <v>1</v>
      </c>
      <c r="AM51" s="39" t="str">
        <f t="shared" si="35"/>
        <v xml:space="preserve"> </v>
      </c>
      <c r="AN51" s="41" t="str">
        <f t="shared" si="36"/>
        <v xml:space="preserve"> </v>
      </c>
      <c r="AO51" s="39" t="str">
        <f t="shared" si="37"/>
        <v xml:space="preserve"> </v>
      </c>
      <c r="AP51" s="39" t="str">
        <f t="shared" si="38"/>
        <v xml:space="preserve"> </v>
      </c>
      <c r="BA51" t="s">
        <v>736</v>
      </c>
      <c r="BB51">
        <f t="shared" si="29"/>
        <v>46</v>
      </c>
      <c r="BC51">
        <f t="shared" si="28"/>
        <v>100</v>
      </c>
      <c r="BD51">
        <f t="shared" si="39"/>
        <v>0</v>
      </c>
      <c r="BE51">
        <f>CI71</f>
        <v>0</v>
      </c>
      <c r="BF51">
        <f>Program!F99</f>
        <v>0</v>
      </c>
      <c r="BG51">
        <f>VLOOKUP(Program!AF92,Program!AF92:'Program'!AU92,1+BF51,TRUE)</f>
        <v>-100</v>
      </c>
      <c r="BH51">
        <f>VLOOKUP(Program!AF93,Program!AF93:'Program'!AU93,1+BF51,TRUE)</f>
        <v>-1</v>
      </c>
      <c r="BI51">
        <f>VLOOKUP(Program!AF94,Program!AF94:'Program'!AU94,1+BF51,TRUE)</f>
        <v>1</v>
      </c>
      <c r="BJ51">
        <f t="shared" si="40"/>
        <v>0</v>
      </c>
      <c r="BK51">
        <f>CI72</f>
        <v>0</v>
      </c>
      <c r="BL51">
        <f>CI73</f>
        <v>0</v>
      </c>
      <c r="CF51" s="1" t="s">
        <v>120</v>
      </c>
      <c r="CG51"/>
      <c r="CH51">
        <v>900</v>
      </c>
      <c r="CI51">
        <v>95</v>
      </c>
      <c r="CJ51">
        <v>671</v>
      </c>
      <c r="CK51">
        <v>900</v>
      </c>
      <c r="CL51">
        <v>920</v>
      </c>
      <c r="CM51">
        <v>908</v>
      </c>
      <c r="CN51">
        <v>124</v>
      </c>
      <c r="CO51"/>
      <c r="CP51"/>
      <c r="CQ51"/>
      <c r="CR51"/>
      <c r="CS51"/>
      <c r="CT51"/>
      <c r="CU51"/>
      <c r="CV51"/>
      <c r="CW51"/>
    </row>
    <row r="52" spans="1:101" ht="15.75" x14ac:dyDescent="0.25">
      <c r="A52" s="5" t="str">
        <f>IF(VLOOKUP('Download Data'!AF65,'Download Data'!AL65:AP1677,3,FALSE)&lt;&gt;10001,VLOOKUP('Download Data'!AF65,'Download Data'!AL65:AP1677,2,FALSE),"")</f>
        <v/>
      </c>
      <c r="B52" s="22" t="str">
        <f>IF(VLOOKUP('Download Data'!AF61,'Download Data'!AL61:AP1673,3,FALSE)&lt;&gt;10001,VLOOKUP('Download Data'!AF61,'Download Data'!AL61:AP1673,3,FALSE),"")</f>
        <v/>
      </c>
      <c r="C52" s="5" t="str">
        <f>IF(VLOOKUP('Download Data'!AF61,'Download Data'!AL61:AP1673,3,FALSE)&lt;&gt;10001,VLOOKUP('Download Data'!AF61,'Download Data'!AL61:AP1673,4,FALSE),"")</f>
        <v/>
      </c>
      <c r="D52" s="29" t="str">
        <f>IF(VLOOKUP('Download Data'!AF61,'Download Data'!AL61:AP1673,3,FALSE)&lt;&gt;10001,VLOOKUP('Download Data'!AF61,'Download Data'!AL61:AP1673,5,FALSE),"")</f>
        <v/>
      </c>
      <c r="E52" s="241"/>
      <c r="AA52" s="39" t="s">
        <v>652</v>
      </c>
      <c r="AB52" s="41" t="str">
        <f t="shared" si="32"/>
        <v>L74</v>
      </c>
      <c r="AC52" s="39" t="s">
        <v>101</v>
      </c>
      <c r="AD52" s="43">
        <f>VLOOKUP(AA52,'Download Data'!$BA$6:$BV$387,2,FALSE)</f>
        <v>450</v>
      </c>
      <c r="AE52" s="39"/>
      <c r="AF52" s="39">
        <f t="shared" si="18"/>
        <v>43</v>
      </c>
      <c r="AG52" s="44" t="str">
        <f t="shared" si="33"/>
        <v>L74</v>
      </c>
      <c r="AH52" s="45" t="s">
        <v>101</v>
      </c>
      <c r="AI52" s="46">
        <f>Program!AH87</f>
        <v>450</v>
      </c>
      <c r="AJ52" s="39"/>
      <c r="AK52" s="39">
        <f t="shared" si="34"/>
        <v>0</v>
      </c>
      <c r="AL52" s="39">
        <f t="shared" si="8"/>
        <v>1</v>
      </c>
      <c r="AM52" s="39" t="str">
        <f t="shared" si="35"/>
        <v xml:space="preserve"> </v>
      </c>
      <c r="AN52" s="41" t="str">
        <f t="shared" si="36"/>
        <v xml:space="preserve"> </v>
      </c>
      <c r="AO52" s="39" t="str">
        <f t="shared" si="37"/>
        <v xml:space="preserve"> </v>
      </c>
      <c r="AP52" s="39" t="str">
        <f t="shared" si="38"/>
        <v xml:space="preserve"> </v>
      </c>
      <c r="BA52" t="s">
        <v>737</v>
      </c>
      <c r="BB52">
        <f t="shared" si="29"/>
        <v>47</v>
      </c>
      <c r="BC52">
        <f t="shared" si="28"/>
        <v>100</v>
      </c>
      <c r="BD52">
        <f t="shared" si="39"/>
        <v>0</v>
      </c>
      <c r="BE52">
        <f>CJ71</f>
        <v>0</v>
      </c>
      <c r="BF52">
        <f>Program!F105</f>
        <v>0</v>
      </c>
      <c r="BG52">
        <f>VLOOKUP(Program!AF92,Program!AF92:'Program'!AU92,1+BF52,TRUE)</f>
        <v>-100</v>
      </c>
      <c r="BH52">
        <f>VLOOKUP(Program!AF93,Program!AF93:'Program'!AU93,1+BF52,TRUE)</f>
        <v>-1</v>
      </c>
      <c r="BI52">
        <f>VLOOKUP(Program!AF94,Program!AF94:'Program'!AU94,1+BF52,TRUE)</f>
        <v>1</v>
      </c>
      <c r="BJ52">
        <f t="shared" si="40"/>
        <v>0</v>
      </c>
      <c r="BK52">
        <f>CJ72</f>
        <v>0</v>
      </c>
      <c r="BL52">
        <f>CJ73</f>
        <v>0</v>
      </c>
      <c r="CF52" s="1" t="s">
        <v>121</v>
      </c>
      <c r="CG52"/>
      <c r="CH52">
        <v>1020</v>
      </c>
      <c r="CI52">
        <v>59</v>
      </c>
      <c r="CJ52">
        <v>723</v>
      </c>
      <c r="CK52">
        <v>1007</v>
      </c>
      <c r="CL52">
        <v>1007</v>
      </c>
      <c r="CM52">
        <v>979</v>
      </c>
      <c r="CN52">
        <v>89</v>
      </c>
      <c r="CO52"/>
      <c r="CP52"/>
      <c r="CQ52"/>
      <c r="CR52"/>
      <c r="CS52"/>
      <c r="CT52"/>
      <c r="CU52"/>
      <c r="CV52"/>
      <c r="CW52"/>
    </row>
    <row r="53" spans="1:101" ht="15.75" x14ac:dyDescent="0.25">
      <c r="A53" s="5" t="str">
        <f>IF(VLOOKUP('Download Data'!AF66,'Download Data'!AL66:AP1678,3,FALSE)&lt;&gt;10001,VLOOKUP('Download Data'!AF66,'Download Data'!AL66:AP1678,2,FALSE),"")</f>
        <v/>
      </c>
      <c r="B53" s="22" t="str">
        <f>IF(VLOOKUP('Download Data'!AF62,'Download Data'!AL62:AP1674,3,FALSE)&lt;&gt;10001,VLOOKUP('Download Data'!AF62,'Download Data'!AL62:AP1674,3,FALSE),"")</f>
        <v/>
      </c>
      <c r="C53" s="5" t="str">
        <f>IF(VLOOKUP('Download Data'!AF62,'Download Data'!AL62:AP1674,3,FALSE)&lt;&gt;10001,VLOOKUP('Download Data'!AF62,'Download Data'!AL62:AP1674,4,FALSE),"")</f>
        <v/>
      </c>
      <c r="D53" s="29" t="str">
        <f>IF(VLOOKUP('Download Data'!AF62,'Download Data'!AL62:AP1674,3,FALSE)&lt;&gt;10001,VLOOKUP('Download Data'!AF62,'Download Data'!AL62:AP1674,5,FALSE),"")</f>
        <v/>
      </c>
      <c r="E53" s="241"/>
      <c r="AA53" s="39" t="s">
        <v>653</v>
      </c>
      <c r="AB53" s="41" t="str">
        <f t="shared" si="32"/>
        <v>L84</v>
      </c>
      <c r="AC53" s="39" t="s">
        <v>101</v>
      </c>
      <c r="AD53" s="43">
        <f>VLOOKUP(AA53,'Download Data'!$BA$6:$BV$387,2,FALSE)</f>
        <v>600</v>
      </c>
      <c r="AE53" s="39"/>
      <c r="AF53" s="39">
        <f t="shared" si="18"/>
        <v>44</v>
      </c>
      <c r="AG53" s="44" t="str">
        <f t="shared" si="33"/>
        <v>L84</v>
      </c>
      <c r="AH53" s="45" t="s">
        <v>101</v>
      </c>
      <c r="AI53" s="46">
        <f>Program!AH88</f>
        <v>600</v>
      </c>
      <c r="AJ53" s="39"/>
      <c r="AK53" s="39">
        <f t="shared" si="34"/>
        <v>0</v>
      </c>
      <c r="AL53" s="39">
        <f t="shared" si="8"/>
        <v>1</v>
      </c>
      <c r="AM53" s="39" t="str">
        <f t="shared" si="35"/>
        <v xml:space="preserve"> </v>
      </c>
      <c r="AN53" s="41" t="str">
        <f t="shared" si="36"/>
        <v xml:space="preserve"> </v>
      </c>
      <c r="AO53" s="39" t="str">
        <f t="shared" si="37"/>
        <v xml:space="preserve"> </v>
      </c>
      <c r="AP53" s="39" t="str">
        <f t="shared" si="38"/>
        <v xml:space="preserve"> </v>
      </c>
      <c r="BA53" t="s">
        <v>738</v>
      </c>
      <c r="BB53">
        <f t="shared" si="29"/>
        <v>48</v>
      </c>
      <c r="BC53">
        <f t="shared" si="28"/>
        <v>100</v>
      </c>
      <c r="BD53">
        <f t="shared" si="39"/>
        <v>0</v>
      </c>
      <c r="BE53">
        <f>CK71</f>
        <v>0</v>
      </c>
      <c r="BF53">
        <f>Program!F111</f>
        <v>0</v>
      </c>
      <c r="BG53">
        <f>VLOOKUP(Program!AF92,Program!AF92:'Program'!AU92,1+BF53,TRUE)</f>
        <v>-100</v>
      </c>
      <c r="BH53">
        <f>VLOOKUP(Program!AF93,Program!AF93:'Program'!AU93,1+BF53,TRUE)</f>
        <v>-1</v>
      </c>
      <c r="BI53">
        <f>VLOOKUP(Program!AF94,Program!AF94:'Program'!AU94,1+BF53,TRUE)</f>
        <v>1</v>
      </c>
      <c r="BJ53">
        <f t="shared" si="40"/>
        <v>0</v>
      </c>
      <c r="BK53">
        <f>CK72</f>
        <v>0</v>
      </c>
      <c r="BL53">
        <f>CK73</f>
        <v>0</v>
      </c>
      <c r="CF53" s="1" t="s">
        <v>111</v>
      </c>
      <c r="CG53"/>
      <c r="CH53"/>
      <c r="CI53">
        <v>-100</v>
      </c>
      <c r="CJ53">
        <v>-100</v>
      </c>
      <c r="CK53">
        <v>0</v>
      </c>
      <c r="CL53">
        <v>0</v>
      </c>
      <c r="CM53">
        <v>-100</v>
      </c>
      <c r="CN53">
        <v>-100</v>
      </c>
      <c r="CO53">
        <v>0</v>
      </c>
      <c r="CP53">
        <v>0</v>
      </c>
      <c r="CQ53"/>
      <c r="CR53"/>
      <c r="CS53"/>
      <c r="CT53"/>
      <c r="CU53"/>
      <c r="CV53"/>
      <c r="CW53"/>
    </row>
    <row r="54" spans="1:101" ht="15.75" x14ac:dyDescent="0.25">
      <c r="A54" s="5" t="str">
        <f>IF(VLOOKUP('Download Data'!AF67,'Download Data'!AL67:AP1679,3,FALSE)&lt;&gt;10001,VLOOKUP('Download Data'!AF67,'Download Data'!AL67:AP1679,2,FALSE),"")</f>
        <v/>
      </c>
      <c r="B54" s="22" t="str">
        <f>IF(VLOOKUP('Download Data'!AF63,'Download Data'!AL63:AP1675,3,FALSE)&lt;&gt;10001,VLOOKUP('Download Data'!AF63,'Download Data'!AL63:AP1675,3,FALSE),"")</f>
        <v/>
      </c>
      <c r="C54" s="5" t="str">
        <f>IF(VLOOKUP('Download Data'!AF63,'Download Data'!AL63:AP1675,3,FALSE)&lt;&gt;10001,VLOOKUP('Download Data'!AF63,'Download Data'!AL63:AP1675,4,FALSE),"")</f>
        <v/>
      </c>
      <c r="D54" s="29" t="str">
        <f>IF(VLOOKUP('Download Data'!AF63,'Download Data'!AL63:AP1675,3,FALSE)&lt;&gt;10001,VLOOKUP('Download Data'!AF63,'Download Data'!AL63:AP1675,5,FALSE),"")</f>
        <v/>
      </c>
      <c r="E54" s="241"/>
      <c r="AA54" s="39" t="s">
        <v>654</v>
      </c>
      <c r="AB54" s="41" t="str">
        <f t="shared" si="32"/>
        <v>L94</v>
      </c>
      <c r="AC54" s="39" t="s">
        <v>101</v>
      </c>
      <c r="AD54" s="43">
        <f>VLOOKUP(AA54,'Download Data'!$BA$6:$BV$387,2,FALSE)</f>
        <v>750</v>
      </c>
      <c r="AE54" s="39"/>
      <c r="AF54" s="39">
        <f t="shared" si="18"/>
        <v>45</v>
      </c>
      <c r="AG54" s="44" t="str">
        <f t="shared" si="33"/>
        <v>L94</v>
      </c>
      <c r="AH54" s="45" t="s">
        <v>101</v>
      </c>
      <c r="AI54" s="46">
        <f>Program!AH89</f>
        <v>750</v>
      </c>
      <c r="AJ54" s="39"/>
      <c r="AK54" s="39">
        <f t="shared" si="34"/>
        <v>0</v>
      </c>
      <c r="AL54" s="39">
        <f t="shared" si="8"/>
        <v>1</v>
      </c>
      <c r="AM54" s="39" t="str">
        <f t="shared" si="35"/>
        <v xml:space="preserve"> </v>
      </c>
      <c r="AN54" s="41" t="str">
        <f t="shared" si="36"/>
        <v xml:space="preserve"> </v>
      </c>
      <c r="AO54" s="39" t="str">
        <f t="shared" si="37"/>
        <v xml:space="preserve"> </v>
      </c>
      <c r="AP54" s="39" t="str">
        <f t="shared" si="38"/>
        <v xml:space="preserve"> </v>
      </c>
      <c r="BA54" t="s">
        <v>739</v>
      </c>
      <c r="BB54">
        <f t="shared" si="29"/>
        <v>49</v>
      </c>
      <c r="BC54">
        <f t="shared" si="28"/>
        <v>100</v>
      </c>
      <c r="BD54">
        <f t="shared" si="39"/>
        <v>0</v>
      </c>
      <c r="BE54">
        <f>CL71</f>
        <v>0</v>
      </c>
      <c r="BF54">
        <f>Program!F117</f>
        <v>0</v>
      </c>
      <c r="BG54">
        <f>VLOOKUP(Program!AF92,Program!AF92:'Program'!AU92,1+BF54,TRUE)</f>
        <v>-100</v>
      </c>
      <c r="BH54">
        <f>VLOOKUP(Program!AF93,Program!AF93:'Program'!AU93,1+BF54,TRUE)</f>
        <v>-1</v>
      </c>
      <c r="BI54">
        <f>VLOOKUP(Program!AF94,Program!AF94:'Program'!AU94,1+BF54,TRUE)</f>
        <v>1</v>
      </c>
      <c r="BJ54">
        <f t="shared" si="40"/>
        <v>0</v>
      </c>
      <c r="BK54">
        <f>CL72</f>
        <v>0</v>
      </c>
      <c r="BL54">
        <f>CL73</f>
        <v>0</v>
      </c>
      <c r="CF54" s="1" t="s">
        <v>520</v>
      </c>
      <c r="CG54"/>
      <c r="CH54"/>
      <c r="CI54">
        <v>-1</v>
      </c>
      <c r="CJ54">
        <v>-1</v>
      </c>
      <c r="CK54">
        <v>-1</v>
      </c>
      <c r="CL54">
        <v>-1</v>
      </c>
      <c r="CM54">
        <v>-1</v>
      </c>
      <c r="CN54">
        <v>-1</v>
      </c>
      <c r="CO54">
        <v>0</v>
      </c>
      <c r="CP54">
        <v>-3</v>
      </c>
      <c r="CQ54"/>
      <c r="CR54"/>
      <c r="CS54"/>
      <c r="CT54"/>
      <c r="CU54"/>
      <c r="CV54"/>
      <c r="CW54"/>
    </row>
    <row r="55" spans="1:101" ht="15.75" x14ac:dyDescent="0.25">
      <c r="A55" s="5" t="str">
        <f>IF(VLOOKUP('Download Data'!AF68,'Download Data'!AL68:AP1680,3,FALSE)&lt;&gt;10001,VLOOKUP('Download Data'!AF68,'Download Data'!AL68:AP1680,2,FALSE),"")</f>
        <v/>
      </c>
      <c r="B55" s="22" t="str">
        <f>IF(VLOOKUP('Download Data'!AF64,'Download Data'!AL64:AP1676,3,FALSE)&lt;&gt;10001,VLOOKUP('Download Data'!AF64,'Download Data'!AL64:AP1676,3,FALSE),"")</f>
        <v/>
      </c>
      <c r="C55" s="5" t="str">
        <f>IF(VLOOKUP('Download Data'!AF64,'Download Data'!AL64:AP1676,3,FALSE)&lt;&gt;10001,VLOOKUP('Download Data'!AF64,'Download Data'!AL64:AP1676,4,FALSE),"")</f>
        <v/>
      </c>
      <c r="D55" s="29" t="str">
        <f>IF(VLOOKUP('Download Data'!AF64,'Download Data'!AL64:AP1676,3,FALSE)&lt;&gt;10001,VLOOKUP('Download Data'!AF64,'Download Data'!AL64:AP1676,5,FALSE),"")</f>
        <v/>
      </c>
      <c r="E55" s="241"/>
      <c r="AA55" s="39" t="s">
        <v>655</v>
      </c>
      <c r="AB55" s="41" t="str">
        <f t="shared" si="32"/>
        <v>L104</v>
      </c>
      <c r="AC55" s="39" t="s">
        <v>101</v>
      </c>
      <c r="AD55" s="43">
        <f>VLOOKUP(AA55,'Download Data'!$BA$6:$BV$387,2,FALSE)</f>
        <v>900</v>
      </c>
      <c r="AE55" s="39"/>
      <c r="AF55" s="39">
        <f t="shared" si="18"/>
        <v>46</v>
      </c>
      <c r="AG55" s="44" t="str">
        <f t="shared" si="33"/>
        <v>L104</v>
      </c>
      <c r="AH55" s="45" t="s">
        <v>101</v>
      </c>
      <c r="AI55" s="46">
        <f>Program!AH90</f>
        <v>900</v>
      </c>
      <c r="AJ55" s="39"/>
      <c r="AK55" s="39">
        <f t="shared" si="34"/>
        <v>0</v>
      </c>
      <c r="AL55" s="39">
        <f t="shared" si="8"/>
        <v>1</v>
      </c>
      <c r="AM55" s="39" t="str">
        <f t="shared" si="35"/>
        <v xml:space="preserve"> </v>
      </c>
      <c r="AN55" s="41" t="str">
        <f t="shared" si="36"/>
        <v xml:space="preserve"> </v>
      </c>
      <c r="AO55" s="39" t="str">
        <f t="shared" si="37"/>
        <v xml:space="preserve"> </v>
      </c>
      <c r="AP55" s="39" t="str">
        <f t="shared" si="38"/>
        <v xml:space="preserve"> </v>
      </c>
      <c r="BA55" t="s">
        <v>740</v>
      </c>
      <c r="BB55">
        <f t="shared" si="29"/>
        <v>50</v>
      </c>
      <c r="BC55">
        <f t="shared" si="28"/>
        <v>100</v>
      </c>
      <c r="BD55">
        <f t="shared" si="39"/>
        <v>0</v>
      </c>
      <c r="BE55">
        <f>CM71</f>
        <v>0</v>
      </c>
      <c r="BF55">
        <f>Program!F123</f>
        <v>0</v>
      </c>
      <c r="BG55">
        <f>VLOOKUP(Program!AF92,Program!AF92:'Program'!AU92,1+BF55,TRUE)</f>
        <v>-100</v>
      </c>
      <c r="BH55">
        <f>VLOOKUP(Program!AF93,Program!AF93:'Program'!AU93,1+BF55,TRUE)</f>
        <v>-1</v>
      </c>
      <c r="BI55">
        <f>VLOOKUP(Program!AF94,Program!AF94:'Program'!AU94,1+BF55,TRUE)</f>
        <v>1</v>
      </c>
      <c r="BJ55">
        <f t="shared" si="40"/>
        <v>0</v>
      </c>
      <c r="BK55">
        <f>CM72</f>
        <v>0</v>
      </c>
      <c r="BL55">
        <f>CM73</f>
        <v>0</v>
      </c>
      <c r="CF55" s="1" t="s">
        <v>109</v>
      </c>
      <c r="CG55"/>
      <c r="CH55"/>
      <c r="CI55">
        <v>1</v>
      </c>
      <c r="CJ55">
        <v>1</v>
      </c>
      <c r="CK55">
        <v>1</v>
      </c>
      <c r="CL55">
        <v>1</v>
      </c>
      <c r="CM55">
        <v>1</v>
      </c>
      <c r="CN55">
        <v>1</v>
      </c>
      <c r="CO55">
        <v>1</v>
      </c>
      <c r="CP55">
        <v>1</v>
      </c>
      <c r="CQ55"/>
      <c r="CR55"/>
      <c r="CS55"/>
      <c r="CT55"/>
      <c r="CU55"/>
      <c r="CV55"/>
      <c r="CW55"/>
    </row>
    <row r="56" spans="1:101" ht="15.75" x14ac:dyDescent="0.25">
      <c r="A56" s="5" t="str">
        <f>IF(VLOOKUP('Download Data'!AF69,'Download Data'!AL69:AP1681,3,FALSE)&lt;&gt;10001,VLOOKUP('Download Data'!AF69,'Download Data'!AL69:AP1681,2,FALSE),"")</f>
        <v/>
      </c>
      <c r="B56" s="22" t="str">
        <f>IF(VLOOKUP('Download Data'!AF65,'Download Data'!AL65:AP1677,3,FALSE)&lt;&gt;10001,VLOOKUP('Download Data'!AF65,'Download Data'!AL65:AP1677,3,FALSE),"")</f>
        <v/>
      </c>
      <c r="C56" s="5" t="str">
        <f>IF(VLOOKUP('Download Data'!AF65,'Download Data'!AL65:AP1677,3,FALSE)&lt;&gt;10001,VLOOKUP('Download Data'!AF65,'Download Data'!AL65:AP1677,4,FALSE),"")</f>
        <v/>
      </c>
      <c r="D56" s="29" t="str">
        <f>IF(VLOOKUP('Download Data'!AF65,'Download Data'!AL65:AP1677,3,FALSE)&lt;&gt;10001,VLOOKUP('Download Data'!AF65,'Download Data'!AL65:AP1677,5,FALSE),"")</f>
        <v/>
      </c>
      <c r="E56" s="241"/>
      <c r="AA56" s="39" t="s">
        <v>656</v>
      </c>
      <c r="AB56" s="41" t="str">
        <f t="shared" si="32"/>
        <v>L114</v>
      </c>
      <c r="AC56" s="39" t="s">
        <v>101</v>
      </c>
      <c r="AD56" s="43">
        <f>VLOOKUP(AA56,'Download Data'!$BA$6:$BV$387,2,FALSE)</f>
        <v>1007</v>
      </c>
      <c r="AE56" s="39"/>
      <c r="AF56" s="39">
        <f t="shared" si="18"/>
        <v>47</v>
      </c>
      <c r="AG56" s="44" t="str">
        <f t="shared" si="33"/>
        <v>L114</v>
      </c>
      <c r="AH56" s="45" t="s">
        <v>101</v>
      </c>
      <c r="AI56" s="46">
        <f>Program!AH91</f>
        <v>1007</v>
      </c>
      <c r="AJ56" s="39"/>
      <c r="AK56" s="39">
        <f t="shared" si="34"/>
        <v>0</v>
      </c>
      <c r="AL56" s="39">
        <f t="shared" si="8"/>
        <v>1</v>
      </c>
      <c r="AM56" s="39" t="str">
        <f t="shared" si="35"/>
        <v xml:space="preserve"> </v>
      </c>
      <c r="AN56" s="41" t="str">
        <f t="shared" si="36"/>
        <v xml:space="preserve"> </v>
      </c>
      <c r="AO56" s="39" t="str">
        <f t="shared" si="37"/>
        <v xml:space="preserve"> </v>
      </c>
      <c r="AP56" s="39" t="str">
        <f t="shared" si="38"/>
        <v xml:space="preserve"> </v>
      </c>
      <c r="BA56" t="s">
        <v>741</v>
      </c>
      <c r="BB56">
        <f t="shared" si="29"/>
        <v>51</v>
      </c>
      <c r="BC56">
        <f t="shared" si="28"/>
        <v>100</v>
      </c>
      <c r="BD56">
        <f t="shared" si="39"/>
        <v>0</v>
      </c>
      <c r="BE56">
        <f>CN71</f>
        <v>0</v>
      </c>
      <c r="BF56">
        <f>Program!F129</f>
        <v>0</v>
      </c>
      <c r="BG56">
        <f>VLOOKUP(Program!AF92,Program!AF92:'Program'!AU92,1+BF56,TRUE)</f>
        <v>-100</v>
      </c>
      <c r="BH56">
        <f>VLOOKUP(Program!AF93,Program!AF93:'Program'!AU93,1+BF56,TRUE)</f>
        <v>-1</v>
      </c>
      <c r="BI56">
        <f>VLOOKUP(Program!AF94,Program!AF94:'Program'!AU94,1+BF56,TRUE)</f>
        <v>1</v>
      </c>
      <c r="BJ56">
        <f t="shared" si="40"/>
        <v>0</v>
      </c>
      <c r="BK56">
        <f>CN72</f>
        <v>0</v>
      </c>
      <c r="BL56">
        <f>CN73</f>
        <v>0</v>
      </c>
      <c r="CF56" s="1" t="s">
        <v>58</v>
      </c>
      <c r="CG56"/>
      <c r="CH56">
        <v>0</v>
      </c>
      <c r="CI56">
        <v>0</v>
      </c>
      <c r="CJ56">
        <v>0</v>
      </c>
      <c r="CK56">
        <v>0</v>
      </c>
      <c r="CL56">
        <v>0</v>
      </c>
      <c r="CM56">
        <v>0</v>
      </c>
      <c r="CN56">
        <v>0</v>
      </c>
      <c r="CO56">
        <v>0</v>
      </c>
      <c r="CP56"/>
      <c r="CQ56"/>
      <c r="CR56"/>
      <c r="CS56"/>
      <c r="CT56"/>
      <c r="CU56"/>
      <c r="CV56"/>
      <c r="CW56"/>
    </row>
    <row r="57" spans="1:101" ht="15.75" x14ac:dyDescent="0.25">
      <c r="A57" s="5" t="str">
        <f>IF(VLOOKUP('Download Data'!AF70,'Download Data'!AL70:AP1682,3,FALSE)&lt;&gt;10001,VLOOKUP('Download Data'!AF70,'Download Data'!AL70:AP1682,2,FALSE),"")</f>
        <v/>
      </c>
      <c r="B57" s="22" t="str">
        <f>IF(VLOOKUP('Download Data'!AF66,'Download Data'!AL66:AP1678,3,FALSE)&lt;&gt;10001,VLOOKUP('Download Data'!AF66,'Download Data'!AL66:AP1678,3,FALSE),"")</f>
        <v/>
      </c>
      <c r="C57" s="5" t="str">
        <f>IF(VLOOKUP('Download Data'!AF66,'Download Data'!AL66:AP1678,3,FALSE)&lt;&gt;10001,VLOOKUP('Download Data'!AF66,'Download Data'!AL66:AP1678,4,FALSE),"")</f>
        <v/>
      </c>
      <c r="D57" s="29" t="str">
        <f>IF(VLOOKUP('Download Data'!AF66,'Download Data'!AL66:AP1678,3,FALSE)&lt;&gt;10001,VLOOKUP('Download Data'!AF66,'Download Data'!AL66:AP1678,5,FALSE),"")</f>
        <v/>
      </c>
      <c r="E57" s="241"/>
      <c r="AA57" s="39" t="s">
        <v>657</v>
      </c>
      <c r="AB57" s="41" t="str">
        <f t="shared" si="32"/>
        <v>L124</v>
      </c>
      <c r="AC57" s="39" t="s">
        <v>101</v>
      </c>
      <c r="AD57" s="43">
        <f>VLOOKUP(AA57,'Download Data'!$BA$6:$BV$387,2,FALSE)</f>
        <v>0</v>
      </c>
      <c r="AE57" s="39"/>
      <c r="AF57" s="39">
        <f t="shared" si="18"/>
        <v>48</v>
      </c>
      <c r="AG57" s="44" t="str">
        <f t="shared" si="33"/>
        <v>L124</v>
      </c>
      <c r="AH57" s="45" t="s">
        <v>101</v>
      </c>
      <c r="AI57" s="46">
        <f>Program!AH92</f>
        <v>0</v>
      </c>
      <c r="AJ57" s="39"/>
      <c r="AK57" s="39">
        <f t="shared" si="34"/>
        <v>0</v>
      </c>
      <c r="AL57" s="39">
        <f t="shared" si="8"/>
        <v>1</v>
      </c>
      <c r="AM57" s="39" t="str">
        <f t="shared" si="35"/>
        <v xml:space="preserve"> </v>
      </c>
      <c r="AN57" s="41" t="str">
        <f t="shared" si="36"/>
        <v xml:space="preserve"> </v>
      </c>
      <c r="AO57" s="39" t="str">
        <f t="shared" si="37"/>
        <v xml:space="preserve"> </v>
      </c>
      <c r="AP57" s="39" t="str">
        <f t="shared" si="38"/>
        <v xml:space="preserve"> </v>
      </c>
      <c r="BA57" t="s">
        <v>742</v>
      </c>
      <c r="BB57">
        <f t="shared" si="29"/>
        <v>52</v>
      </c>
      <c r="BC57">
        <f t="shared" si="28"/>
        <v>100</v>
      </c>
      <c r="BD57">
        <f t="shared" si="39"/>
        <v>0</v>
      </c>
      <c r="BE57">
        <f>CO71</f>
        <v>0</v>
      </c>
      <c r="BF57">
        <f>Program!F135</f>
        <v>0</v>
      </c>
      <c r="BG57">
        <f>VLOOKUP(Program!AF92,Program!AF92:'Program'!AU92,1+BF57,TRUE)</f>
        <v>-100</v>
      </c>
      <c r="BH57">
        <f>VLOOKUP(Program!AF93,Program!AF93:'Program'!AU93,1+BF57,TRUE)</f>
        <v>-1</v>
      </c>
      <c r="BI57">
        <f>VLOOKUP(Program!AF94,Program!AF94:'Program'!AU94,1+BF57,TRUE)</f>
        <v>1</v>
      </c>
      <c r="BJ57">
        <f t="shared" si="40"/>
        <v>0</v>
      </c>
      <c r="BK57">
        <f>CO72</f>
        <v>0</v>
      </c>
      <c r="BL57">
        <f>CO73</f>
        <v>0</v>
      </c>
      <c r="BS57">
        <v>18</v>
      </c>
      <c r="BV57">
        <v>21</v>
      </c>
      <c r="BY57">
        <v>24</v>
      </c>
      <c r="CB57">
        <v>27</v>
      </c>
      <c r="CF57" s="1" t="s">
        <v>59</v>
      </c>
      <c r="CG57"/>
      <c r="CH57">
        <v>0</v>
      </c>
      <c r="CI57">
        <v>0</v>
      </c>
      <c r="CJ57">
        <v>0</v>
      </c>
      <c r="CK57">
        <v>0</v>
      </c>
      <c r="CL57">
        <v>0</v>
      </c>
      <c r="CM57">
        <v>0</v>
      </c>
      <c r="CN57">
        <v>0</v>
      </c>
      <c r="CO57">
        <v>0</v>
      </c>
      <c r="CP57"/>
      <c r="CQ57"/>
      <c r="CR57"/>
      <c r="CS57"/>
      <c r="CT57"/>
      <c r="CU57"/>
      <c r="CV57"/>
      <c r="CW57"/>
    </row>
    <row r="58" spans="1:101" ht="15.75" x14ac:dyDescent="0.25">
      <c r="A58" s="5" t="str">
        <f>IF(VLOOKUP('Download Data'!AF71,'Download Data'!AL71:AP1683,3,FALSE)&lt;&gt;10001,VLOOKUP('Download Data'!AF71,'Download Data'!AL71:AP1683,2,FALSE),"")</f>
        <v/>
      </c>
      <c r="B58" s="22" t="str">
        <f>IF(VLOOKUP('Download Data'!AF67,'Download Data'!AL67:AP1679,3,FALSE)&lt;&gt;10001,VLOOKUP('Download Data'!AF67,'Download Data'!AL67:AP1679,3,FALSE),"")</f>
        <v/>
      </c>
      <c r="C58" s="5" t="str">
        <f>IF(VLOOKUP('Download Data'!AF67,'Download Data'!AL67:AP1679,3,FALSE)&lt;&gt;10001,VLOOKUP('Download Data'!AF67,'Download Data'!AL67:AP1679,4,FALSE),"")</f>
        <v/>
      </c>
      <c r="D58" s="29" t="str">
        <f>IF(VLOOKUP('Download Data'!AF67,'Download Data'!AL67:AP1679,3,FALSE)&lt;&gt;10001,VLOOKUP('Download Data'!AF67,'Download Data'!AL67:AP1679,5,FALSE),"")</f>
        <v/>
      </c>
      <c r="E58" s="241"/>
      <c r="AA58" s="39" t="s">
        <v>658</v>
      </c>
      <c r="AB58" s="41" t="str">
        <f t="shared" si="32"/>
        <v>L134</v>
      </c>
      <c r="AC58" s="39" t="s">
        <v>101</v>
      </c>
      <c r="AD58" s="43">
        <f>VLOOKUP(AA58,'Download Data'!$BA$6:$BV$387,2,FALSE)</f>
        <v>-1</v>
      </c>
      <c r="AE58" s="39"/>
      <c r="AF58" s="39">
        <f t="shared" si="18"/>
        <v>49</v>
      </c>
      <c r="AG58" s="44" t="str">
        <f t="shared" si="33"/>
        <v>L134</v>
      </c>
      <c r="AH58" s="45" t="s">
        <v>101</v>
      </c>
      <c r="AI58" s="46">
        <f>Program!AH93</f>
        <v>-1</v>
      </c>
      <c r="AJ58" s="39"/>
      <c r="AK58" s="39">
        <f t="shared" si="34"/>
        <v>0</v>
      </c>
      <c r="AL58" s="39">
        <f t="shared" si="8"/>
        <v>1</v>
      </c>
      <c r="AM58" s="39" t="str">
        <f t="shared" si="35"/>
        <v xml:space="preserve"> </v>
      </c>
      <c r="AN58" s="41" t="str">
        <f t="shared" si="36"/>
        <v xml:space="preserve"> </v>
      </c>
      <c r="AO58" s="39" t="str">
        <f t="shared" si="37"/>
        <v xml:space="preserve"> </v>
      </c>
      <c r="AP58" s="39" t="str">
        <f t="shared" si="38"/>
        <v xml:space="preserve"> </v>
      </c>
      <c r="BA58" t="s">
        <v>22</v>
      </c>
      <c r="BB58">
        <f t="shared" si="29"/>
        <v>53</v>
      </c>
      <c r="BC58">
        <f t="shared" si="28"/>
        <v>0</v>
      </c>
      <c r="BD58">
        <f t="shared" ref="BD58:BD65" si="41">(BC58+BG58)*POWER(10,BH58)*BI58</f>
        <v>0</v>
      </c>
      <c r="BE58">
        <f>CH75</f>
        <v>6</v>
      </c>
      <c r="BF58">
        <f>Program!N46</f>
        <v>6</v>
      </c>
      <c r="BG58">
        <f>VLOOKUP(Program!AF92,Program!AF92:'Program'!AU92,1+BF58,TRUE)</f>
        <v>0</v>
      </c>
      <c r="BH58">
        <f>VLOOKUP(Program!AF93,Program!AF93:'Program'!AU93,1+BF58,TRUE)</f>
        <v>0</v>
      </c>
      <c r="BI58">
        <f>VLOOKUP(Program!AF94,Program!AF94:'Program'!AU94,1+BF58,TRUE)</f>
        <v>1</v>
      </c>
      <c r="BJ58">
        <f>CH74</f>
        <v>0</v>
      </c>
      <c r="BK58">
        <f t="shared" ref="BK58:BN65" si="42">CH76</f>
        <v>0</v>
      </c>
      <c r="BL58">
        <f t="shared" si="42"/>
        <v>0</v>
      </c>
      <c r="BM58">
        <f t="shared" si="42"/>
        <v>0</v>
      </c>
      <c r="BN58">
        <f t="shared" si="42"/>
        <v>0</v>
      </c>
      <c r="BO58">
        <f t="shared" ref="BO58:BO65" si="43">BP58*POWER(10,BH58)*BI58</f>
        <v>0</v>
      </c>
      <c r="BP58">
        <f>CH86</f>
        <v>0</v>
      </c>
      <c r="BQ58">
        <f t="shared" ref="BQ58:BQ65" si="44">BR58*POWER(10,BH58)*BI58</f>
        <v>0</v>
      </c>
      <c r="BR58">
        <f t="shared" ref="BR58:BR65" si="45">BS58+BG58</f>
        <v>0</v>
      </c>
      <c r="BS58">
        <f>CH87</f>
        <v>0</v>
      </c>
      <c r="BT58">
        <f t="shared" ref="BT58:BT65" si="46">BU58*POWER(10,BH58)*BI58</f>
        <v>0</v>
      </c>
      <c r="BU58">
        <f t="shared" ref="BU58:BU65" si="47">BV58+BG58</f>
        <v>0</v>
      </c>
      <c r="BV58">
        <f>CH88</f>
        <v>0</v>
      </c>
      <c r="BW58">
        <f t="shared" ref="BW58:BW65" si="48">BX58*POWER(10,BH58)*BI58</f>
        <v>1000</v>
      </c>
      <c r="BX58">
        <f t="shared" ref="BX58:BX65" si="49">BY58+BG58</f>
        <v>1000</v>
      </c>
      <c r="BY58">
        <f>CH89</f>
        <v>1000</v>
      </c>
      <c r="BZ58">
        <f t="shared" ref="BZ58:BZ65" si="50">CA58*POWER(10,BH58)*BI58</f>
        <v>1000</v>
      </c>
      <c r="CA58">
        <f t="shared" ref="CA58:CA65" si="51">CB58+BG58</f>
        <v>1000</v>
      </c>
      <c r="CB58">
        <f>CH90</f>
        <v>1000</v>
      </c>
      <c r="CC58">
        <f>CH84</f>
        <v>0</v>
      </c>
      <c r="CD58">
        <f>CH85</f>
        <v>0</v>
      </c>
      <c r="CF58" s="1" t="s">
        <v>60</v>
      </c>
      <c r="CG58"/>
      <c r="CH58">
        <v>0</v>
      </c>
      <c r="CI58">
        <v>0</v>
      </c>
      <c r="CJ58">
        <v>0</v>
      </c>
      <c r="CK58">
        <v>0</v>
      </c>
      <c r="CL58">
        <v>0</v>
      </c>
      <c r="CM58">
        <v>0</v>
      </c>
      <c r="CN58">
        <v>0</v>
      </c>
      <c r="CO58">
        <v>0</v>
      </c>
      <c r="CP58"/>
      <c r="CQ58"/>
      <c r="CR58"/>
      <c r="CS58"/>
      <c r="CT58"/>
      <c r="CU58"/>
      <c r="CV58"/>
      <c r="CW58"/>
    </row>
    <row r="59" spans="1:101" ht="15.75" x14ac:dyDescent="0.25">
      <c r="A59" s="5" t="str">
        <f>IF(VLOOKUP('Download Data'!AF72,'Download Data'!AL72:AP1684,3,FALSE)&lt;&gt;10001,VLOOKUP('Download Data'!AF72,'Download Data'!AL72:AP1684,2,FALSE),"")</f>
        <v/>
      </c>
      <c r="B59" s="22" t="str">
        <f>IF(VLOOKUP('Download Data'!AF68,'Download Data'!AL68:AP1680,3,FALSE)&lt;&gt;10001,VLOOKUP('Download Data'!AF68,'Download Data'!AL68:AP1680,3,FALSE),"")</f>
        <v/>
      </c>
      <c r="C59" s="5" t="str">
        <f>IF(VLOOKUP('Download Data'!AF68,'Download Data'!AL68:AP1680,3,FALSE)&lt;&gt;10001,VLOOKUP('Download Data'!AF68,'Download Data'!AL68:AP1680,4,FALSE),"")</f>
        <v/>
      </c>
      <c r="D59" s="29" t="str">
        <f>IF(VLOOKUP('Download Data'!AF68,'Download Data'!AL68:AP1680,3,FALSE)&lt;&gt;10001,VLOOKUP('Download Data'!AF68,'Download Data'!AL68:AP1680,5,FALSE),"")</f>
        <v/>
      </c>
      <c r="E59" s="241"/>
      <c r="AA59" s="39" t="s">
        <v>659</v>
      </c>
      <c r="AB59" s="41" t="str">
        <f t="shared" si="32"/>
        <v>L144</v>
      </c>
      <c r="AC59" s="39" t="s">
        <v>101</v>
      </c>
      <c r="AD59" s="43">
        <f>VLOOKUP(AA59,'Download Data'!$BA$6:$BV$387,2,FALSE)</f>
        <v>1</v>
      </c>
      <c r="AE59" s="39"/>
      <c r="AF59" s="39">
        <f t="shared" si="18"/>
        <v>50</v>
      </c>
      <c r="AG59" s="44" t="str">
        <f t="shared" si="33"/>
        <v>L144</v>
      </c>
      <c r="AH59" s="45" t="s">
        <v>101</v>
      </c>
      <c r="AI59" s="46">
        <f>Program!AH94</f>
        <v>1</v>
      </c>
      <c r="AJ59" s="39"/>
      <c r="AK59" s="39">
        <f t="shared" si="34"/>
        <v>0</v>
      </c>
      <c r="AL59" s="39">
        <f t="shared" si="8"/>
        <v>1</v>
      </c>
      <c r="AM59" s="39" t="str">
        <f t="shared" si="35"/>
        <v xml:space="preserve"> </v>
      </c>
      <c r="AN59" s="41" t="str">
        <f t="shared" si="36"/>
        <v xml:space="preserve"> </v>
      </c>
      <c r="AO59" s="39" t="str">
        <f t="shared" si="37"/>
        <v xml:space="preserve"> </v>
      </c>
      <c r="AP59" s="39" t="str">
        <f t="shared" si="38"/>
        <v xml:space="preserve"> </v>
      </c>
      <c r="BA59" t="s">
        <v>23</v>
      </c>
      <c r="BB59">
        <f t="shared" si="29"/>
        <v>54</v>
      </c>
      <c r="BC59">
        <f t="shared" si="28"/>
        <v>0</v>
      </c>
      <c r="BD59">
        <f t="shared" si="41"/>
        <v>0</v>
      </c>
      <c r="BE59">
        <f>CI75</f>
        <v>6</v>
      </c>
      <c r="BF59">
        <f>Program!N62</f>
        <v>6</v>
      </c>
      <c r="BG59">
        <f>VLOOKUP(Program!AF92,Program!AF92:'Program'!AU92,1+BF59,TRUE)</f>
        <v>0</v>
      </c>
      <c r="BH59">
        <f>VLOOKUP(Program!AF93,Program!AF93:'Program'!AU93,1+BF59,TRUE)</f>
        <v>0</v>
      </c>
      <c r="BI59">
        <f>VLOOKUP(Program!AF94,Program!AF94:'Program'!AU94,1+BF59,TRUE)</f>
        <v>1</v>
      </c>
      <c r="BJ59">
        <f>CI74</f>
        <v>0</v>
      </c>
      <c r="BK59">
        <f t="shared" si="42"/>
        <v>0</v>
      </c>
      <c r="BL59">
        <f t="shared" si="42"/>
        <v>0</v>
      </c>
      <c r="BM59">
        <f t="shared" si="42"/>
        <v>0</v>
      </c>
      <c r="BN59">
        <f t="shared" si="42"/>
        <v>0</v>
      </c>
      <c r="BO59">
        <f t="shared" si="43"/>
        <v>0</v>
      </c>
      <c r="BP59">
        <f>CI86</f>
        <v>0</v>
      </c>
      <c r="BQ59">
        <f t="shared" si="44"/>
        <v>0</v>
      </c>
      <c r="BR59">
        <f t="shared" si="45"/>
        <v>0</v>
      </c>
      <c r="BS59">
        <f>CI87</f>
        <v>0</v>
      </c>
      <c r="BT59">
        <f t="shared" si="46"/>
        <v>0</v>
      </c>
      <c r="BU59">
        <f t="shared" si="47"/>
        <v>0</v>
      </c>
      <c r="BV59">
        <f>CI88</f>
        <v>0</v>
      </c>
      <c r="BW59">
        <f t="shared" si="48"/>
        <v>1000</v>
      </c>
      <c r="BX59">
        <f t="shared" si="49"/>
        <v>1000</v>
      </c>
      <c r="BY59">
        <f>CI89</f>
        <v>1000</v>
      </c>
      <c r="BZ59">
        <f t="shared" si="50"/>
        <v>1000</v>
      </c>
      <c r="CA59">
        <f t="shared" si="51"/>
        <v>1000</v>
      </c>
      <c r="CB59">
        <f>CI90</f>
        <v>1000</v>
      </c>
      <c r="CC59">
        <f>CI84</f>
        <v>0</v>
      </c>
      <c r="CD59">
        <f>CI85</f>
        <v>0</v>
      </c>
      <c r="CF59" s="1" t="s">
        <v>61</v>
      </c>
      <c r="CG59"/>
      <c r="CH59">
        <v>0</v>
      </c>
      <c r="CI59">
        <v>0</v>
      </c>
      <c r="CJ59">
        <v>0</v>
      </c>
      <c r="CK59">
        <v>0</v>
      </c>
      <c r="CL59">
        <v>0</v>
      </c>
      <c r="CM59">
        <v>0</v>
      </c>
      <c r="CN59">
        <v>0</v>
      </c>
      <c r="CO59">
        <v>0</v>
      </c>
      <c r="CP59"/>
      <c r="CQ59"/>
      <c r="CR59"/>
      <c r="CS59"/>
      <c r="CT59"/>
      <c r="CU59"/>
      <c r="CV59"/>
      <c r="CW59"/>
    </row>
    <row r="60" spans="1:101" ht="15.75" x14ac:dyDescent="0.25">
      <c r="A60" s="5" t="str">
        <f>IF(VLOOKUP('Download Data'!AF73,'Download Data'!AL73:AP1685,3,FALSE)&lt;&gt;10001,VLOOKUP('Download Data'!AF73,'Download Data'!AL73:AP1685,2,FALSE),"")</f>
        <v/>
      </c>
      <c r="B60" s="22" t="str">
        <f>IF(VLOOKUP('Download Data'!AF69,'Download Data'!AL69:AP1681,3,FALSE)&lt;&gt;10001,VLOOKUP('Download Data'!AF69,'Download Data'!AL69:AP1681,3,FALSE),"")</f>
        <v/>
      </c>
      <c r="C60" s="5" t="str">
        <f>IF(VLOOKUP('Download Data'!AF69,'Download Data'!AL69:AP1681,3,FALSE)&lt;&gt;10001,VLOOKUP('Download Data'!AF69,'Download Data'!AL69:AP1681,4,FALSE),"")</f>
        <v/>
      </c>
      <c r="D60" s="29" t="str">
        <f>IF(VLOOKUP('Download Data'!AF69,'Download Data'!AL69:AP1681,3,FALSE)&lt;&gt;10001,VLOOKUP('Download Data'!AF69,'Download Data'!AL69:AP1681,5,FALSE),"")</f>
        <v/>
      </c>
      <c r="E60" s="241"/>
      <c r="AA60" s="39"/>
      <c r="AB60" s="41"/>
      <c r="AC60" s="39"/>
      <c r="AD60" s="43"/>
      <c r="AE60" s="39"/>
      <c r="AF60" s="39">
        <f t="shared" si="18"/>
        <v>51</v>
      </c>
      <c r="AG60" s="44"/>
      <c r="AH60" s="45"/>
      <c r="AI60" s="46"/>
      <c r="AJ60" s="39"/>
      <c r="AK60" s="39"/>
      <c r="AL60" s="39">
        <f t="shared" si="8"/>
        <v>1</v>
      </c>
      <c r="AM60" s="39"/>
      <c r="AN60" s="41"/>
      <c r="AO60" s="39"/>
      <c r="AP60" s="39"/>
      <c r="BA60" t="s">
        <v>24</v>
      </c>
      <c r="BB60">
        <f t="shared" si="29"/>
        <v>55</v>
      </c>
      <c r="BC60">
        <f t="shared" si="28"/>
        <v>0</v>
      </c>
      <c r="BD60">
        <f t="shared" si="41"/>
        <v>0</v>
      </c>
      <c r="BE60">
        <f>CJ75</f>
        <v>6</v>
      </c>
      <c r="BF60">
        <f>Program!N78</f>
        <v>6</v>
      </c>
      <c r="BG60">
        <f>VLOOKUP(Program!AF92,Program!AF92:'Program'!AU92,1+BF60,TRUE)</f>
        <v>0</v>
      </c>
      <c r="BH60">
        <f>VLOOKUP(Program!AF93,Program!AF93:'Program'!AU93,1+BF60,TRUE)</f>
        <v>0</v>
      </c>
      <c r="BI60">
        <f>VLOOKUP(Program!AF94,Program!AF94:'Program'!AU94,1+BF60,TRUE)</f>
        <v>1</v>
      </c>
      <c r="BJ60">
        <f>CJ74</f>
        <v>0</v>
      </c>
      <c r="BK60">
        <f t="shared" si="42"/>
        <v>0</v>
      </c>
      <c r="BL60">
        <f t="shared" si="42"/>
        <v>0</v>
      </c>
      <c r="BM60">
        <f t="shared" si="42"/>
        <v>0</v>
      </c>
      <c r="BN60">
        <f t="shared" si="42"/>
        <v>0</v>
      </c>
      <c r="BO60">
        <f t="shared" si="43"/>
        <v>0</v>
      </c>
      <c r="BP60">
        <f>CJ86</f>
        <v>0</v>
      </c>
      <c r="BQ60">
        <f t="shared" si="44"/>
        <v>0</v>
      </c>
      <c r="BR60">
        <f t="shared" si="45"/>
        <v>0</v>
      </c>
      <c r="BS60">
        <f>CJ87</f>
        <v>0</v>
      </c>
      <c r="BT60">
        <f t="shared" si="46"/>
        <v>0</v>
      </c>
      <c r="BU60">
        <f t="shared" si="47"/>
        <v>0</v>
      </c>
      <c r="BV60">
        <f>CJ88</f>
        <v>0</v>
      </c>
      <c r="BW60">
        <f t="shared" si="48"/>
        <v>1000</v>
      </c>
      <c r="BX60">
        <f t="shared" si="49"/>
        <v>1000</v>
      </c>
      <c r="BY60">
        <f>CJ89</f>
        <v>1000</v>
      </c>
      <c r="BZ60">
        <f t="shared" si="50"/>
        <v>1000</v>
      </c>
      <c r="CA60">
        <f t="shared" si="51"/>
        <v>1000</v>
      </c>
      <c r="CB60">
        <f>CJ90</f>
        <v>1000</v>
      </c>
      <c r="CC60">
        <f>CJ84</f>
        <v>0</v>
      </c>
      <c r="CD60">
        <f>CJ85</f>
        <v>0</v>
      </c>
      <c r="CF60" s="1" t="s">
        <v>62</v>
      </c>
      <c r="CG60"/>
      <c r="CH60">
        <v>0</v>
      </c>
      <c r="CI60">
        <v>0</v>
      </c>
      <c r="CJ60">
        <v>0</v>
      </c>
      <c r="CK60">
        <v>0</v>
      </c>
      <c r="CL60">
        <v>0</v>
      </c>
      <c r="CM60">
        <v>0</v>
      </c>
      <c r="CN60">
        <v>0</v>
      </c>
      <c r="CO60">
        <v>0</v>
      </c>
      <c r="CP60"/>
      <c r="CQ60"/>
      <c r="CR60"/>
      <c r="CS60"/>
      <c r="CT60"/>
      <c r="CU60"/>
      <c r="CV60"/>
      <c r="CW60"/>
    </row>
    <row r="61" spans="1:101" ht="15.75" x14ac:dyDescent="0.25">
      <c r="A61" s="5" t="str">
        <f>IF(VLOOKUP('Download Data'!AF74,'Download Data'!AL74:AP1686,3,FALSE)&lt;&gt;10001,VLOOKUP('Download Data'!AF74,'Download Data'!AL74:AP1686,2,FALSE),"")</f>
        <v/>
      </c>
      <c r="B61" s="22" t="str">
        <f>IF(VLOOKUP('Download Data'!AF70,'Download Data'!AL70:AP1682,3,FALSE)&lt;&gt;10001,VLOOKUP('Download Data'!AF70,'Download Data'!AL70:AP1682,3,FALSE),"")</f>
        <v/>
      </c>
      <c r="C61" s="5" t="str">
        <f>IF(VLOOKUP('Download Data'!AF70,'Download Data'!AL70:AP1682,3,FALSE)&lt;&gt;10001,VLOOKUP('Download Data'!AF70,'Download Data'!AL70:AP1682,4,FALSE),"")</f>
        <v/>
      </c>
      <c r="D61" s="29" t="str">
        <f>IF(VLOOKUP('Download Data'!AF70,'Download Data'!AL70:AP1682,3,FALSE)&lt;&gt;10001,VLOOKUP('Download Data'!AF70,'Download Data'!AL70:AP1682,5,FALSE),"")</f>
        <v/>
      </c>
      <c r="E61" s="241"/>
      <c r="AA61" s="39" t="s">
        <v>620</v>
      </c>
      <c r="AB61" s="41" t="str">
        <f t="shared" ref="AB61:AB74" si="52">AG61</f>
        <v>L15</v>
      </c>
      <c r="AC61" s="39" t="s">
        <v>101</v>
      </c>
      <c r="AD61" s="43" t="str">
        <f>VLOOKUP(AA61,'Download Data'!$BA$6:$BV$387,2,FALSE)</f>
        <v>%</v>
      </c>
      <c r="AE61" s="39"/>
      <c r="AF61" s="39">
        <f t="shared" si="18"/>
        <v>52</v>
      </c>
      <c r="AG61" s="44" t="str">
        <f t="shared" ref="AG61:AG74" si="53">AA61</f>
        <v>L15</v>
      </c>
      <c r="AH61" s="45" t="s">
        <v>101</v>
      </c>
      <c r="AI61" s="47" t="str">
        <f>Program!AI81</f>
        <v>%</v>
      </c>
      <c r="AJ61" s="39"/>
      <c r="AK61" s="39">
        <f t="shared" ref="AK61:AK74" si="54">IF(AO61=" ",0,1)</f>
        <v>0</v>
      </c>
      <c r="AL61" s="39">
        <f t="shared" si="8"/>
        <v>1</v>
      </c>
      <c r="AM61" s="39" t="str">
        <f t="shared" ref="AM61:AM74" si="55">IF(AD61=AI61," ",AA61)</f>
        <v xml:space="preserve"> </v>
      </c>
      <c r="AN61" s="41" t="str">
        <f t="shared" ref="AN61:AN74" si="56">IF(AD61=AI61," ",AG61)</f>
        <v xml:space="preserve"> </v>
      </c>
      <c r="AO61" s="39" t="str">
        <f t="shared" ref="AO61:AO74" si="57">IF(AD61=AI61," ","=")</f>
        <v xml:space="preserve"> </v>
      </c>
      <c r="AP61" s="39" t="str">
        <f t="shared" ref="AP61:AP74" si="58">IF(AD61=AI61," ",AI61)</f>
        <v xml:space="preserve"> </v>
      </c>
      <c r="BA61" t="s">
        <v>25</v>
      </c>
      <c r="BB61">
        <f t="shared" si="29"/>
        <v>56</v>
      </c>
      <c r="BC61">
        <f t="shared" si="28"/>
        <v>0</v>
      </c>
      <c r="BD61">
        <f t="shared" si="41"/>
        <v>0</v>
      </c>
      <c r="BE61">
        <f>CK75</f>
        <v>6</v>
      </c>
      <c r="BF61">
        <f>Program!N94</f>
        <v>6</v>
      </c>
      <c r="BG61">
        <f>VLOOKUP(Program!AF92,Program!AF92:'Program'!AU92,1+BF61,TRUE)</f>
        <v>0</v>
      </c>
      <c r="BH61">
        <f>VLOOKUP(Program!AF93,Program!AF93:'Program'!AU93,1+BF61,TRUE)</f>
        <v>0</v>
      </c>
      <c r="BI61">
        <f>VLOOKUP(Program!AF94,Program!AF94:'Program'!AU94,1+BF61,TRUE)</f>
        <v>1</v>
      </c>
      <c r="BJ61">
        <f>CK74</f>
        <v>0</v>
      </c>
      <c r="BK61">
        <f t="shared" si="42"/>
        <v>0</v>
      </c>
      <c r="BL61">
        <f t="shared" si="42"/>
        <v>0</v>
      </c>
      <c r="BM61">
        <f t="shared" si="42"/>
        <v>0</v>
      </c>
      <c r="BN61">
        <f t="shared" si="42"/>
        <v>0</v>
      </c>
      <c r="BO61">
        <f t="shared" si="43"/>
        <v>0</v>
      </c>
      <c r="BP61">
        <f>CK86</f>
        <v>0</v>
      </c>
      <c r="BQ61">
        <f t="shared" si="44"/>
        <v>0</v>
      </c>
      <c r="BR61">
        <f t="shared" si="45"/>
        <v>0</v>
      </c>
      <c r="BS61">
        <f>CK87</f>
        <v>0</v>
      </c>
      <c r="BT61">
        <f t="shared" si="46"/>
        <v>0</v>
      </c>
      <c r="BU61">
        <f t="shared" si="47"/>
        <v>0</v>
      </c>
      <c r="BV61">
        <f>CK88</f>
        <v>0</v>
      </c>
      <c r="BW61">
        <f t="shared" si="48"/>
        <v>1000</v>
      </c>
      <c r="BX61">
        <f t="shared" si="49"/>
        <v>1000</v>
      </c>
      <c r="BY61">
        <f>CK89</f>
        <v>1000</v>
      </c>
      <c r="BZ61">
        <f t="shared" si="50"/>
        <v>1000</v>
      </c>
      <c r="CA61">
        <f t="shared" si="51"/>
        <v>1000</v>
      </c>
      <c r="CB61">
        <f>CK90</f>
        <v>1000</v>
      </c>
      <c r="CC61">
        <f>CK84</f>
        <v>0</v>
      </c>
      <c r="CD61">
        <f>CK85</f>
        <v>0</v>
      </c>
      <c r="CF61" s="1" t="s">
        <v>63</v>
      </c>
      <c r="CG61"/>
      <c r="CH61">
        <v>0</v>
      </c>
      <c r="CI61">
        <v>0</v>
      </c>
      <c r="CJ61">
        <v>0</v>
      </c>
      <c r="CK61">
        <v>0</v>
      </c>
      <c r="CL61">
        <v>0</v>
      </c>
      <c r="CM61">
        <v>0</v>
      </c>
      <c r="CN61">
        <v>0</v>
      </c>
      <c r="CO61">
        <v>0</v>
      </c>
      <c r="CP61"/>
      <c r="CQ61"/>
      <c r="CR61"/>
      <c r="CS61"/>
      <c r="CT61"/>
      <c r="CU61"/>
      <c r="CV61"/>
      <c r="CW61"/>
    </row>
    <row r="62" spans="1:101" ht="15.75" x14ac:dyDescent="0.25">
      <c r="A62" s="5" t="str">
        <f>IF(VLOOKUP('Download Data'!AF75,'Download Data'!AL75:AP1687,3,FALSE)&lt;&gt;10001,VLOOKUP('Download Data'!AF75,'Download Data'!AL75:AP1687,2,FALSE),"")</f>
        <v/>
      </c>
      <c r="B62" s="22" t="str">
        <f>IF(VLOOKUP('Download Data'!AF71,'Download Data'!AL71:AP1683,3,FALSE)&lt;&gt;10001,VLOOKUP('Download Data'!AF71,'Download Data'!AL71:AP1683,3,FALSE),"")</f>
        <v/>
      </c>
      <c r="C62" s="5" t="str">
        <f>IF(VLOOKUP('Download Data'!AF71,'Download Data'!AL71:AP1683,3,FALSE)&lt;&gt;10001,VLOOKUP('Download Data'!AF71,'Download Data'!AL71:AP1683,4,FALSE),"")</f>
        <v/>
      </c>
      <c r="D62" s="29" t="str">
        <f>IF(VLOOKUP('Download Data'!AF71,'Download Data'!AL71:AP1683,3,FALSE)&lt;&gt;10001,VLOOKUP('Download Data'!AF71,'Download Data'!AL71:AP1683,5,FALSE),"")</f>
        <v/>
      </c>
      <c r="E62" s="241"/>
      <c r="AA62" s="39" t="s">
        <v>660</v>
      </c>
      <c r="AB62" s="41" t="str">
        <f t="shared" si="52"/>
        <v>L25</v>
      </c>
      <c r="AC62" s="39" t="s">
        <v>101</v>
      </c>
      <c r="AD62" s="43" t="str">
        <f>VLOOKUP(AA62,'Download Data'!$BA$6:$BV$387,2,FALSE)</f>
        <v>m</v>
      </c>
      <c r="AE62" s="39"/>
      <c r="AF62" s="39">
        <f t="shared" si="18"/>
        <v>53</v>
      </c>
      <c r="AG62" s="44" t="str">
        <f t="shared" si="53"/>
        <v>L25</v>
      </c>
      <c r="AH62" s="45" t="s">
        <v>101</v>
      </c>
      <c r="AI62" s="47" t="str">
        <f>Program!AI82</f>
        <v>m</v>
      </c>
      <c r="AJ62" s="39"/>
      <c r="AK62" s="39">
        <f t="shared" si="54"/>
        <v>0</v>
      </c>
      <c r="AL62" s="39">
        <f t="shared" si="8"/>
        <v>1</v>
      </c>
      <c r="AM62" s="39" t="str">
        <f t="shared" si="55"/>
        <v xml:space="preserve"> </v>
      </c>
      <c r="AN62" s="41" t="str">
        <f t="shared" si="56"/>
        <v xml:space="preserve"> </v>
      </c>
      <c r="AO62" s="39" t="str">
        <f t="shared" si="57"/>
        <v xml:space="preserve"> </v>
      </c>
      <c r="AP62" s="39" t="str">
        <f t="shared" si="58"/>
        <v xml:space="preserve"> </v>
      </c>
      <c r="BA62" t="s">
        <v>26</v>
      </c>
      <c r="BB62">
        <f t="shared" si="29"/>
        <v>57</v>
      </c>
      <c r="BC62">
        <f t="shared" si="28"/>
        <v>0</v>
      </c>
      <c r="BD62">
        <f t="shared" si="41"/>
        <v>0</v>
      </c>
      <c r="BE62">
        <f>CL75</f>
        <v>6</v>
      </c>
      <c r="BF62">
        <f>Program!N110</f>
        <v>6</v>
      </c>
      <c r="BG62">
        <f>VLOOKUP(Program!AF92,Program!AF92:'Program'!AU92,1+BF62,TRUE)</f>
        <v>0</v>
      </c>
      <c r="BH62">
        <f>VLOOKUP(Program!AF93,Program!AF93:'Program'!AU93,1+BF62,TRUE)</f>
        <v>0</v>
      </c>
      <c r="BI62">
        <f>VLOOKUP(Program!AF94,Program!AF94:'Program'!AU94,1+BF62,TRUE)</f>
        <v>1</v>
      </c>
      <c r="BJ62">
        <f>CL74</f>
        <v>0</v>
      </c>
      <c r="BK62">
        <f t="shared" si="42"/>
        <v>0</v>
      </c>
      <c r="BL62">
        <f t="shared" si="42"/>
        <v>0</v>
      </c>
      <c r="BM62">
        <f t="shared" si="42"/>
        <v>0</v>
      </c>
      <c r="BN62">
        <f t="shared" si="42"/>
        <v>0</v>
      </c>
      <c r="BO62">
        <f t="shared" si="43"/>
        <v>0</v>
      </c>
      <c r="BP62">
        <f>CL86</f>
        <v>0</v>
      </c>
      <c r="BQ62">
        <f t="shared" si="44"/>
        <v>0</v>
      </c>
      <c r="BR62">
        <f t="shared" si="45"/>
        <v>0</v>
      </c>
      <c r="BS62">
        <f>CL87</f>
        <v>0</v>
      </c>
      <c r="BT62">
        <f t="shared" si="46"/>
        <v>0</v>
      </c>
      <c r="BU62">
        <f t="shared" si="47"/>
        <v>0</v>
      </c>
      <c r="BV62">
        <f>CL88</f>
        <v>0</v>
      </c>
      <c r="BW62">
        <f t="shared" si="48"/>
        <v>1000</v>
      </c>
      <c r="BX62">
        <f t="shared" si="49"/>
        <v>1000</v>
      </c>
      <c r="BY62">
        <f>CL89</f>
        <v>1000</v>
      </c>
      <c r="BZ62">
        <f t="shared" si="50"/>
        <v>1000</v>
      </c>
      <c r="CA62">
        <f t="shared" si="51"/>
        <v>1000</v>
      </c>
      <c r="CB62">
        <f>CL90</f>
        <v>1000</v>
      </c>
      <c r="CC62">
        <f>CL84</f>
        <v>0</v>
      </c>
      <c r="CD62">
        <f>CL85</f>
        <v>0</v>
      </c>
      <c r="CF62" s="1" t="s">
        <v>64</v>
      </c>
      <c r="CG62"/>
      <c r="CH62">
        <v>0</v>
      </c>
      <c r="CI62">
        <v>0</v>
      </c>
      <c r="CJ62">
        <v>0</v>
      </c>
      <c r="CK62">
        <v>0</v>
      </c>
      <c r="CL62">
        <v>0</v>
      </c>
      <c r="CM62">
        <v>0</v>
      </c>
      <c r="CN62">
        <v>0</v>
      </c>
      <c r="CO62">
        <v>0</v>
      </c>
      <c r="CP62"/>
      <c r="CQ62"/>
      <c r="CR62"/>
      <c r="CS62"/>
      <c r="CT62"/>
      <c r="CU62"/>
      <c r="CV62"/>
      <c r="CW62"/>
    </row>
    <row r="63" spans="1:101" ht="15.75" x14ac:dyDescent="0.25">
      <c r="A63" s="5" t="str">
        <f>IF(VLOOKUP('Download Data'!AF76,'Download Data'!AL76:AP1688,3,FALSE)&lt;&gt;10001,VLOOKUP('Download Data'!AF76,'Download Data'!AL76:AP1688,2,FALSE),"")</f>
        <v/>
      </c>
      <c r="B63" s="22" t="str">
        <f>IF(VLOOKUP('Download Data'!AF72,'Download Data'!AL72:AP1684,3,FALSE)&lt;&gt;10001,VLOOKUP('Download Data'!AF72,'Download Data'!AL72:AP1684,3,FALSE),"")</f>
        <v/>
      </c>
      <c r="C63" s="5" t="str">
        <f>IF(VLOOKUP('Download Data'!AF72,'Download Data'!AL72:AP1684,3,FALSE)&lt;&gt;10001,VLOOKUP('Download Data'!AF72,'Download Data'!AL72:AP1684,4,FALSE),"")</f>
        <v/>
      </c>
      <c r="D63" s="29" t="str">
        <f>IF(VLOOKUP('Download Data'!AF72,'Download Data'!AL72:AP1684,3,FALSE)&lt;&gt;10001,VLOOKUP('Download Data'!AF72,'Download Data'!AL72:AP1684,5,FALSE),"")</f>
        <v/>
      </c>
      <c r="E63" s="241"/>
      <c r="AA63" s="39" t="s">
        <v>661</v>
      </c>
      <c r="AB63" s="41" t="str">
        <f t="shared" si="52"/>
        <v>L35</v>
      </c>
      <c r="AC63" s="39" t="s">
        <v>101</v>
      </c>
      <c r="AD63" s="43" t="str">
        <f>VLOOKUP(AA63,'Download Data'!$BA$6:$BV$387,2,FALSE)</f>
        <v>A</v>
      </c>
      <c r="AE63" s="39"/>
      <c r="AF63" s="39">
        <f t="shared" si="18"/>
        <v>54</v>
      </c>
      <c r="AG63" s="44" t="str">
        <f t="shared" si="53"/>
        <v>L35</v>
      </c>
      <c r="AH63" s="45" t="s">
        <v>101</v>
      </c>
      <c r="AI63" s="47" t="str">
        <f>Program!AI83</f>
        <v>A</v>
      </c>
      <c r="AJ63" s="39"/>
      <c r="AK63" s="39">
        <f t="shared" si="54"/>
        <v>0</v>
      </c>
      <c r="AL63" s="39">
        <f t="shared" si="8"/>
        <v>1</v>
      </c>
      <c r="AM63" s="39" t="str">
        <f t="shared" si="55"/>
        <v xml:space="preserve"> </v>
      </c>
      <c r="AN63" s="41" t="str">
        <f t="shared" si="56"/>
        <v xml:space="preserve"> </v>
      </c>
      <c r="AO63" s="39" t="str">
        <f t="shared" si="57"/>
        <v xml:space="preserve"> </v>
      </c>
      <c r="AP63" s="39" t="str">
        <f t="shared" si="58"/>
        <v xml:space="preserve"> </v>
      </c>
      <c r="BA63" t="s">
        <v>27</v>
      </c>
      <c r="BB63">
        <f t="shared" si="29"/>
        <v>58</v>
      </c>
      <c r="BC63">
        <f t="shared" si="28"/>
        <v>0</v>
      </c>
      <c r="BD63">
        <f t="shared" si="41"/>
        <v>0</v>
      </c>
      <c r="BE63">
        <f>CM75</f>
        <v>6</v>
      </c>
      <c r="BF63">
        <f>Program!N126</f>
        <v>6</v>
      </c>
      <c r="BG63">
        <f>VLOOKUP(Program!AF92,Program!AF92:'Program'!AU92,1+BF63,TRUE)</f>
        <v>0</v>
      </c>
      <c r="BH63">
        <f>VLOOKUP(Program!AF93,Program!AF93:'Program'!AU93,1+BF63,TRUE)</f>
        <v>0</v>
      </c>
      <c r="BI63">
        <f>VLOOKUP(Program!AF94,Program!AF94:'Program'!AU94,1+BF63,TRUE)</f>
        <v>1</v>
      </c>
      <c r="BJ63">
        <f>CM74</f>
        <v>0</v>
      </c>
      <c r="BK63">
        <f t="shared" si="42"/>
        <v>0</v>
      </c>
      <c r="BL63">
        <f t="shared" si="42"/>
        <v>0</v>
      </c>
      <c r="BM63">
        <f t="shared" si="42"/>
        <v>0</v>
      </c>
      <c r="BN63">
        <f t="shared" si="42"/>
        <v>0</v>
      </c>
      <c r="BO63">
        <f t="shared" si="43"/>
        <v>0</v>
      </c>
      <c r="BP63">
        <f>CM86</f>
        <v>0</v>
      </c>
      <c r="BQ63">
        <f t="shared" si="44"/>
        <v>0</v>
      </c>
      <c r="BR63">
        <f t="shared" si="45"/>
        <v>0</v>
      </c>
      <c r="BS63">
        <f>CM87</f>
        <v>0</v>
      </c>
      <c r="BT63">
        <f t="shared" si="46"/>
        <v>0</v>
      </c>
      <c r="BU63">
        <f t="shared" si="47"/>
        <v>0</v>
      </c>
      <c r="BV63">
        <f>CM88</f>
        <v>0</v>
      </c>
      <c r="BW63">
        <f t="shared" si="48"/>
        <v>1000</v>
      </c>
      <c r="BX63">
        <f t="shared" si="49"/>
        <v>1000</v>
      </c>
      <c r="BY63">
        <f>CM89</f>
        <v>1000</v>
      </c>
      <c r="BZ63">
        <f t="shared" si="50"/>
        <v>1000</v>
      </c>
      <c r="CA63">
        <f t="shared" si="51"/>
        <v>1000</v>
      </c>
      <c r="CB63">
        <f>CM90</f>
        <v>1000</v>
      </c>
      <c r="CC63">
        <f>CM84</f>
        <v>0</v>
      </c>
      <c r="CD63">
        <f>CM85</f>
        <v>0</v>
      </c>
      <c r="CF63" s="1" t="s">
        <v>65</v>
      </c>
      <c r="CG63"/>
      <c r="CH63">
        <v>0</v>
      </c>
      <c r="CI63">
        <v>0</v>
      </c>
      <c r="CJ63">
        <v>0</v>
      </c>
      <c r="CK63">
        <v>0</v>
      </c>
      <c r="CL63">
        <v>0</v>
      </c>
      <c r="CM63">
        <v>0</v>
      </c>
      <c r="CN63">
        <v>0</v>
      </c>
      <c r="CO63">
        <v>0</v>
      </c>
      <c r="CP63"/>
      <c r="CQ63"/>
      <c r="CR63"/>
      <c r="CS63"/>
      <c r="CT63"/>
      <c r="CU63"/>
      <c r="CV63"/>
      <c r="CW63"/>
    </row>
    <row r="64" spans="1:101" ht="15.75" x14ac:dyDescent="0.25">
      <c r="A64" s="5" t="str">
        <f>IF(VLOOKUP('Download Data'!AF77,'Download Data'!AL77:AP1689,3,FALSE)&lt;&gt;10001,VLOOKUP('Download Data'!AF77,'Download Data'!AL77:AP1689,2,FALSE),"")</f>
        <v/>
      </c>
      <c r="B64" s="22" t="str">
        <f>IF(VLOOKUP('Download Data'!AF73,'Download Data'!AL73:AP1685,3,FALSE)&lt;&gt;10001,VLOOKUP('Download Data'!AF73,'Download Data'!AL73:AP1685,3,FALSE),"")</f>
        <v/>
      </c>
      <c r="C64" s="5" t="str">
        <f>IF(VLOOKUP('Download Data'!AF73,'Download Data'!AL73:AP1685,3,FALSE)&lt;&gt;10001,VLOOKUP('Download Data'!AF73,'Download Data'!AL73:AP1685,4,FALSE),"")</f>
        <v/>
      </c>
      <c r="D64" s="29" t="str">
        <f>IF(VLOOKUP('Download Data'!AF73,'Download Data'!AL73:AP1685,3,FALSE)&lt;&gt;10001,VLOOKUP('Download Data'!AF73,'Download Data'!AL73:AP1685,5,FALSE),"")</f>
        <v/>
      </c>
      <c r="E64" s="241"/>
      <c r="AA64" s="39" t="s">
        <v>662</v>
      </c>
      <c r="AB64" s="41" t="str">
        <f t="shared" si="52"/>
        <v>L45</v>
      </c>
      <c r="AC64" s="39" t="s">
        <v>101</v>
      </c>
      <c r="AD64" s="43">
        <f>VLOOKUP(AA64,'Download Data'!$BA$6:$BV$387,2,FALSE)</f>
        <v>200</v>
      </c>
      <c r="AE64" s="39"/>
      <c r="AF64" s="39">
        <f t="shared" si="18"/>
        <v>55</v>
      </c>
      <c r="AG64" s="44" t="str">
        <f t="shared" si="53"/>
        <v>L45</v>
      </c>
      <c r="AH64" s="45" t="s">
        <v>101</v>
      </c>
      <c r="AI64" s="46">
        <f>Program!AI84</f>
        <v>200</v>
      </c>
      <c r="AJ64" s="39"/>
      <c r="AK64" s="39">
        <f t="shared" si="54"/>
        <v>0</v>
      </c>
      <c r="AL64" s="39">
        <f t="shared" si="8"/>
        <v>1</v>
      </c>
      <c r="AM64" s="39" t="str">
        <f t="shared" si="55"/>
        <v xml:space="preserve"> </v>
      </c>
      <c r="AN64" s="41" t="str">
        <f t="shared" si="56"/>
        <v xml:space="preserve"> </v>
      </c>
      <c r="AO64" s="39" t="str">
        <f t="shared" si="57"/>
        <v xml:space="preserve"> </v>
      </c>
      <c r="AP64" s="39" t="str">
        <f t="shared" si="58"/>
        <v xml:space="preserve"> </v>
      </c>
      <c r="BA64" t="s">
        <v>28</v>
      </c>
      <c r="BB64">
        <f t="shared" si="29"/>
        <v>59</v>
      </c>
      <c r="BC64">
        <f t="shared" si="28"/>
        <v>0</v>
      </c>
      <c r="BD64">
        <f t="shared" si="41"/>
        <v>0</v>
      </c>
      <c r="BE64">
        <f>CN75</f>
        <v>6</v>
      </c>
      <c r="BF64">
        <f>Program!N142</f>
        <v>6</v>
      </c>
      <c r="BG64">
        <f>VLOOKUP(Program!AF92,Program!AF92:'Program'!AU92,1+BF64,TRUE)</f>
        <v>0</v>
      </c>
      <c r="BH64">
        <f>VLOOKUP(Program!AF93,Program!AF93:'Program'!AU93,1+BF64,TRUE)</f>
        <v>0</v>
      </c>
      <c r="BI64">
        <f>VLOOKUP(Program!AF94,Program!AF94:'Program'!AU94,1+BF64,TRUE)</f>
        <v>1</v>
      </c>
      <c r="BJ64">
        <f>CN74</f>
        <v>0</v>
      </c>
      <c r="BK64">
        <f t="shared" si="42"/>
        <v>0</v>
      </c>
      <c r="BL64">
        <f t="shared" si="42"/>
        <v>0</v>
      </c>
      <c r="BM64">
        <f t="shared" si="42"/>
        <v>0</v>
      </c>
      <c r="BN64">
        <f t="shared" si="42"/>
        <v>0</v>
      </c>
      <c r="BO64">
        <f t="shared" si="43"/>
        <v>0</v>
      </c>
      <c r="BP64">
        <f>CN86</f>
        <v>0</v>
      </c>
      <c r="BQ64">
        <f t="shared" si="44"/>
        <v>0</v>
      </c>
      <c r="BR64">
        <f t="shared" si="45"/>
        <v>0</v>
      </c>
      <c r="BS64">
        <f>CN87</f>
        <v>0</v>
      </c>
      <c r="BT64">
        <f t="shared" si="46"/>
        <v>0</v>
      </c>
      <c r="BU64">
        <f t="shared" si="47"/>
        <v>0</v>
      </c>
      <c r="BV64">
        <f>CN88</f>
        <v>0</v>
      </c>
      <c r="BW64">
        <f t="shared" si="48"/>
        <v>1000</v>
      </c>
      <c r="BX64">
        <f t="shared" si="49"/>
        <v>1000</v>
      </c>
      <c r="BY64">
        <f>CN89</f>
        <v>1000</v>
      </c>
      <c r="BZ64">
        <f t="shared" si="50"/>
        <v>1000</v>
      </c>
      <c r="CA64">
        <f t="shared" si="51"/>
        <v>1000</v>
      </c>
      <c r="CB64">
        <f>CN90</f>
        <v>1000</v>
      </c>
      <c r="CC64">
        <f>CN84</f>
        <v>0</v>
      </c>
      <c r="CD64">
        <f>CN85</f>
        <v>0</v>
      </c>
      <c r="CF64" s="1" t="s">
        <v>66</v>
      </c>
      <c r="CG64"/>
      <c r="CH64">
        <v>0</v>
      </c>
      <c r="CI64">
        <v>0</v>
      </c>
      <c r="CJ64">
        <v>0</v>
      </c>
      <c r="CK64">
        <v>0</v>
      </c>
      <c r="CL64">
        <v>0</v>
      </c>
      <c r="CM64">
        <v>0</v>
      </c>
      <c r="CN64">
        <v>0</v>
      </c>
      <c r="CO64">
        <v>0</v>
      </c>
      <c r="CP64"/>
      <c r="CQ64"/>
      <c r="CR64"/>
      <c r="CS64"/>
      <c r="CT64"/>
      <c r="CU64"/>
      <c r="CV64"/>
      <c r="CW64"/>
    </row>
    <row r="65" spans="1:101" ht="15.75" x14ac:dyDescent="0.25">
      <c r="A65" s="5" t="str">
        <f>IF(VLOOKUP('Download Data'!AF78,'Download Data'!AL78:AP1690,3,FALSE)&lt;&gt;10001,VLOOKUP('Download Data'!AF78,'Download Data'!AL78:AP1690,2,FALSE),"")</f>
        <v/>
      </c>
      <c r="B65" s="22" t="str">
        <f>IF(VLOOKUP('Download Data'!AF74,'Download Data'!AL74:AP1686,3,FALSE)&lt;&gt;10001,VLOOKUP('Download Data'!AF74,'Download Data'!AL74:AP1686,3,FALSE),"")</f>
        <v/>
      </c>
      <c r="C65" s="5" t="str">
        <f>IF(VLOOKUP('Download Data'!AF74,'Download Data'!AL74:AP1686,3,FALSE)&lt;&gt;10001,VLOOKUP('Download Data'!AF74,'Download Data'!AL74:AP1686,4,FALSE),"")</f>
        <v/>
      </c>
      <c r="D65" s="29" t="str">
        <f>IF(VLOOKUP('Download Data'!AF74,'Download Data'!AL74:AP1686,3,FALSE)&lt;&gt;10001,VLOOKUP('Download Data'!AF74,'Download Data'!AL74:AP1686,5,FALSE),"")</f>
        <v/>
      </c>
      <c r="E65" s="241"/>
      <c r="AA65" s="39" t="s">
        <v>663</v>
      </c>
      <c r="AB65" s="41" t="str">
        <f t="shared" si="52"/>
        <v>L55</v>
      </c>
      <c r="AC65" s="39" t="s">
        <v>101</v>
      </c>
      <c r="AD65" s="43">
        <f>VLOOKUP(AA65,'Download Data'!$BA$6:$BV$387,2,FALSE)</f>
        <v>320</v>
      </c>
      <c r="AE65" s="39"/>
      <c r="AF65" s="39">
        <f t="shared" si="18"/>
        <v>56</v>
      </c>
      <c r="AG65" s="44" t="str">
        <f t="shared" si="53"/>
        <v>L55</v>
      </c>
      <c r="AH65" s="45" t="s">
        <v>101</v>
      </c>
      <c r="AI65" s="46">
        <f>Program!AI85</f>
        <v>320</v>
      </c>
      <c r="AJ65" s="39"/>
      <c r="AK65" s="39">
        <f t="shared" si="54"/>
        <v>0</v>
      </c>
      <c r="AL65" s="39">
        <f t="shared" si="8"/>
        <v>1</v>
      </c>
      <c r="AM65" s="39" t="str">
        <f t="shared" si="55"/>
        <v xml:space="preserve"> </v>
      </c>
      <c r="AN65" s="41" t="str">
        <f t="shared" si="56"/>
        <v xml:space="preserve"> </v>
      </c>
      <c r="AO65" s="39" t="str">
        <f t="shared" si="57"/>
        <v xml:space="preserve"> </v>
      </c>
      <c r="AP65" s="39" t="str">
        <f t="shared" si="58"/>
        <v xml:space="preserve"> </v>
      </c>
      <c r="BA65" t="s">
        <v>29</v>
      </c>
      <c r="BB65">
        <f t="shared" si="29"/>
        <v>60</v>
      </c>
      <c r="BC65">
        <f t="shared" si="28"/>
        <v>0</v>
      </c>
      <c r="BD65">
        <f t="shared" si="41"/>
        <v>0</v>
      </c>
      <c r="BE65">
        <f>CO75</f>
        <v>6</v>
      </c>
      <c r="BF65">
        <f>Program!N158</f>
        <v>6</v>
      </c>
      <c r="BG65">
        <f>VLOOKUP(Program!AF92,Program!AF92:'Program'!AU92,1+BF65,TRUE)</f>
        <v>0</v>
      </c>
      <c r="BH65">
        <f>VLOOKUP(Program!AF93,Program!AF93:'Program'!AU93,1+BF65,TRUE)</f>
        <v>0</v>
      </c>
      <c r="BI65">
        <f>VLOOKUP(Program!AF94,Program!AF94:'Program'!AU94,1+BF65,TRUE)</f>
        <v>1</v>
      </c>
      <c r="BJ65">
        <f>CO74</f>
        <v>0</v>
      </c>
      <c r="BK65">
        <f t="shared" si="42"/>
        <v>0</v>
      </c>
      <c r="BL65">
        <f t="shared" si="42"/>
        <v>0</v>
      </c>
      <c r="BM65">
        <f t="shared" si="42"/>
        <v>0</v>
      </c>
      <c r="BN65">
        <f t="shared" si="42"/>
        <v>0</v>
      </c>
      <c r="BO65">
        <f t="shared" si="43"/>
        <v>0</v>
      </c>
      <c r="BP65">
        <f>CO86</f>
        <v>0</v>
      </c>
      <c r="BQ65">
        <f t="shared" si="44"/>
        <v>0</v>
      </c>
      <c r="BR65">
        <f t="shared" si="45"/>
        <v>0</v>
      </c>
      <c r="BS65">
        <f>CO87</f>
        <v>0</v>
      </c>
      <c r="BT65">
        <f t="shared" si="46"/>
        <v>0</v>
      </c>
      <c r="BU65">
        <f t="shared" si="47"/>
        <v>0</v>
      </c>
      <c r="BV65">
        <f>CO88</f>
        <v>0</v>
      </c>
      <c r="BW65">
        <f t="shared" si="48"/>
        <v>1000</v>
      </c>
      <c r="BX65">
        <f t="shared" si="49"/>
        <v>1000</v>
      </c>
      <c r="BY65">
        <f>CO89</f>
        <v>1000</v>
      </c>
      <c r="BZ65">
        <f t="shared" si="50"/>
        <v>1000</v>
      </c>
      <c r="CA65">
        <f t="shared" si="51"/>
        <v>1000</v>
      </c>
      <c r="CB65">
        <f>CO90</f>
        <v>1000</v>
      </c>
      <c r="CC65">
        <f>CO84</f>
        <v>0</v>
      </c>
      <c r="CD65">
        <f>CO85</f>
        <v>0</v>
      </c>
      <c r="CF65" s="1" t="s">
        <v>67</v>
      </c>
      <c r="CG65"/>
      <c r="CH65">
        <v>0</v>
      </c>
      <c r="CI65">
        <v>0</v>
      </c>
      <c r="CJ65">
        <v>0</v>
      </c>
      <c r="CK65">
        <v>0</v>
      </c>
      <c r="CL65">
        <v>0</v>
      </c>
      <c r="CM65">
        <v>0</v>
      </c>
      <c r="CN65">
        <v>0</v>
      </c>
      <c r="CO65">
        <v>0</v>
      </c>
      <c r="CP65"/>
      <c r="CQ65"/>
      <c r="CR65"/>
      <c r="CS65"/>
      <c r="CT65"/>
      <c r="CU65"/>
      <c r="CV65"/>
      <c r="CW65"/>
    </row>
    <row r="66" spans="1:101" ht="15.75" x14ac:dyDescent="0.25">
      <c r="A66" s="5" t="str">
        <f>IF(VLOOKUP('Download Data'!AF79,'Download Data'!AL79:AP1691,3,FALSE)&lt;&gt;10001,VLOOKUP('Download Data'!AF79,'Download Data'!AL79:AP1691,2,FALSE),"")</f>
        <v/>
      </c>
      <c r="B66" s="22" t="str">
        <f>IF(VLOOKUP('Download Data'!AF75,'Download Data'!AL75:AP1687,3,FALSE)&lt;&gt;10001,VLOOKUP('Download Data'!AF75,'Download Data'!AL75:AP1687,3,FALSE),"")</f>
        <v/>
      </c>
      <c r="C66" s="5" t="str">
        <f>IF(VLOOKUP('Download Data'!AF75,'Download Data'!AL75:AP1687,3,FALSE)&lt;&gt;10001,VLOOKUP('Download Data'!AF75,'Download Data'!AL75:AP1687,4,FALSE),"")</f>
        <v/>
      </c>
      <c r="D66" s="29" t="str">
        <f>IF(VLOOKUP('Download Data'!AF75,'Download Data'!AL75:AP1687,3,FALSE)&lt;&gt;10001,VLOOKUP('Download Data'!AF75,'Download Data'!AL75:AP1687,5,FALSE),"")</f>
        <v/>
      </c>
      <c r="E66" s="241"/>
      <c r="AA66" s="39" t="s">
        <v>664</v>
      </c>
      <c r="AB66" s="41" t="str">
        <f t="shared" si="52"/>
        <v>L65</v>
      </c>
      <c r="AC66" s="39" t="s">
        <v>101</v>
      </c>
      <c r="AD66" s="43">
        <f>VLOOKUP(AA66,'Download Data'!$BA$6:$BV$387,2,FALSE)</f>
        <v>440</v>
      </c>
      <c r="AE66" s="39"/>
      <c r="AF66" s="39">
        <f t="shared" si="18"/>
        <v>57</v>
      </c>
      <c r="AG66" s="44" t="str">
        <f t="shared" si="53"/>
        <v>L65</v>
      </c>
      <c r="AH66" s="45" t="s">
        <v>101</v>
      </c>
      <c r="AI66" s="46">
        <f>Program!AI86</f>
        <v>440</v>
      </c>
      <c r="AJ66" s="39"/>
      <c r="AK66" s="39">
        <f t="shared" si="54"/>
        <v>0</v>
      </c>
      <c r="AL66" s="39">
        <f t="shared" si="8"/>
        <v>1</v>
      </c>
      <c r="AM66" s="39" t="str">
        <f t="shared" si="55"/>
        <v xml:space="preserve"> </v>
      </c>
      <c r="AN66" s="41" t="str">
        <f t="shared" si="56"/>
        <v xml:space="preserve"> </v>
      </c>
      <c r="AO66" s="39" t="str">
        <f t="shared" si="57"/>
        <v xml:space="preserve"> </v>
      </c>
      <c r="AP66" s="39" t="str">
        <f t="shared" si="58"/>
        <v xml:space="preserve"> </v>
      </c>
      <c r="BA66" t="s">
        <v>185</v>
      </c>
      <c r="BB66">
        <f t="shared" si="29"/>
        <v>61</v>
      </c>
      <c r="BC66">
        <f t="shared" si="28"/>
        <v>0</v>
      </c>
      <c r="BD66">
        <f t="shared" ref="BD66:BD73" si="59">(BC66+BG66)*POWER(10,BH66)*BI66</f>
        <v>-10</v>
      </c>
      <c r="BE66">
        <f t="shared" ref="BE66:BF73" si="60">BE74</f>
        <v>0</v>
      </c>
      <c r="BF66">
        <f t="shared" si="60"/>
        <v>0</v>
      </c>
      <c r="BG66">
        <f>VLOOKUP(Program!AF92,Program!AF92:'Program'!AU92,1+BF66,TRUE)</f>
        <v>-100</v>
      </c>
      <c r="BH66">
        <f>VLOOKUP(Program!AF93,Program!AF93:'Program'!AU93,1+BF66,TRUE)</f>
        <v>-1</v>
      </c>
      <c r="BI66">
        <f>VLOOKUP(Program!AF94,Program!AF94:'Program'!AU94,1+BF66,TRUE)</f>
        <v>1</v>
      </c>
      <c r="BJ66">
        <f t="shared" ref="BJ66:BK73" si="61">BN74</f>
        <v>0</v>
      </c>
      <c r="BK66">
        <f t="shared" si="61"/>
        <v>0</v>
      </c>
      <c r="BL66">
        <f t="shared" ref="BL66:BL73" si="62">BQ74</f>
        <v>0</v>
      </c>
      <c r="BM66">
        <f t="shared" ref="BM66:BM73" si="63">BN66*POWER(10,BH66)</f>
        <v>0</v>
      </c>
      <c r="BN66">
        <f t="shared" ref="BN66:BN73" si="64">BQ74</f>
        <v>0</v>
      </c>
      <c r="BO66">
        <f t="shared" ref="BO66:BO73" si="65">BP66*POWER(10,BH66)</f>
        <v>92</v>
      </c>
      <c r="BP66">
        <f t="shared" ref="BP66:BP73" si="66">BU74</f>
        <v>920</v>
      </c>
      <c r="BQ66">
        <f t="shared" ref="BQ66:BQ73" si="67">BR66*POWER(10,BH66)</f>
        <v>-10</v>
      </c>
      <c r="BR66">
        <f t="shared" ref="BR66:BR73" si="68">BW74</f>
        <v>-100</v>
      </c>
      <c r="CF66" s="1" t="s">
        <v>68</v>
      </c>
      <c r="CG66"/>
      <c r="CH66">
        <v>0</v>
      </c>
      <c r="CI66">
        <v>0</v>
      </c>
      <c r="CJ66">
        <v>0</v>
      </c>
      <c r="CK66">
        <v>0</v>
      </c>
      <c r="CL66">
        <v>0</v>
      </c>
      <c r="CM66">
        <v>0</v>
      </c>
      <c r="CN66">
        <v>0</v>
      </c>
      <c r="CO66">
        <v>0</v>
      </c>
      <c r="CP66"/>
      <c r="CQ66"/>
      <c r="CR66"/>
      <c r="CS66"/>
      <c r="CT66"/>
      <c r="CU66"/>
      <c r="CV66"/>
      <c r="CW66"/>
    </row>
    <row r="67" spans="1:101" ht="15.75" x14ac:dyDescent="0.25">
      <c r="A67" s="5" t="str">
        <f>IF(VLOOKUP('Download Data'!AF80,'Download Data'!AL80:AP1692,3,FALSE)&lt;&gt;10001,VLOOKUP('Download Data'!AF80,'Download Data'!AL80:AP1692,2,FALSE),"")</f>
        <v/>
      </c>
      <c r="B67" s="22" t="str">
        <f>IF(VLOOKUP('Download Data'!AF76,'Download Data'!AL76:AP1688,3,FALSE)&lt;&gt;10001,VLOOKUP('Download Data'!AF76,'Download Data'!AL76:AP1688,3,FALSE),"")</f>
        <v/>
      </c>
      <c r="C67" s="5" t="str">
        <f>IF(VLOOKUP('Download Data'!AF76,'Download Data'!AL76:AP1688,3,FALSE)&lt;&gt;10001,VLOOKUP('Download Data'!AF76,'Download Data'!AL76:AP1688,4,FALSE),"")</f>
        <v/>
      </c>
      <c r="D67" s="29" t="str">
        <f>IF(VLOOKUP('Download Data'!AF76,'Download Data'!AL76:AP1688,3,FALSE)&lt;&gt;10001,VLOOKUP('Download Data'!AF76,'Download Data'!AL76:AP1688,5,FALSE),"")</f>
        <v/>
      </c>
      <c r="E67" s="241"/>
      <c r="AA67" s="39" t="s">
        <v>665</v>
      </c>
      <c r="AB67" s="41" t="str">
        <f t="shared" si="52"/>
        <v>L75</v>
      </c>
      <c r="AC67" s="39" t="s">
        <v>101</v>
      </c>
      <c r="AD67" s="43">
        <f>VLOOKUP(AA67,'Download Data'!$BA$6:$BV$387,2,FALSE)</f>
        <v>560</v>
      </c>
      <c r="AE67" s="39"/>
      <c r="AF67" s="39">
        <f t="shared" si="18"/>
        <v>58</v>
      </c>
      <c r="AG67" s="44" t="str">
        <f t="shared" si="53"/>
        <v>L75</v>
      </c>
      <c r="AH67" s="45" t="s">
        <v>101</v>
      </c>
      <c r="AI67" s="46">
        <f>Program!AI87</f>
        <v>560</v>
      </c>
      <c r="AJ67" s="39"/>
      <c r="AK67" s="39">
        <f t="shared" si="54"/>
        <v>0</v>
      </c>
      <c r="AL67" s="39">
        <f t="shared" si="8"/>
        <v>1</v>
      </c>
      <c r="AM67" s="39" t="str">
        <f t="shared" si="55"/>
        <v xml:space="preserve"> </v>
      </c>
      <c r="AN67" s="41" t="str">
        <f t="shared" si="56"/>
        <v xml:space="preserve"> </v>
      </c>
      <c r="AO67" s="39" t="str">
        <f t="shared" si="57"/>
        <v xml:space="preserve"> </v>
      </c>
      <c r="AP67" s="39" t="str">
        <f t="shared" si="58"/>
        <v xml:space="preserve"> </v>
      </c>
      <c r="BA67" t="s">
        <v>186</v>
      </c>
      <c r="BB67">
        <f t="shared" si="29"/>
        <v>62</v>
      </c>
      <c r="BC67">
        <f t="shared" si="28"/>
        <v>0</v>
      </c>
      <c r="BD67">
        <f t="shared" si="59"/>
        <v>-10</v>
      </c>
      <c r="BE67">
        <f t="shared" si="60"/>
        <v>0</v>
      </c>
      <c r="BF67">
        <f t="shared" si="60"/>
        <v>0</v>
      </c>
      <c r="BG67">
        <f>VLOOKUP(Program!AF92,Program!AF92:'Program'!AU92,1+BF67,TRUE)</f>
        <v>-100</v>
      </c>
      <c r="BH67">
        <f>VLOOKUP(Program!AF93,Program!AF93:'Program'!AU93,1+BF67,TRUE)</f>
        <v>-1</v>
      </c>
      <c r="BI67">
        <f>VLOOKUP(Program!AF94,Program!AF94:'Program'!AU94,1+BF67,TRUE)</f>
        <v>1</v>
      </c>
      <c r="BJ67">
        <f t="shared" si="61"/>
        <v>0</v>
      </c>
      <c r="BK67">
        <f t="shared" si="61"/>
        <v>0</v>
      </c>
      <c r="BL67">
        <f t="shared" si="62"/>
        <v>0</v>
      </c>
      <c r="BM67">
        <f t="shared" si="63"/>
        <v>0</v>
      </c>
      <c r="BN67">
        <f t="shared" si="64"/>
        <v>0</v>
      </c>
      <c r="BO67">
        <f t="shared" si="65"/>
        <v>92</v>
      </c>
      <c r="BP67">
        <f t="shared" si="66"/>
        <v>920</v>
      </c>
      <c r="BQ67">
        <f t="shared" si="67"/>
        <v>-10</v>
      </c>
      <c r="BR67">
        <f t="shared" si="68"/>
        <v>-100</v>
      </c>
      <c r="CF67" s="1" t="s">
        <v>1439</v>
      </c>
      <c r="CG67"/>
      <c r="CH67">
        <v>0</v>
      </c>
      <c r="CI67">
        <v>0</v>
      </c>
      <c r="CJ67">
        <v>0</v>
      </c>
      <c r="CK67">
        <v>0</v>
      </c>
      <c r="CL67">
        <v>0</v>
      </c>
      <c r="CM67">
        <v>0</v>
      </c>
      <c r="CN67">
        <v>0</v>
      </c>
      <c r="CO67">
        <v>0</v>
      </c>
      <c r="CP67"/>
      <c r="CQ67"/>
      <c r="CR67"/>
      <c r="CS67"/>
      <c r="CT67"/>
      <c r="CU67"/>
      <c r="CV67"/>
      <c r="CW67"/>
    </row>
    <row r="68" spans="1:101" ht="15.75" x14ac:dyDescent="0.25">
      <c r="A68" s="5" t="str">
        <f>IF(VLOOKUP('Download Data'!AF81,'Download Data'!AL81:AP1693,3,FALSE)&lt;&gt;10001,VLOOKUP('Download Data'!AF81,'Download Data'!AL81:AP1693,2,FALSE),"")</f>
        <v/>
      </c>
      <c r="B68" s="22" t="str">
        <f>IF(VLOOKUP('Download Data'!AF77,'Download Data'!AL77:AP1689,3,FALSE)&lt;&gt;10001,VLOOKUP('Download Data'!AF77,'Download Data'!AL77:AP1689,3,FALSE),"")</f>
        <v/>
      </c>
      <c r="C68" s="5" t="str">
        <f>IF(VLOOKUP('Download Data'!AF77,'Download Data'!AL77:AP1689,3,FALSE)&lt;&gt;10001,VLOOKUP('Download Data'!AF77,'Download Data'!AL77:AP1689,4,FALSE),"")</f>
        <v/>
      </c>
      <c r="D68" s="29" t="str">
        <f>IF(VLOOKUP('Download Data'!AF77,'Download Data'!AL77:AP1689,3,FALSE)&lt;&gt;10001,VLOOKUP('Download Data'!AF77,'Download Data'!AL77:AP1689,5,FALSE),"")</f>
        <v/>
      </c>
      <c r="E68" s="241"/>
      <c r="AA68" s="39" t="s">
        <v>666</v>
      </c>
      <c r="AB68" s="41" t="str">
        <f t="shared" si="52"/>
        <v>L85</v>
      </c>
      <c r="AC68" s="39" t="s">
        <v>101</v>
      </c>
      <c r="AD68" s="43">
        <f>VLOOKUP(AA68,'Download Data'!$BA$6:$BV$387,2,FALSE)</f>
        <v>680</v>
      </c>
      <c r="AE68" s="39"/>
      <c r="AF68" s="39">
        <f t="shared" si="18"/>
        <v>59</v>
      </c>
      <c r="AG68" s="44" t="str">
        <f t="shared" si="53"/>
        <v>L85</v>
      </c>
      <c r="AH68" s="45" t="s">
        <v>101</v>
      </c>
      <c r="AI68" s="46">
        <f>Program!AI88</f>
        <v>680</v>
      </c>
      <c r="AJ68" s="39"/>
      <c r="AK68" s="39">
        <f t="shared" si="54"/>
        <v>0</v>
      </c>
      <c r="AL68" s="39">
        <f t="shared" si="8"/>
        <v>1</v>
      </c>
      <c r="AM68" s="39" t="str">
        <f t="shared" si="55"/>
        <v xml:space="preserve"> </v>
      </c>
      <c r="AN68" s="41" t="str">
        <f t="shared" si="56"/>
        <v xml:space="preserve"> </v>
      </c>
      <c r="AO68" s="39" t="str">
        <f t="shared" si="57"/>
        <v xml:space="preserve"> </v>
      </c>
      <c r="AP68" s="39" t="str">
        <f t="shared" si="58"/>
        <v xml:space="preserve"> </v>
      </c>
      <c r="BA68" t="s">
        <v>187</v>
      </c>
      <c r="BB68">
        <f t="shared" si="29"/>
        <v>63</v>
      </c>
      <c r="BC68">
        <f t="shared" si="28"/>
        <v>0</v>
      </c>
      <c r="BD68">
        <f t="shared" si="59"/>
        <v>-10</v>
      </c>
      <c r="BE68">
        <f t="shared" si="60"/>
        <v>0</v>
      </c>
      <c r="BF68">
        <f t="shared" si="60"/>
        <v>0</v>
      </c>
      <c r="BG68">
        <f>VLOOKUP(Program!AF92,Program!AF92:'Program'!AU92,1+BF68,TRUE)</f>
        <v>-100</v>
      </c>
      <c r="BH68">
        <f>VLOOKUP(Program!AF93,Program!AF93:'Program'!AU93,1+BF68,TRUE)</f>
        <v>-1</v>
      </c>
      <c r="BI68">
        <f>VLOOKUP(Program!AF94,Program!AF94:'Program'!AU94,1+BF68,TRUE)</f>
        <v>1</v>
      </c>
      <c r="BJ68">
        <f t="shared" si="61"/>
        <v>0</v>
      </c>
      <c r="BK68">
        <f t="shared" si="61"/>
        <v>0</v>
      </c>
      <c r="BL68">
        <f t="shared" si="62"/>
        <v>0</v>
      </c>
      <c r="BM68">
        <f t="shared" si="63"/>
        <v>0</v>
      </c>
      <c r="BN68">
        <f t="shared" si="64"/>
        <v>0</v>
      </c>
      <c r="BO68">
        <f t="shared" si="65"/>
        <v>92</v>
      </c>
      <c r="BP68">
        <f t="shared" si="66"/>
        <v>920</v>
      </c>
      <c r="BQ68">
        <f t="shared" si="67"/>
        <v>-10</v>
      </c>
      <c r="BR68">
        <f t="shared" si="68"/>
        <v>-100</v>
      </c>
      <c r="CF68" s="1" t="s">
        <v>1440</v>
      </c>
      <c r="CG68"/>
      <c r="CH68">
        <v>0</v>
      </c>
      <c r="CI68">
        <v>0</v>
      </c>
      <c r="CJ68">
        <v>0</v>
      </c>
      <c r="CK68">
        <v>0</v>
      </c>
      <c r="CL68">
        <v>0</v>
      </c>
      <c r="CM68">
        <v>0</v>
      </c>
      <c r="CN68">
        <v>0</v>
      </c>
      <c r="CO68">
        <v>0</v>
      </c>
      <c r="CP68"/>
      <c r="CQ68"/>
      <c r="CR68"/>
      <c r="CS68"/>
      <c r="CT68"/>
      <c r="CU68"/>
      <c r="CV68"/>
      <c r="CW68"/>
    </row>
    <row r="69" spans="1:101" ht="15.75" x14ac:dyDescent="0.25">
      <c r="A69" s="5" t="str">
        <f>IF(VLOOKUP('Download Data'!AF82,'Download Data'!AL82:AP1694,3,FALSE)&lt;&gt;10001,VLOOKUP('Download Data'!AF82,'Download Data'!AL82:AP1694,2,FALSE),"")</f>
        <v/>
      </c>
      <c r="B69" s="22" t="str">
        <f>IF(VLOOKUP('Download Data'!AF78,'Download Data'!AL78:AP1690,3,FALSE)&lt;&gt;10001,VLOOKUP('Download Data'!AF78,'Download Data'!AL78:AP1690,3,FALSE),"")</f>
        <v/>
      </c>
      <c r="C69" s="5" t="str">
        <f>IF(VLOOKUP('Download Data'!AF78,'Download Data'!AL78:AP1690,3,FALSE)&lt;&gt;10001,VLOOKUP('Download Data'!AF78,'Download Data'!AL78:AP1690,4,FALSE),"")</f>
        <v/>
      </c>
      <c r="D69" s="29" t="str">
        <f>IF(VLOOKUP('Download Data'!AF78,'Download Data'!AL78:AP1690,3,FALSE)&lt;&gt;10001,VLOOKUP('Download Data'!AF78,'Download Data'!AL78:AP1690,5,FALSE),"")</f>
        <v/>
      </c>
      <c r="E69" s="241"/>
      <c r="AA69" s="39" t="s">
        <v>667</v>
      </c>
      <c r="AB69" s="41" t="str">
        <f t="shared" si="52"/>
        <v>L95</v>
      </c>
      <c r="AC69" s="39" t="s">
        <v>101</v>
      </c>
      <c r="AD69" s="43">
        <f>VLOOKUP(AA69,'Download Data'!$BA$6:$BV$387,2,FALSE)</f>
        <v>800</v>
      </c>
      <c r="AE69" s="39"/>
      <c r="AF69" s="39">
        <f t="shared" si="18"/>
        <v>60</v>
      </c>
      <c r="AG69" s="44" t="str">
        <f t="shared" si="53"/>
        <v>L95</v>
      </c>
      <c r="AH69" s="45" t="s">
        <v>101</v>
      </c>
      <c r="AI69" s="46">
        <f>Program!AI89</f>
        <v>800</v>
      </c>
      <c r="AJ69" s="39"/>
      <c r="AK69" s="39">
        <f t="shared" si="54"/>
        <v>0</v>
      </c>
      <c r="AL69" s="39">
        <f t="shared" si="8"/>
        <v>1</v>
      </c>
      <c r="AM69" s="39" t="str">
        <f t="shared" si="55"/>
        <v xml:space="preserve"> </v>
      </c>
      <c r="AN69" s="41" t="str">
        <f t="shared" si="56"/>
        <v xml:space="preserve"> </v>
      </c>
      <c r="AO69" s="39" t="str">
        <f t="shared" si="57"/>
        <v xml:space="preserve"> </v>
      </c>
      <c r="AP69" s="39" t="str">
        <f t="shared" si="58"/>
        <v xml:space="preserve"> </v>
      </c>
      <c r="BA69" t="s">
        <v>188</v>
      </c>
      <c r="BB69">
        <f t="shared" si="29"/>
        <v>64</v>
      </c>
      <c r="BC69">
        <f t="shared" si="28"/>
        <v>0</v>
      </c>
      <c r="BD69">
        <f t="shared" si="59"/>
        <v>-10</v>
      </c>
      <c r="BE69">
        <f t="shared" si="60"/>
        <v>0</v>
      </c>
      <c r="BF69">
        <f t="shared" si="60"/>
        <v>0</v>
      </c>
      <c r="BG69">
        <f>VLOOKUP(Program!AF92,Program!AF92:'Program'!AU92,1+BF69,TRUE)</f>
        <v>-100</v>
      </c>
      <c r="BH69">
        <f>VLOOKUP(Program!AF93,Program!AF93:'Program'!AU93,1+BF69,TRUE)</f>
        <v>-1</v>
      </c>
      <c r="BI69">
        <f>VLOOKUP(Program!AF94,Program!AF94:'Program'!AU94,1+BF69,TRUE)</f>
        <v>1</v>
      </c>
      <c r="BJ69">
        <f t="shared" si="61"/>
        <v>0</v>
      </c>
      <c r="BK69">
        <f t="shared" si="61"/>
        <v>0</v>
      </c>
      <c r="BL69">
        <f t="shared" si="62"/>
        <v>0</v>
      </c>
      <c r="BM69">
        <f t="shared" si="63"/>
        <v>0</v>
      </c>
      <c r="BN69">
        <f t="shared" si="64"/>
        <v>0</v>
      </c>
      <c r="BO69">
        <f t="shared" si="65"/>
        <v>92</v>
      </c>
      <c r="BP69">
        <f t="shared" si="66"/>
        <v>920</v>
      </c>
      <c r="BQ69">
        <f t="shared" si="67"/>
        <v>-10</v>
      </c>
      <c r="BR69">
        <f t="shared" si="68"/>
        <v>-100</v>
      </c>
      <c r="CF69" s="1" t="s">
        <v>1443</v>
      </c>
      <c r="CG69"/>
      <c r="CH69">
        <v>0</v>
      </c>
      <c r="CI69">
        <v>0</v>
      </c>
      <c r="CJ69">
        <v>0</v>
      </c>
      <c r="CK69">
        <v>0</v>
      </c>
      <c r="CL69">
        <v>0</v>
      </c>
      <c r="CM69">
        <v>0</v>
      </c>
      <c r="CN69">
        <v>0</v>
      </c>
      <c r="CO69">
        <v>0</v>
      </c>
      <c r="CP69"/>
      <c r="CQ69"/>
      <c r="CR69"/>
      <c r="CS69"/>
      <c r="CT69"/>
      <c r="CU69"/>
      <c r="CV69"/>
      <c r="CW69"/>
    </row>
    <row r="70" spans="1:101" ht="15.75" x14ac:dyDescent="0.25">
      <c r="A70" s="5" t="str">
        <f>IF(VLOOKUP('Download Data'!AF83,'Download Data'!AL83:AP1695,3,FALSE)&lt;&gt;10001,VLOOKUP('Download Data'!AF83,'Download Data'!AL83:AP1695,2,FALSE),"")</f>
        <v/>
      </c>
      <c r="B70" s="22" t="str">
        <f>IF(VLOOKUP('Download Data'!AF79,'Download Data'!AL79:AP1691,3,FALSE)&lt;&gt;10001,VLOOKUP('Download Data'!AF79,'Download Data'!AL79:AP1691,3,FALSE),"")</f>
        <v/>
      </c>
      <c r="C70" s="5" t="str">
        <f>IF(VLOOKUP('Download Data'!AF79,'Download Data'!AL79:AP1691,3,FALSE)&lt;&gt;10001,VLOOKUP('Download Data'!AF79,'Download Data'!AL79:AP1691,4,FALSE),"")</f>
        <v/>
      </c>
      <c r="D70" s="29" t="str">
        <f>IF(VLOOKUP('Download Data'!AF79,'Download Data'!AL79:AP1691,3,FALSE)&lt;&gt;10001,VLOOKUP('Download Data'!AF79,'Download Data'!AL79:AP1691,5,FALSE),"")</f>
        <v/>
      </c>
      <c r="E70" s="241"/>
      <c r="AA70" s="39" t="s">
        <v>668</v>
      </c>
      <c r="AB70" s="41" t="str">
        <f t="shared" si="52"/>
        <v>L105</v>
      </c>
      <c r="AC70" s="39" t="s">
        <v>101</v>
      </c>
      <c r="AD70" s="43">
        <f>VLOOKUP(AA70,'Download Data'!$BA$6:$BV$387,2,FALSE)</f>
        <v>920</v>
      </c>
      <c r="AE70" s="39"/>
      <c r="AF70" s="39">
        <f t="shared" si="18"/>
        <v>61</v>
      </c>
      <c r="AG70" s="44" t="str">
        <f t="shared" si="53"/>
        <v>L105</v>
      </c>
      <c r="AH70" s="45" t="s">
        <v>101</v>
      </c>
      <c r="AI70" s="46">
        <f>Program!AI90</f>
        <v>920</v>
      </c>
      <c r="AJ70" s="39"/>
      <c r="AK70" s="39">
        <f t="shared" si="54"/>
        <v>0</v>
      </c>
      <c r="AL70" s="39">
        <f t="shared" si="8"/>
        <v>1</v>
      </c>
      <c r="AM70" s="39" t="str">
        <f t="shared" si="55"/>
        <v xml:space="preserve"> </v>
      </c>
      <c r="AN70" s="41" t="str">
        <f t="shared" si="56"/>
        <v xml:space="preserve"> </v>
      </c>
      <c r="AO70" s="39" t="str">
        <f t="shared" si="57"/>
        <v xml:space="preserve"> </v>
      </c>
      <c r="AP70" s="39" t="str">
        <f t="shared" si="58"/>
        <v xml:space="preserve"> </v>
      </c>
      <c r="BA70" t="s">
        <v>189</v>
      </c>
      <c r="BB70">
        <f t="shared" si="29"/>
        <v>65</v>
      </c>
      <c r="BC70">
        <f t="shared" ref="BC70:BC101" si="69">VLOOKUP(BB70,$CH$102:$CI$243,2,TRUE)</f>
        <v>0</v>
      </c>
      <c r="BD70">
        <f t="shared" si="59"/>
        <v>-10</v>
      </c>
      <c r="BE70">
        <f t="shared" si="60"/>
        <v>0</v>
      </c>
      <c r="BF70">
        <f t="shared" si="60"/>
        <v>0</v>
      </c>
      <c r="BG70">
        <f>VLOOKUP(Program!AF92,Program!AF92:'Program'!AU92,1+BF70,TRUE)</f>
        <v>-100</v>
      </c>
      <c r="BH70">
        <f>VLOOKUP(Program!AF93,Program!AF93:'Program'!AU93,1+BF70,TRUE)</f>
        <v>-1</v>
      </c>
      <c r="BI70">
        <f>VLOOKUP(Program!AF94,Program!AF94:'Program'!AU94,1+BF70,TRUE)</f>
        <v>1</v>
      </c>
      <c r="BJ70">
        <f t="shared" si="61"/>
        <v>0</v>
      </c>
      <c r="BK70">
        <f t="shared" si="61"/>
        <v>0</v>
      </c>
      <c r="BL70">
        <f t="shared" si="62"/>
        <v>0</v>
      </c>
      <c r="BM70">
        <f t="shared" si="63"/>
        <v>0</v>
      </c>
      <c r="BN70">
        <f t="shared" si="64"/>
        <v>0</v>
      </c>
      <c r="BO70">
        <f t="shared" si="65"/>
        <v>92</v>
      </c>
      <c r="BP70">
        <f t="shared" si="66"/>
        <v>920</v>
      </c>
      <c r="BQ70">
        <f t="shared" si="67"/>
        <v>-10</v>
      </c>
      <c r="BR70">
        <f t="shared" si="68"/>
        <v>-100</v>
      </c>
      <c r="CF70" s="1" t="s">
        <v>1444</v>
      </c>
      <c r="CG70"/>
      <c r="CH70">
        <v>0</v>
      </c>
      <c r="CI70">
        <v>0</v>
      </c>
      <c r="CJ70">
        <v>0</v>
      </c>
      <c r="CK70">
        <v>0</v>
      </c>
      <c r="CL70">
        <v>0</v>
      </c>
      <c r="CM70">
        <v>0</v>
      </c>
      <c r="CN70">
        <v>0</v>
      </c>
      <c r="CO70">
        <v>0</v>
      </c>
      <c r="CP70"/>
      <c r="CQ70"/>
      <c r="CR70"/>
      <c r="CS70"/>
      <c r="CT70"/>
      <c r="CU70"/>
      <c r="CV70"/>
      <c r="CW70"/>
    </row>
    <row r="71" spans="1:101" ht="15.75" x14ac:dyDescent="0.25">
      <c r="A71" s="5" t="str">
        <f>IF(VLOOKUP('Download Data'!AF84,'Download Data'!AL84:AP1696,3,FALSE)&lt;&gt;10001,VLOOKUP('Download Data'!AF84,'Download Data'!AL84:AP1696,2,FALSE),"")</f>
        <v/>
      </c>
      <c r="B71" s="22" t="str">
        <f>IF(VLOOKUP('Download Data'!AF80,'Download Data'!AL80:AP1692,3,FALSE)&lt;&gt;10001,VLOOKUP('Download Data'!AF80,'Download Data'!AL80:AP1692,3,FALSE),"")</f>
        <v/>
      </c>
      <c r="C71" s="5" t="str">
        <f>IF(VLOOKUP('Download Data'!AF80,'Download Data'!AL80:AP1692,3,FALSE)&lt;&gt;10001,VLOOKUP('Download Data'!AF80,'Download Data'!AL80:AP1692,4,FALSE),"")</f>
        <v/>
      </c>
      <c r="D71" s="29" t="str">
        <f>IF(VLOOKUP('Download Data'!AF80,'Download Data'!AL80:AP1692,3,FALSE)&lt;&gt;10001,VLOOKUP('Download Data'!AF80,'Download Data'!AL80:AP1692,5,FALSE),"")</f>
        <v/>
      </c>
      <c r="E71" s="241"/>
      <c r="AA71" s="39" t="s">
        <v>669</v>
      </c>
      <c r="AB71" s="41" t="str">
        <f t="shared" si="52"/>
        <v>L115</v>
      </c>
      <c r="AC71" s="39" t="s">
        <v>101</v>
      </c>
      <c r="AD71" s="43">
        <f>VLOOKUP(AA71,'Download Data'!$BA$6:$BV$387,2,FALSE)</f>
        <v>1007</v>
      </c>
      <c r="AE71" s="39"/>
      <c r="AF71" s="39">
        <f t="shared" si="18"/>
        <v>62</v>
      </c>
      <c r="AG71" s="44" t="str">
        <f t="shared" si="53"/>
        <v>L115</v>
      </c>
      <c r="AH71" s="45" t="s">
        <v>101</v>
      </c>
      <c r="AI71" s="46">
        <f>Program!AI91</f>
        <v>1007</v>
      </c>
      <c r="AJ71" s="39"/>
      <c r="AK71" s="39">
        <f t="shared" si="54"/>
        <v>0</v>
      </c>
      <c r="AL71" s="39">
        <f t="shared" si="8"/>
        <v>1</v>
      </c>
      <c r="AM71" s="39" t="str">
        <f t="shared" si="55"/>
        <v xml:space="preserve"> </v>
      </c>
      <c r="AN71" s="41" t="str">
        <f t="shared" si="56"/>
        <v xml:space="preserve"> </v>
      </c>
      <c r="AO71" s="39" t="str">
        <f t="shared" si="57"/>
        <v xml:space="preserve"> </v>
      </c>
      <c r="AP71" s="39" t="str">
        <f t="shared" si="58"/>
        <v xml:space="preserve"> </v>
      </c>
      <c r="BA71" t="s">
        <v>190</v>
      </c>
      <c r="BB71">
        <f t="shared" ref="BB71:BB134" si="70">BB70+1</f>
        <v>66</v>
      </c>
      <c r="BC71">
        <f t="shared" si="69"/>
        <v>0</v>
      </c>
      <c r="BD71">
        <f t="shared" si="59"/>
        <v>-10</v>
      </c>
      <c r="BE71">
        <f t="shared" si="60"/>
        <v>0</v>
      </c>
      <c r="BF71">
        <f t="shared" si="60"/>
        <v>0</v>
      </c>
      <c r="BG71">
        <f>VLOOKUP(Program!AF92,Program!AF92:'Program'!AU92,1+BF71,TRUE)</f>
        <v>-100</v>
      </c>
      <c r="BH71">
        <f>VLOOKUP(Program!AF93,Program!AF93:'Program'!AU93,1+BF71,TRUE)</f>
        <v>-1</v>
      </c>
      <c r="BI71">
        <f>VLOOKUP(Program!AF94,Program!AF94:'Program'!AU94,1+BF71,TRUE)</f>
        <v>1</v>
      </c>
      <c r="BJ71">
        <f t="shared" si="61"/>
        <v>0</v>
      </c>
      <c r="BK71">
        <f t="shared" si="61"/>
        <v>0</v>
      </c>
      <c r="BL71">
        <f t="shared" si="62"/>
        <v>0</v>
      </c>
      <c r="BM71">
        <f t="shared" si="63"/>
        <v>0</v>
      </c>
      <c r="BN71">
        <f t="shared" si="64"/>
        <v>0</v>
      </c>
      <c r="BO71">
        <f t="shared" si="65"/>
        <v>92</v>
      </c>
      <c r="BP71">
        <f t="shared" si="66"/>
        <v>920</v>
      </c>
      <c r="BQ71">
        <f t="shared" si="67"/>
        <v>-10</v>
      </c>
      <c r="BR71">
        <f t="shared" si="68"/>
        <v>-100</v>
      </c>
      <c r="CF71" s="1" t="s">
        <v>751</v>
      </c>
      <c r="CG71"/>
      <c r="CH71">
        <v>0</v>
      </c>
      <c r="CI71">
        <v>0</v>
      </c>
      <c r="CJ71">
        <v>0</v>
      </c>
      <c r="CK71">
        <v>0</v>
      </c>
      <c r="CL71">
        <v>0</v>
      </c>
      <c r="CM71">
        <v>0</v>
      </c>
      <c r="CN71">
        <v>0</v>
      </c>
      <c r="CO71">
        <v>0</v>
      </c>
      <c r="CP71"/>
      <c r="CQ71"/>
      <c r="CR71"/>
      <c r="CS71"/>
      <c r="CT71"/>
      <c r="CU71"/>
      <c r="CV71"/>
      <c r="CW71"/>
    </row>
    <row r="72" spans="1:101" ht="15.75" x14ac:dyDescent="0.25">
      <c r="A72" s="5" t="str">
        <f>IF(VLOOKUP('Download Data'!AF85,'Download Data'!AL85:AP1697,3,FALSE)&lt;&gt;10001,VLOOKUP('Download Data'!AF85,'Download Data'!AL85:AP1697,2,FALSE),"")</f>
        <v/>
      </c>
      <c r="B72" s="22" t="str">
        <f>IF(VLOOKUP('Download Data'!AF81,'Download Data'!AL81:AP1693,3,FALSE)&lt;&gt;10001,VLOOKUP('Download Data'!AF81,'Download Data'!AL81:AP1693,3,FALSE),"")</f>
        <v/>
      </c>
      <c r="C72" s="5" t="str">
        <f>IF(VLOOKUP('Download Data'!AF81,'Download Data'!AL81:AP1693,3,FALSE)&lt;&gt;10001,VLOOKUP('Download Data'!AF81,'Download Data'!AL81:AP1693,4,FALSE),"")</f>
        <v/>
      </c>
      <c r="D72" s="29" t="str">
        <f>IF(VLOOKUP('Download Data'!AF81,'Download Data'!AL81:AP1693,3,FALSE)&lt;&gt;10001,VLOOKUP('Download Data'!AF81,'Download Data'!AL81:AP1693,5,FALSE),"")</f>
        <v/>
      </c>
      <c r="E72" s="241"/>
      <c r="AA72" s="39" t="s">
        <v>670</v>
      </c>
      <c r="AB72" s="41" t="str">
        <f t="shared" si="52"/>
        <v>L125</v>
      </c>
      <c r="AC72" s="39" t="s">
        <v>101</v>
      </c>
      <c r="AD72" s="43">
        <f>VLOOKUP(AA72,'Download Data'!$BA$6:$BV$387,2,FALSE)</f>
        <v>0</v>
      </c>
      <c r="AE72" s="39"/>
      <c r="AF72" s="39">
        <f>AF71+1</f>
        <v>63</v>
      </c>
      <c r="AG72" s="44" t="str">
        <f t="shared" si="53"/>
        <v>L125</v>
      </c>
      <c r="AH72" s="45" t="s">
        <v>101</v>
      </c>
      <c r="AI72" s="46">
        <f>Program!AI92</f>
        <v>0</v>
      </c>
      <c r="AJ72" s="39"/>
      <c r="AK72" s="39">
        <f t="shared" si="54"/>
        <v>0</v>
      </c>
      <c r="AL72" s="39">
        <f>AL71+AK72</f>
        <v>1</v>
      </c>
      <c r="AM72" s="39" t="str">
        <f t="shared" si="55"/>
        <v xml:space="preserve"> </v>
      </c>
      <c r="AN72" s="41" t="str">
        <f t="shared" si="56"/>
        <v xml:space="preserve"> </v>
      </c>
      <c r="AO72" s="39" t="str">
        <f t="shared" si="57"/>
        <v xml:space="preserve"> </v>
      </c>
      <c r="AP72" s="39" t="str">
        <f t="shared" si="58"/>
        <v xml:space="preserve"> </v>
      </c>
      <c r="BA72" t="s">
        <v>191</v>
      </c>
      <c r="BB72">
        <f>BB71+1</f>
        <v>67</v>
      </c>
      <c r="BC72">
        <f t="shared" si="69"/>
        <v>0</v>
      </c>
      <c r="BD72">
        <f t="shared" si="59"/>
        <v>-10</v>
      </c>
      <c r="BE72">
        <f t="shared" si="60"/>
        <v>0</v>
      </c>
      <c r="BF72">
        <f t="shared" si="60"/>
        <v>0</v>
      </c>
      <c r="BG72">
        <f>VLOOKUP(Program!AF92,Program!AF92:'Program'!AU92,1+BF72,TRUE)</f>
        <v>-100</v>
      </c>
      <c r="BH72">
        <f>VLOOKUP(Program!AF93,Program!AF93:'Program'!AU93,1+BF72,TRUE)</f>
        <v>-1</v>
      </c>
      <c r="BI72">
        <f>VLOOKUP(Program!AF94,Program!AF94:'Program'!AU94,1+BF72,TRUE)</f>
        <v>1</v>
      </c>
      <c r="BJ72">
        <f t="shared" si="61"/>
        <v>0</v>
      </c>
      <c r="BK72">
        <f t="shared" si="61"/>
        <v>0</v>
      </c>
      <c r="BL72">
        <f t="shared" si="62"/>
        <v>0</v>
      </c>
      <c r="BM72">
        <f t="shared" si="63"/>
        <v>0</v>
      </c>
      <c r="BN72">
        <f t="shared" si="64"/>
        <v>0</v>
      </c>
      <c r="BO72">
        <f t="shared" si="65"/>
        <v>92</v>
      </c>
      <c r="BP72">
        <f t="shared" si="66"/>
        <v>920</v>
      </c>
      <c r="BQ72">
        <f t="shared" si="67"/>
        <v>-10</v>
      </c>
      <c r="BR72">
        <f t="shared" si="68"/>
        <v>-100</v>
      </c>
      <c r="CF72" s="1" t="s">
        <v>1430</v>
      </c>
      <c r="CG72"/>
      <c r="CH72">
        <v>0</v>
      </c>
      <c r="CI72">
        <v>0</v>
      </c>
      <c r="CJ72">
        <v>0</v>
      </c>
      <c r="CK72">
        <v>0</v>
      </c>
      <c r="CL72">
        <v>0</v>
      </c>
      <c r="CM72">
        <v>0</v>
      </c>
      <c r="CN72">
        <v>0</v>
      </c>
      <c r="CO72">
        <v>0</v>
      </c>
      <c r="CP72"/>
      <c r="CQ72"/>
      <c r="CR72"/>
      <c r="CS72"/>
      <c r="CT72"/>
      <c r="CU72"/>
      <c r="CV72"/>
      <c r="CW72"/>
    </row>
    <row r="73" spans="1:101" ht="15.75" x14ac:dyDescent="0.25">
      <c r="A73" s="5" t="str">
        <f>IF(VLOOKUP('Download Data'!AF86,'Download Data'!AL86:AP1698,3,FALSE)&lt;&gt;10001,VLOOKUP('Download Data'!AF86,'Download Data'!AL86:AP1698,2,FALSE),"")</f>
        <v/>
      </c>
      <c r="B73" s="22" t="str">
        <f>IF(VLOOKUP('Download Data'!AF82,'Download Data'!AL82:AP1694,3,FALSE)&lt;&gt;10001,VLOOKUP('Download Data'!AF82,'Download Data'!AL82:AP1694,3,FALSE),"")</f>
        <v/>
      </c>
      <c r="C73" s="5" t="str">
        <f>IF(VLOOKUP('Download Data'!AF82,'Download Data'!AL82:AP1694,3,FALSE)&lt;&gt;10001,VLOOKUP('Download Data'!AF82,'Download Data'!AL82:AP1694,4,FALSE),"")</f>
        <v/>
      </c>
      <c r="D73" s="29" t="str">
        <f>IF(VLOOKUP('Download Data'!AF82,'Download Data'!AL82:AP1694,3,FALSE)&lt;&gt;10001,VLOOKUP('Download Data'!AF82,'Download Data'!AL82:AP1694,5,FALSE),"")</f>
        <v/>
      </c>
      <c r="E73" s="241"/>
      <c r="AA73" s="39" t="s">
        <v>671</v>
      </c>
      <c r="AB73" s="41" t="str">
        <f t="shared" si="52"/>
        <v>L135</v>
      </c>
      <c r="AC73" s="39" t="s">
        <v>101</v>
      </c>
      <c r="AD73" s="43">
        <f>VLOOKUP(AA73,'Download Data'!$BA$6:$BV$387,2,FALSE)</f>
        <v>-1</v>
      </c>
      <c r="AE73" s="39"/>
      <c r="AF73" s="39">
        <f t="shared" si="18"/>
        <v>64</v>
      </c>
      <c r="AG73" s="44" t="str">
        <f t="shared" si="53"/>
        <v>L135</v>
      </c>
      <c r="AH73" s="45" t="s">
        <v>101</v>
      </c>
      <c r="AI73" s="46">
        <f>Program!AI93</f>
        <v>-1</v>
      </c>
      <c r="AJ73" s="39"/>
      <c r="AK73" s="39">
        <f t="shared" si="54"/>
        <v>0</v>
      </c>
      <c r="AL73" s="39">
        <f t="shared" si="8"/>
        <v>1</v>
      </c>
      <c r="AM73" s="39" t="str">
        <f t="shared" si="55"/>
        <v xml:space="preserve"> </v>
      </c>
      <c r="AN73" s="41" t="str">
        <f t="shared" si="56"/>
        <v xml:space="preserve"> </v>
      </c>
      <c r="AO73" s="39" t="str">
        <f t="shared" si="57"/>
        <v xml:space="preserve"> </v>
      </c>
      <c r="AP73" s="39" t="str">
        <f t="shared" si="58"/>
        <v xml:space="preserve"> </v>
      </c>
      <c r="BA73" t="s">
        <v>192</v>
      </c>
      <c r="BB73">
        <f t="shared" si="70"/>
        <v>68</v>
      </c>
      <c r="BC73">
        <f t="shared" si="69"/>
        <v>0</v>
      </c>
      <c r="BD73">
        <f t="shared" si="59"/>
        <v>-10</v>
      </c>
      <c r="BE73">
        <f t="shared" si="60"/>
        <v>0</v>
      </c>
      <c r="BF73">
        <f t="shared" si="60"/>
        <v>0</v>
      </c>
      <c r="BG73">
        <f>VLOOKUP(Program!AF92,Program!AF92:'Program'!AU92,1+BF73,TRUE)</f>
        <v>-100</v>
      </c>
      <c r="BH73">
        <f>VLOOKUP(Program!AF93,Program!AF93:'Program'!AU93,1+BF73,TRUE)</f>
        <v>-1</v>
      </c>
      <c r="BI73">
        <f>VLOOKUP(Program!AF94,Program!AF94:'Program'!AU94,1+BF73,TRUE)</f>
        <v>1</v>
      </c>
      <c r="BJ73">
        <f t="shared" si="61"/>
        <v>0</v>
      </c>
      <c r="BK73">
        <f t="shared" si="61"/>
        <v>0</v>
      </c>
      <c r="BL73">
        <f t="shared" si="62"/>
        <v>0</v>
      </c>
      <c r="BM73">
        <f t="shared" si="63"/>
        <v>0</v>
      </c>
      <c r="BN73">
        <f t="shared" si="64"/>
        <v>0</v>
      </c>
      <c r="BO73">
        <f t="shared" si="65"/>
        <v>92</v>
      </c>
      <c r="BP73">
        <f t="shared" si="66"/>
        <v>920</v>
      </c>
      <c r="BQ73">
        <f t="shared" si="67"/>
        <v>-10</v>
      </c>
      <c r="BR73">
        <f t="shared" si="68"/>
        <v>-100</v>
      </c>
      <c r="CF73" s="1" t="s">
        <v>1438</v>
      </c>
      <c r="CG73"/>
      <c r="CH73">
        <v>0</v>
      </c>
      <c r="CI73">
        <v>0</v>
      </c>
      <c r="CJ73">
        <v>0</v>
      </c>
      <c r="CK73">
        <v>0</v>
      </c>
      <c r="CL73">
        <v>0</v>
      </c>
      <c r="CM73">
        <v>0</v>
      </c>
      <c r="CN73">
        <v>0</v>
      </c>
      <c r="CO73">
        <v>0</v>
      </c>
      <c r="CP73"/>
      <c r="CQ73"/>
      <c r="CR73"/>
      <c r="CS73"/>
      <c r="CT73"/>
      <c r="CU73"/>
      <c r="CV73"/>
      <c r="CW73"/>
    </row>
    <row r="74" spans="1:101" ht="15.75" x14ac:dyDescent="0.25">
      <c r="A74" s="5" t="str">
        <f>IF(VLOOKUP('Download Data'!AF87,'Download Data'!AL87:AP1699,3,FALSE)&lt;&gt;10001,VLOOKUP('Download Data'!AF87,'Download Data'!AL87:AP1699,2,FALSE),"")</f>
        <v/>
      </c>
      <c r="B74" s="22" t="str">
        <f>IF(VLOOKUP('Download Data'!AF83,'Download Data'!AL83:AP1695,3,FALSE)&lt;&gt;10001,VLOOKUP('Download Data'!AF83,'Download Data'!AL83:AP1695,3,FALSE),"")</f>
        <v/>
      </c>
      <c r="C74" s="5" t="str">
        <f>IF(VLOOKUP('Download Data'!AF83,'Download Data'!AL83:AP1695,3,FALSE)&lt;&gt;10001,VLOOKUP('Download Data'!AF83,'Download Data'!AL83:AP1695,4,FALSE),"")</f>
        <v/>
      </c>
      <c r="D74" s="29" t="str">
        <f>IF(VLOOKUP('Download Data'!AF83,'Download Data'!AL83:AP1695,3,FALSE)&lt;&gt;10001,VLOOKUP('Download Data'!AF83,'Download Data'!AL83:AP1695,5,FALSE),"")</f>
        <v/>
      </c>
      <c r="E74" s="241"/>
      <c r="AA74" s="39" t="s">
        <v>672</v>
      </c>
      <c r="AB74" s="41" t="str">
        <f t="shared" si="52"/>
        <v>L145</v>
      </c>
      <c r="AC74" s="39" t="s">
        <v>101</v>
      </c>
      <c r="AD74" s="43">
        <f>VLOOKUP(AA74,'Download Data'!$BA$6:$BV$387,2,FALSE)</f>
        <v>1</v>
      </c>
      <c r="AE74" s="39"/>
      <c r="AF74" s="39">
        <f t="shared" si="18"/>
        <v>65</v>
      </c>
      <c r="AG74" s="44" t="str">
        <f t="shared" si="53"/>
        <v>L145</v>
      </c>
      <c r="AH74" s="45" t="s">
        <v>101</v>
      </c>
      <c r="AI74" s="46">
        <f>Program!AI94</f>
        <v>1</v>
      </c>
      <c r="AJ74" s="39"/>
      <c r="AK74" s="39">
        <f t="shared" si="54"/>
        <v>0</v>
      </c>
      <c r="AL74" s="39">
        <f t="shared" si="8"/>
        <v>1</v>
      </c>
      <c r="AM74" s="39" t="str">
        <f t="shared" si="55"/>
        <v xml:space="preserve"> </v>
      </c>
      <c r="AN74" s="41" t="str">
        <f t="shared" si="56"/>
        <v xml:space="preserve"> </v>
      </c>
      <c r="AO74" s="39" t="str">
        <f t="shared" si="57"/>
        <v xml:space="preserve"> </v>
      </c>
      <c r="AP74" s="39" t="str">
        <f t="shared" si="58"/>
        <v xml:space="preserve"> </v>
      </c>
      <c r="BA74" t="s">
        <v>30</v>
      </c>
      <c r="BB74">
        <f t="shared" si="70"/>
        <v>69</v>
      </c>
      <c r="BC74">
        <f t="shared" si="69"/>
        <v>0</v>
      </c>
      <c r="BD74">
        <f t="shared" ref="BD74:BD81" si="71">BC74</f>
        <v>0</v>
      </c>
      <c r="BE74">
        <f>CH15</f>
        <v>0</v>
      </c>
      <c r="BF74">
        <f>VLOOKUP(Program!R46,$BB$1:$BF$97,5,TRUE)</f>
        <v>0</v>
      </c>
      <c r="BG74">
        <f t="shared" ref="BG74:BI79" si="72">BG66</f>
        <v>-100</v>
      </c>
      <c r="BH74">
        <f t="shared" si="72"/>
        <v>-1</v>
      </c>
      <c r="BI74">
        <f t="shared" si="72"/>
        <v>1</v>
      </c>
      <c r="BJ74">
        <f>CH13</f>
        <v>0</v>
      </c>
      <c r="BK74">
        <f>CH14</f>
        <v>0</v>
      </c>
      <c r="BL74">
        <f>CH15</f>
        <v>0</v>
      </c>
      <c r="BM74">
        <f>CH16</f>
        <v>0</v>
      </c>
      <c r="BN74">
        <f>CH17</f>
        <v>0</v>
      </c>
      <c r="BO74">
        <f>CH18</f>
        <v>0</v>
      </c>
      <c r="BP74">
        <f t="shared" ref="BP74:BP81" si="73">BQ74*POWER(10,BH66)</f>
        <v>0</v>
      </c>
      <c r="BQ74">
        <f>CH19</f>
        <v>0</v>
      </c>
      <c r="BR74">
        <f t="shared" ref="BR74:BR81" si="74">BB82</f>
        <v>77</v>
      </c>
      <c r="BS74">
        <f t="shared" ref="BS74:BS81" si="75">BB90</f>
        <v>85</v>
      </c>
      <c r="BT74">
        <f t="shared" ref="BT74:BT81" si="76">BU74*POWER(10,BH66)*BI66</f>
        <v>92</v>
      </c>
      <c r="BU74">
        <f>CH26+BG66</f>
        <v>920</v>
      </c>
      <c r="BV74">
        <f t="shared" ref="BV74:BV81" si="77">BW74*POWER(10,BH66)*BI66</f>
        <v>-10</v>
      </c>
      <c r="BW74">
        <f>CH27+BG66</f>
        <v>-100</v>
      </c>
      <c r="BX74">
        <f>CH20</f>
        <v>0</v>
      </c>
      <c r="BY74">
        <f>CH21</f>
        <v>0</v>
      </c>
      <c r="BZ74">
        <f>CH22</f>
        <v>0</v>
      </c>
      <c r="CA74">
        <f>CH23</f>
        <v>0</v>
      </c>
      <c r="CF74" s="1" t="s">
        <v>69</v>
      </c>
      <c r="CG74"/>
      <c r="CH74">
        <v>0</v>
      </c>
      <c r="CI74">
        <v>0</v>
      </c>
      <c r="CJ74">
        <v>0</v>
      </c>
      <c r="CK74">
        <v>0</v>
      </c>
      <c r="CL74">
        <v>0</v>
      </c>
      <c r="CM74">
        <v>0</v>
      </c>
      <c r="CN74">
        <v>0</v>
      </c>
      <c r="CO74">
        <v>0</v>
      </c>
      <c r="CP74"/>
      <c r="CQ74"/>
      <c r="CR74"/>
      <c r="CS74"/>
      <c r="CT74"/>
      <c r="CU74"/>
      <c r="CV74"/>
      <c r="CW74"/>
    </row>
    <row r="75" spans="1:101" ht="15.75" x14ac:dyDescent="0.25">
      <c r="A75" s="5" t="str">
        <f>IF(VLOOKUP('Download Data'!AF88,'Download Data'!AL88:AP1700,3,FALSE)&lt;&gt;10001,VLOOKUP('Download Data'!AF88,'Download Data'!AL88:AP1700,2,FALSE),"")</f>
        <v/>
      </c>
      <c r="B75" s="22" t="str">
        <f>IF(VLOOKUP('Download Data'!AF84,'Download Data'!AL84:AP1696,3,FALSE)&lt;&gt;10001,VLOOKUP('Download Data'!AF84,'Download Data'!AL84:AP1696,3,FALSE),"")</f>
        <v/>
      </c>
      <c r="C75" s="5" t="str">
        <f>IF(VLOOKUP('Download Data'!AF84,'Download Data'!AL84:AP1696,3,FALSE)&lt;&gt;10001,VLOOKUP('Download Data'!AF84,'Download Data'!AL84:AP1696,4,FALSE),"")</f>
        <v/>
      </c>
      <c r="D75" s="29" t="str">
        <f>IF(VLOOKUP('Download Data'!AF84,'Download Data'!AL84:AP1696,3,FALSE)&lt;&gt;10001,VLOOKUP('Download Data'!AF84,'Download Data'!AL84:AP1696,5,FALSE),"")</f>
        <v/>
      </c>
      <c r="E75" s="241"/>
      <c r="AA75" s="39"/>
      <c r="AB75" s="41"/>
      <c r="AC75" s="39"/>
      <c r="AD75" s="43"/>
      <c r="AE75" s="39"/>
      <c r="AF75" s="39">
        <f t="shared" si="18"/>
        <v>66</v>
      </c>
      <c r="AG75" s="44"/>
      <c r="AH75" s="45"/>
      <c r="AI75" s="46"/>
      <c r="AJ75" s="39"/>
      <c r="AK75" s="39"/>
      <c r="AL75" s="39">
        <f t="shared" si="8"/>
        <v>1</v>
      </c>
      <c r="AM75" s="39"/>
      <c r="AN75" s="41"/>
      <c r="AO75" s="39"/>
      <c r="AP75" s="39"/>
      <c r="BA75" t="s">
        <v>31</v>
      </c>
      <c r="BB75">
        <f t="shared" si="70"/>
        <v>70</v>
      </c>
      <c r="BC75">
        <f t="shared" si="69"/>
        <v>0</v>
      </c>
      <c r="BD75">
        <f t="shared" si="71"/>
        <v>0</v>
      </c>
      <c r="BE75">
        <f>CI15</f>
        <v>0</v>
      </c>
      <c r="BF75">
        <f>VLOOKUP(Program!R63,$BB$1:$BF$97,5,TRUE)</f>
        <v>0</v>
      </c>
      <c r="BG75">
        <f t="shared" si="72"/>
        <v>-100</v>
      </c>
      <c r="BH75">
        <f t="shared" si="72"/>
        <v>-1</v>
      </c>
      <c r="BI75">
        <f t="shared" si="72"/>
        <v>1</v>
      </c>
      <c r="BJ75">
        <f>CI13</f>
        <v>0</v>
      </c>
      <c r="BK75">
        <f>CI14</f>
        <v>0</v>
      </c>
      <c r="BL75">
        <f>CI15</f>
        <v>0</v>
      </c>
      <c r="BM75">
        <f>CI16</f>
        <v>0</v>
      </c>
      <c r="BN75">
        <f>CI17</f>
        <v>0</v>
      </c>
      <c r="BO75">
        <f>CI18</f>
        <v>0</v>
      </c>
      <c r="BP75">
        <f t="shared" si="73"/>
        <v>0</v>
      </c>
      <c r="BQ75">
        <f>CI19</f>
        <v>0</v>
      </c>
      <c r="BR75">
        <f t="shared" si="74"/>
        <v>78</v>
      </c>
      <c r="BS75">
        <f t="shared" si="75"/>
        <v>86</v>
      </c>
      <c r="BT75">
        <f t="shared" si="76"/>
        <v>92</v>
      </c>
      <c r="BU75">
        <f>CI26+BG67</f>
        <v>920</v>
      </c>
      <c r="BV75">
        <f t="shared" si="77"/>
        <v>-10</v>
      </c>
      <c r="BW75">
        <f>CI27+BG67</f>
        <v>-100</v>
      </c>
      <c r="BX75">
        <f>CI20</f>
        <v>0</v>
      </c>
      <c r="BY75">
        <f>CI21</f>
        <v>0</v>
      </c>
      <c r="BZ75">
        <f>CI22</f>
        <v>0</v>
      </c>
      <c r="CA75">
        <f>CI23</f>
        <v>0</v>
      </c>
      <c r="CF75" s="1" t="s">
        <v>1441</v>
      </c>
      <c r="CG75"/>
      <c r="CH75">
        <v>6</v>
      </c>
      <c r="CI75">
        <v>6</v>
      </c>
      <c r="CJ75">
        <v>6</v>
      </c>
      <c r="CK75">
        <v>6</v>
      </c>
      <c r="CL75">
        <v>6</v>
      </c>
      <c r="CM75">
        <v>6</v>
      </c>
      <c r="CN75">
        <v>6</v>
      </c>
      <c r="CO75">
        <v>6</v>
      </c>
      <c r="CP75"/>
      <c r="CQ75"/>
      <c r="CR75"/>
      <c r="CS75"/>
      <c r="CT75"/>
      <c r="CU75"/>
      <c r="CV75"/>
      <c r="CW75"/>
    </row>
    <row r="76" spans="1:101" ht="15.75" x14ac:dyDescent="0.25">
      <c r="A76" s="5" t="str">
        <f>IF(VLOOKUP('Download Data'!AF89,'Download Data'!AL89:AP1701,3,FALSE)&lt;&gt;10001,VLOOKUP('Download Data'!AF89,'Download Data'!AL89:AP1701,2,FALSE),"")</f>
        <v/>
      </c>
      <c r="B76" s="22" t="str">
        <f>IF(VLOOKUP('Download Data'!AF85,'Download Data'!AL85:AP1697,3,FALSE)&lt;&gt;10001,VLOOKUP('Download Data'!AF85,'Download Data'!AL85:AP1697,3,FALSE),"")</f>
        <v/>
      </c>
      <c r="C76" s="5" t="str">
        <f>IF(VLOOKUP('Download Data'!AF85,'Download Data'!AL85:AP1697,3,FALSE)&lt;&gt;10001,VLOOKUP('Download Data'!AF85,'Download Data'!AL85:AP1697,4,FALSE),"")</f>
        <v/>
      </c>
      <c r="D76" s="29" t="str">
        <f>IF(VLOOKUP('Download Data'!AF85,'Download Data'!AL85:AP1697,3,FALSE)&lt;&gt;10001,VLOOKUP('Download Data'!AF85,'Download Data'!AL85:AP1697,5,FALSE),"")</f>
        <v/>
      </c>
      <c r="E76" s="241"/>
      <c r="AA76" s="39" t="s">
        <v>673</v>
      </c>
      <c r="AB76" s="41" t="str">
        <f t="shared" ref="AB76:AB89" si="78">AG76</f>
        <v>L16</v>
      </c>
      <c r="AC76" s="39" t="s">
        <v>101</v>
      </c>
      <c r="AD76" s="43" t="str">
        <f>VLOOKUP(AA76,'Download Data'!$BA$6:$BV$387,2,FALSE)</f>
        <v>C</v>
      </c>
      <c r="AE76" s="39"/>
      <c r="AF76" s="39">
        <f t="shared" si="18"/>
        <v>67</v>
      </c>
      <c r="AG76" s="44" t="str">
        <f t="shared" ref="AG76:AG89" si="79">AA76</f>
        <v>L16</v>
      </c>
      <c r="AH76" s="45" t="s">
        <v>101</v>
      </c>
      <c r="AI76" s="47" t="str">
        <f>Program!AJ81</f>
        <v>C</v>
      </c>
      <c r="AJ76" s="39"/>
      <c r="AK76" s="39">
        <f t="shared" ref="AK76:AK89" si="80">IF(AO76=" ",0,1)</f>
        <v>0</v>
      </c>
      <c r="AL76" s="39">
        <f t="shared" si="8"/>
        <v>1</v>
      </c>
      <c r="AM76" s="39" t="str">
        <f t="shared" ref="AM76:AM89" si="81">IF(AD76=AI76," ",AA76)</f>
        <v xml:space="preserve"> </v>
      </c>
      <c r="AN76" s="41" t="str">
        <f t="shared" ref="AN76:AN89" si="82">IF(AD76=AI76," ",AG76)</f>
        <v xml:space="preserve"> </v>
      </c>
      <c r="AO76" s="39" t="str">
        <f t="shared" ref="AO76:AO89" si="83">IF(AD76=AI76," ","=")</f>
        <v xml:space="preserve"> </v>
      </c>
      <c r="AP76" s="39" t="str">
        <f t="shared" ref="AP76:AP89" si="84">IF(AD76=AI76," ",AI76)</f>
        <v xml:space="preserve"> </v>
      </c>
      <c r="BA76" t="s">
        <v>32</v>
      </c>
      <c r="BB76">
        <f t="shared" si="70"/>
        <v>71</v>
      </c>
      <c r="BC76">
        <f t="shared" si="69"/>
        <v>0</v>
      </c>
      <c r="BD76">
        <f t="shared" si="71"/>
        <v>0</v>
      </c>
      <c r="BE76">
        <f>CJ15</f>
        <v>0</v>
      </c>
      <c r="BF76">
        <f>VLOOKUP(Program!R80,$BB$1:$BF$97,5,TRUE)</f>
        <v>0</v>
      </c>
      <c r="BG76">
        <f t="shared" si="72"/>
        <v>-100</v>
      </c>
      <c r="BH76">
        <f t="shared" si="72"/>
        <v>-1</v>
      </c>
      <c r="BI76">
        <f t="shared" si="72"/>
        <v>1</v>
      </c>
      <c r="BJ76">
        <f>CJ13</f>
        <v>0</v>
      </c>
      <c r="BK76">
        <f>CJ14</f>
        <v>0</v>
      </c>
      <c r="BL76">
        <f>CJ15</f>
        <v>0</v>
      </c>
      <c r="BM76">
        <f>CJ16</f>
        <v>0</v>
      </c>
      <c r="BN76">
        <f>CJ17</f>
        <v>0</v>
      </c>
      <c r="BO76">
        <f>CJ18</f>
        <v>0</v>
      </c>
      <c r="BP76">
        <f t="shared" si="73"/>
        <v>0</v>
      </c>
      <c r="BQ76">
        <f>CJ19</f>
        <v>0</v>
      </c>
      <c r="BR76">
        <f t="shared" si="74"/>
        <v>79</v>
      </c>
      <c r="BS76">
        <f t="shared" si="75"/>
        <v>87</v>
      </c>
      <c r="BT76">
        <f t="shared" si="76"/>
        <v>92</v>
      </c>
      <c r="BU76">
        <f>CJ26+BG68</f>
        <v>920</v>
      </c>
      <c r="BV76">
        <f t="shared" si="77"/>
        <v>-10</v>
      </c>
      <c r="BW76">
        <f>CJ27+BG68</f>
        <v>-100</v>
      </c>
      <c r="BX76">
        <f>CJ20</f>
        <v>0</v>
      </c>
      <c r="BY76">
        <f>CJ21</f>
        <v>0</v>
      </c>
      <c r="BZ76">
        <f>CJ22</f>
        <v>0</v>
      </c>
      <c r="CA76">
        <f>CJ23</f>
        <v>0</v>
      </c>
      <c r="CF76" s="1" t="s">
        <v>70</v>
      </c>
      <c r="CG76"/>
      <c r="CH76">
        <v>0</v>
      </c>
      <c r="CI76">
        <v>0</v>
      </c>
      <c r="CJ76">
        <v>0</v>
      </c>
      <c r="CK76">
        <v>0</v>
      </c>
      <c r="CL76">
        <v>0</v>
      </c>
      <c r="CM76">
        <v>0</v>
      </c>
      <c r="CN76">
        <v>0</v>
      </c>
      <c r="CO76">
        <v>0</v>
      </c>
      <c r="CP76"/>
      <c r="CQ76"/>
      <c r="CR76"/>
      <c r="CS76"/>
      <c r="CT76"/>
      <c r="CU76"/>
      <c r="CV76"/>
      <c r="CW76"/>
    </row>
    <row r="77" spans="1:101" ht="15.75" x14ac:dyDescent="0.25">
      <c r="A77" s="5" t="str">
        <f>IF(VLOOKUP('Download Data'!AF90,'Download Data'!AL90:AP1702,3,FALSE)&lt;&gt;10001,VLOOKUP('Download Data'!AF90,'Download Data'!AL90:AP1702,2,FALSE),"")</f>
        <v/>
      </c>
      <c r="B77" s="22" t="str">
        <f>IF(VLOOKUP('Download Data'!AF86,'Download Data'!AL86:AP1698,3,FALSE)&lt;&gt;10001,VLOOKUP('Download Data'!AF86,'Download Data'!AL86:AP1698,3,FALSE),"")</f>
        <v/>
      </c>
      <c r="C77" s="5" t="str">
        <f>IF(VLOOKUP('Download Data'!AF86,'Download Data'!AL86:AP1698,3,FALSE)&lt;&gt;10001,VLOOKUP('Download Data'!AF86,'Download Data'!AL86:AP1698,4,FALSE),"")</f>
        <v/>
      </c>
      <c r="D77" s="29" t="str">
        <f>IF(VLOOKUP('Download Data'!AF86,'Download Data'!AL86:AP1698,3,FALSE)&lt;&gt;10001,VLOOKUP('Download Data'!AF86,'Download Data'!AL86:AP1698,5,FALSE),"")</f>
        <v/>
      </c>
      <c r="E77" s="241"/>
      <c r="AA77" s="39" t="s">
        <v>674</v>
      </c>
      <c r="AB77" s="41" t="str">
        <f t="shared" si="78"/>
        <v>L26</v>
      </c>
      <c r="AC77" s="39" t="s">
        <v>101</v>
      </c>
      <c r="AD77" s="43" t="str">
        <f>VLOOKUP(AA77,'Download Data'!$BA$6:$BV$387,2,FALSE)</f>
        <v>p</v>
      </c>
      <c r="AE77" s="39"/>
      <c r="AF77" s="39">
        <f t="shared" si="18"/>
        <v>68</v>
      </c>
      <c r="AG77" s="44" t="str">
        <f t="shared" si="79"/>
        <v>L26</v>
      </c>
      <c r="AH77" s="45" t="s">
        <v>101</v>
      </c>
      <c r="AI77" s="47" t="str">
        <f>Program!AJ82</f>
        <v>p</v>
      </c>
      <c r="AJ77" s="39"/>
      <c r="AK77" s="39">
        <f t="shared" si="80"/>
        <v>0</v>
      </c>
      <c r="AL77" s="39">
        <f t="shared" si="8"/>
        <v>1</v>
      </c>
      <c r="AM77" s="39" t="str">
        <f t="shared" si="81"/>
        <v xml:space="preserve"> </v>
      </c>
      <c r="AN77" s="41" t="str">
        <f t="shared" si="82"/>
        <v xml:space="preserve"> </v>
      </c>
      <c r="AO77" s="39" t="str">
        <f t="shared" si="83"/>
        <v xml:space="preserve"> </v>
      </c>
      <c r="AP77" s="39" t="str">
        <f t="shared" si="84"/>
        <v xml:space="preserve"> </v>
      </c>
      <c r="BA77" t="s">
        <v>33</v>
      </c>
      <c r="BB77">
        <f t="shared" si="70"/>
        <v>72</v>
      </c>
      <c r="BC77">
        <f t="shared" si="69"/>
        <v>0</v>
      </c>
      <c r="BD77">
        <f t="shared" si="71"/>
        <v>0</v>
      </c>
      <c r="BE77">
        <f>CK15</f>
        <v>0</v>
      </c>
      <c r="BF77">
        <f>VLOOKUP(Program!R97,$BB$1:$BF$97,5,TRUE)</f>
        <v>0</v>
      </c>
      <c r="BG77">
        <f t="shared" si="72"/>
        <v>-100</v>
      </c>
      <c r="BH77">
        <f t="shared" si="72"/>
        <v>-1</v>
      </c>
      <c r="BI77">
        <f t="shared" si="72"/>
        <v>1</v>
      </c>
      <c r="BJ77">
        <f>CK13</f>
        <v>0</v>
      </c>
      <c r="BK77">
        <f>CK14</f>
        <v>0</v>
      </c>
      <c r="BL77">
        <f>CK15</f>
        <v>0</v>
      </c>
      <c r="BM77">
        <f>CK16</f>
        <v>0</v>
      </c>
      <c r="BN77">
        <f>CK17</f>
        <v>0</v>
      </c>
      <c r="BO77">
        <f>CK18</f>
        <v>0</v>
      </c>
      <c r="BP77">
        <f t="shared" si="73"/>
        <v>0</v>
      </c>
      <c r="BQ77">
        <f>CK19</f>
        <v>0</v>
      </c>
      <c r="BR77">
        <f t="shared" si="74"/>
        <v>80</v>
      </c>
      <c r="BS77">
        <f t="shared" si="75"/>
        <v>88</v>
      </c>
      <c r="BT77">
        <f t="shared" si="76"/>
        <v>92</v>
      </c>
      <c r="BU77">
        <f>CK26+BG69</f>
        <v>920</v>
      </c>
      <c r="BV77">
        <f t="shared" si="77"/>
        <v>-10</v>
      </c>
      <c r="BW77">
        <f>CK27+BG69</f>
        <v>-100</v>
      </c>
      <c r="BX77">
        <f>CK20</f>
        <v>0</v>
      </c>
      <c r="BY77">
        <f>CK21</f>
        <v>0</v>
      </c>
      <c r="BZ77">
        <f>CK22</f>
        <v>0</v>
      </c>
      <c r="CA77">
        <f>CK23</f>
        <v>0</v>
      </c>
      <c r="CF77" s="1" t="s">
        <v>71</v>
      </c>
      <c r="CG77"/>
      <c r="CH77">
        <v>0</v>
      </c>
      <c r="CI77">
        <v>0</v>
      </c>
      <c r="CJ77">
        <v>0</v>
      </c>
      <c r="CK77">
        <v>0</v>
      </c>
      <c r="CL77">
        <v>0</v>
      </c>
      <c r="CM77">
        <v>0</v>
      </c>
      <c r="CN77">
        <v>0</v>
      </c>
      <c r="CO77">
        <v>0</v>
      </c>
      <c r="CP77"/>
      <c r="CQ77"/>
      <c r="CR77"/>
      <c r="CS77"/>
      <c r="CT77"/>
      <c r="CU77"/>
      <c r="CV77"/>
      <c r="CW77"/>
    </row>
    <row r="78" spans="1:101" ht="15.75" x14ac:dyDescent="0.25">
      <c r="A78" s="5" t="str">
        <f>IF(VLOOKUP('Download Data'!AF91,'Download Data'!AL91:AP1703,3,FALSE)&lt;&gt;10001,VLOOKUP('Download Data'!AF91,'Download Data'!AL91:AP1703,2,FALSE),"")</f>
        <v/>
      </c>
      <c r="B78" s="22" t="str">
        <f>IF(VLOOKUP('Download Data'!AF87,'Download Data'!AL87:AP1699,3,FALSE)&lt;&gt;10001,VLOOKUP('Download Data'!AF87,'Download Data'!AL87:AP1699,3,FALSE),"")</f>
        <v/>
      </c>
      <c r="C78" s="5" t="str">
        <f>IF(VLOOKUP('Download Data'!AF87,'Download Data'!AL87:AP1699,3,FALSE)&lt;&gt;10001,VLOOKUP('Download Data'!AF87,'Download Data'!AL87:AP1699,4,FALSE),"")</f>
        <v/>
      </c>
      <c r="D78" s="29" t="str">
        <f>IF(VLOOKUP('Download Data'!AF87,'Download Data'!AL87:AP1699,3,FALSE)&lt;&gt;10001,VLOOKUP('Download Data'!AF87,'Download Data'!AL87:AP1699,5,FALSE),"")</f>
        <v/>
      </c>
      <c r="E78" s="241"/>
      <c r="AA78" s="39" t="s">
        <v>675</v>
      </c>
      <c r="AB78" s="41" t="str">
        <f t="shared" si="78"/>
        <v>L36</v>
      </c>
      <c r="AC78" s="39" t="s">
        <v>101</v>
      </c>
      <c r="AD78" s="43" t="str">
        <f>VLOOKUP(AA78,'Download Data'!$BA$6:$BV$387,2,FALSE)</f>
        <v>t</v>
      </c>
      <c r="AE78" s="39"/>
      <c r="AF78" s="39">
        <f t="shared" si="18"/>
        <v>69</v>
      </c>
      <c r="AG78" s="44" t="str">
        <f t="shared" si="79"/>
        <v>L36</v>
      </c>
      <c r="AH78" s="45" t="s">
        <v>101</v>
      </c>
      <c r="AI78" s="47" t="str">
        <f>Program!AJ83</f>
        <v>t</v>
      </c>
      <c r="AJ78" s="39"/>
      <c r="AK78" s="39">
        <f t="shared" si="80"/>
        <v>0</v>
      </c>
      <c r="AL78" s="39">
        <f t="shared" si="8"/>
        <v>1</v>
      </c>
      <c r="AM78" s="39" t="str">
        <f t="shared" si="81"/>
        <v xml:space="preserve"> </v>
      </c>
      <c r="AN78" s="41" t="str">
        <f t="shared" si="82"/>
        <v xml:space="preserve"> </v>
      </c>
      <c r="AO78" s="39" t="str">
        <f t="shared" si="83"/>
        <v xml:space="preserve"> </v>
      </c>
      <c r="AP78" s="39" t="str">
        <f t="shared" si="84"/>
        <v xml:space="preserve"> </v>
      </c>
      <c r="BA78" t="s">
        <v>34</v>
      </c>
      <c r="BB78">
        <f t="shared" si="70"/>
        <v>73</v>
      </c>
      <c r="BC78">
        <f t="shared" si="69"/>
        <v>0</v>
      </c>
      <c r="BD78">
        <f t="shared" si="71"/>
        <v>0</v>
      </c>
      <c r="BE78">
        <f>CL15</f>
        <v>0</v>
      </c>
      <c r="BF78">
        <f>VLOOKUP(Program!R114,$BB$1:$BF$97,5,TRUE)</f>
        <v>0</v>
      </c>
      <c r="BG78">
        <f t="shared" si="72"/>
        <v>-100</v>
      </c>
      <c r="BH78">
        <f t="shared" si="72"/>
        <v>-1</v>
      </c>
      <c r="BI78">
        <f t="shared" si="72"/>
        <v>1</v>
      </c>
      <c r="BJ78">
        <f>CL13</f>
        <v>0</v>
      </c>
      <c r="BK78">
        <f>CL14</f>
        <v>0</v>
      </c>
      <c r="BL78">
        <f>CL15</f>
        <v>0</v>
      </c>
      <c r="BM78">
        <f>CL16</f>
        <v>0</v>
      </c>
      <c r="BN78">
        <f>CL17</f>
        <v>0</v>
      </c>
      <c r="BO78">
        <f>CL18</f>
        <v>0</v>
      </c>
      <c r="BP78">
        <f t="shared" si="73"/>
        <v>0</v>
      </c>
      <c r="BQ78">
        <f>CL19</f>
        <v>0</v>
      </c>
      <c r="BR78">
        <f t="shared" si="74"/>
        <v>81</v>
      </c>
      <c r="BS78">
        <f t="shared" si="75"/>
        <v>89</v>
      </c>
      <c r="BT78">
        <f t="shared" si="76"/>
        <v>92</v>
      </c>
      <c r="BU78">
        <f>CL26+BG70</f>
        <v>920</v>
      </c>
      <c r="BV78">
        <f t="shared" si="77"/>
        <v>-10</v>
      </c>
      <c r="BW78">
        <f>CL27+BG70</f>
        <v>-100</v>
      </c>
      <c r="BX78">
        <f>CL20</f>
        <v>0</v>
      </c>
      <c r="BY78">
        <f>CL21</f>
        <v>0</v>
      </c>
      <c r="BZ78">
        <f>CL22</f>
        <v>0</v>
      </c>
      <c r="CA78">
        <f>CL23</f>
        <v>0</v>
      </c>
      <c r="CF78" s="1" t="s">
        <v>72</v>
      </c>
      <c r="CG78"/>
      <c r="CH78">
        <v>0</v>
      </c>
      <c r="CI78">
        <v>0</v>
      </c>
      <c r="CJ78">
        <v>0</v>
      </c>
      <c r="CK78">
        <v>0</v>
      </c>
      <c r="CL78">
        <v>0</v>
      </c>
      <c r="CM78">
        <v>0</v>
      </c>
      <c r="CN78">
        <v>0</v>
      </c>
      <c r="CO78">
        <v>0</v>
      </c>
      <c r="CP78"/>
      <c r="CQ78"/>
      <c r="CR78"/>
      <c r="CS78"/>
      <c r="CT78"/>
      <c r="CU78"/>
      <c r="CV78"/>
      <c r="CW78"/>
    </row>
    <row r="79" spans="1:101" ht="15.75" x14ac:dyDescent="0.25">
      <c r="A79" s="5" t="str">
        <f>IF(VLOOKUP('Download Data'!AF92,'Download Data'!AL92:AP1704,3,FALSE)&lt;&gt;10001,VLOOKUP('Download Data'!AF92,'Download Data'!AL92:AP1704,2,FALSE),"")</f>
        <v/>
      </c>
      <c r="B79" s="22" t="str">
        <f>IF(VLOOKUP('Download Data'!AF88,'Download Data'!AL88:AP1700,3,FALSE)&lt;&gt;10001,VLOOKUP('Download Data'!AF88,'Download Data'!AL88:AP1700,3,FALSE),"")</f>
        <v/>
      </c>
      <c r="C79" s="5" t="str">
        <f>IF(VLOOKUP('Download Data'!AF88,'Download Data'!AL88:AP1700,3,FALSE)&lt;&gt;10001,VLOOKUP('Download Data'!AF88,'Download Data'!AL88:AP1700,4,FALSE),"")</f>
        <v/>
      </c>
      <c r="D79" s="29" t="str">
        <f>IF(VLOOKUP('Download Data'!AF88,'Download Data'!AL88:AP1700,3,FALSE)&lt;&gt;10001,VLOOKUP('Download Data'!AF88,'Download Data'!AL88:AP1700,5,FALSE),"")</f>
        <v/>
      </c>
      <c r="E79" s="241"/>
      <c r="AA79" s="39" t="s">
        <v>676</v>
      </c>
      <c r="AB79" s="41" t="str">
        <f t="shared" si="78"/>
        <v>L46</v>
      </c>
      <c r="AC79" s="39" t="s">
        <v>101</v>
      </c>
      <c r="AD79" s="43">
        <f>VLOOKUP(AA79,'Download Data'!$BA$6:$BV$387,2,FALSE)</f>
        <v>205</v>
      </c>
      <c r="AE79" s="39"/>
      <c r="AF79" s="39">
        <f t="shared" ref="AF79:AF158" si="85">AF78+1</f>
        <v>70</v>
      </c>
      <c r="AG79" s="44" t="str">
        <f t="shared" si="79"/>
        <v>L46</v>
      </c>
      <c r="AH79" s="45" t="s">
        <v>101</v>
      </c>
      <c r="AI79" s="46">
        <f>Program!AJ84</f>
        <v>205</v>
      </c>
      <c r="AJ79" s="39"/>
      <c r="AK79" s="39">
        <f t="shared" si="80"/>
        <v>0</v>
      </c>
      <c r="AL79" s="39">
        <f t="shared" ref="AL79:AL158" si="86">AL78+AK79</f>
        <v>1</v>
      </c>
      <c r="AM79" s="39" t="str">
        <f t="shared" si="81"/>
        <v xml:space="preserve"> </v>
      </c>
      <c r="AN79" s="41" t="str">
        <f t="shared" si="82"/>
        <v xml:space="preserve"> </v>
      </c>
      <c r="AO79" s="39" t="str">
        <f t="shared" si="83"/>
        <v xml:space="preserve"> </v>
      </c>
      <c r="AP79" s="39" t="str">
        <f t="shared" si="84"/>
        <v xml:space="preserve"> </v>
      </c>
      <c r="BA79" t="s">
        <v>35</v>
      </c>
      <c r="BB79">
        <f t="shared" si="70"/>
        <v>74</v>
      </c>
      <c r="BC79">
        <f t="shared" si="69"/>
        <v>0</v>
      </c>
      <c r="BD79">
        <f t="shared" si="71"/>
        <v>0</v>
      </c>
      <c r="BE79">
        <f>CM15</f>
        <v>0</v>
      </c>
      <c r="BF79">
        <f>VLOOKUP(Program!R131,$BB$1:$BF$97,5,TRUE)</f>
        <v>0</v>
      </c>
      <c r="BG79">
        <f t="shared" si="72"/>
        <v>-100</v>
      </c>
      <c r="BH79">
        <f t="shared" si="72"/>
        <v>-1</v>
      </c>
      <c r="BI79">
        <f t="shared" si="72"/>
        <v>1</v>
      </c>
      <c r="BJ79">
        <f>CM13</f>
        <v>0</v>
      </c>
      <c r="BK79">
        <f>CM14</f>
        <v>0</v>
      </c>
      <c r="BL79">
        <f>CM15</f>
        <v>0</v>
      </c>
      <c r="BM79">
        <f>CM16</f>
        <v>0</v>
      </c>
      <c r="BN79">
        <f>CM17</f>
        <v>0</v>
      </c>
      <c r="BO79">
        <f>CM18</f>
        <v>0</v>
      </c>
      <c r="BP79">
        <f t="shared" si="73"/>
        <v>0</v>
      </c>
      <c r="BQ79">
        <f>CM19</f>
        <v>0</v>
      </c>
      <c r="BR79">
        <f t="shared" si="74"/>
        <v>82</v>
      </c>
      <c r="BS79">
        <f t="shared" si="75"/>
        <v>90</v>
      </c>
      <c r="BT79">
        <f t="shared" si="76"/>
        <v>92</v>
      </c>
      <c r="BU79">
        <f>CM26+BG71</f>
        <v>920</v>
      </c>
      <c r="BV79">
        <f t="shared" si="77"/>
        <v>-10</v>
      </c>
      <c r="BW79">
        <f>CM27+BG71</f>
        <v>-100</v>
      </c>
      <c r="BX79">
        <f>CM20</f>
        <v>0</v>
      </c>
      <c r="BY79">
        <f>CM21</f>
        <v>0</v>
      </c>
      <c r="BZ79">
        <f>CM22</f>
        <v>0</v>
      </c>
      <c r="CA79">
        <f>CM23</f>
        <v>0</v>
      </c>
      <c r="CF79" s="1" t="s">
        <v>73</v>
      </c>
      <c r="CG79"/>
      <c r="CH79">
        <v>0</v>
      </c>
      <c r="CI79">
        <v>0</v>
      </c>
      <c r="CJ79">
        <v>0</v>
      </c>
      <c r="CK79">
        <v>0</v>
      </c>
      <c r="CL79">
        <v>0</v>
      </c>
      <c r="CM79">
        <v>0</v>
      </c>
      <c r="CN79">
        <v>0</v>
      </c>
      <c r="CO79">
        <v>0</v>
      </c>
      <c r="CP79"/>
      <c r="CQ79"/>
      <c r="CR79"/>
      <c r="CS79"/>
      <c r="CT79"/>
      <c r="CU79"/>
      <c r="CV79"/>
      <c r="CW79"/>
    </row>
    <row r="80" spans="1:101" ht="15.75" x14ac:dyDescent="0.25">
      <c r="A80" s="5" t="str">
        <f>IF(VLOOKUP('Download Data'!AF93,'Download Data'!AL93:AP1705,3,FALSE)&lt;&gt;10001,VLOOKUP('Download Data'!AF93,'Download Data'!AL93:AP1705,2,FALSE),"")</f>
        <v/>
      </c>
      <c r="B80" s="22" t="str">
        <f>IF(VLOOKUP('Download Data'!AF89,'Download Data'!AL89:AP1701,3,FALSE)&lt;&gt;10001,VLOOKUP('Download Data'!AF89,'Download Data'!AL89:AP1701,3,FALSE),"")</f>
        <v/>
      </c>
      <c r="C80" s="5" t="str">
        <f>IF(VLOOKUP('Download Data'!AF89,'Download Data'!AL89:AP1701,3,FALSE)&lt;&gt;10001,VLOOKUP('Download Data'!AF89,'Download Data'!AL89:AP1701,4,FALSE),"")</f>
        <v/>
      </c>
      <c r="D80" s="29" t="str">
        <f>IF(VLOOKUP('Download Data'!AF89,'Download Data'!AL89:AP1701,3,FALSE)&lt;&gt;10001,VLOOKUP('Download Data'!AF89,'Download Data'!AL89:AP1701,5,FALSE),"")</f>
        <v/>
      </c>
      <c r="E80" s="241"/>
      <c r="AA80" s="39" t="s">
        <v>677</v>
      </c>
      <c r="AB80" s="41" t="str">
        <f t="shared" si="78"/>
        <v>L56</v>
      </c>
      <c r="AC80" s="39" t="s">
        <v>101</v>
      </c>
      <c r="AD80" s="43">
        <f>VLOOKUP(AA80,'Download Data'!$BA$6:$BV$387,2,FALSE)</f>
        <v>339</v>
      </c>
      <c r="AE80" s="39"/>
      <c r="AF80" s="39">
        <f t="shared" si="85"/>
        <v>71</v>
      </c>
      <c r="AG80" s="44" t="str">
        <f t="shared" si="79"/>
        <v>L56</v>
      </c>
      <c r="AH80" s="45" t="s">
        <v>101</v>
      </c>
      <c r="AI80" s="46">
        <f>Program!AJ85</f>
        <v>339</v>
      </c>
      <c r="AJ80" s="39"/>
      <c r="AK80" s="39">
        <f t="shared" si="80"/>
        <v>0</v>
      </c>
      <c r="AL80" s="39">
        <f t="shared" si="86"/>
        <v>1</v>
      </c>
      <c r="AM80" s="39" t="str">
        <f t="shared" si="81"/>
        <v xml:space="preserve"> </v>
      </c>
      <c r="AN80" s="41" t="str">
        <f t="shared" si="82"/>
        <v xml:space="preserve"> </v>
      </c>
      <c r="AO80" s="39" t="str">
        <f t="shared" si="83"/>
        <v xml:space="preserve"> </v>
      </c>
      <c r="AP80" s="39" t="str">
        <f t="shared" si="84"/>
        <v xml:space="preserve"> </v>
      </c>
      <c r="BA80" t="s">
        <v>36</v>
      </c>
      <c r="BB80">
        <f t="shared" si="70"/>
        <v>75</v>
      </c>
      <c r="BC80">
        <f t="shared" si="69"/>
        <v>0</v>
      </c>
      <c r="BD80">
        <f t="shared" si="71"/>
        <v>0</v>
      </c>
      <c r="BE80">
        <f>CN15</f>
        <v>0</v>
      </c>
      <c r="BF80">
        <f>VLOOKUP(Program!R148,$BB$1:$BF$97,5,TRUE)</f>
        <v>0</v>
      </c>
      <c r="BG80">
        <f t="shared" ref="BG80:BI81" si="87">BG72</f>
        <v>-100</v>
      </c>
      <c r="BH80">
        <f t="shared" si="87"/>
        <v>-1</v>
      </c>
      <c r="BI80">
        <f t="shared" si="87"/>
        <v>1</v>
      </c>
      <c r="BJ80">
        <f>CN13</f>
        <v>0</v>
      </c>
      <c r="BK80">
        <f>CN14</f>
        <v>0</v>
      </c>
      <c r="BL80">
        <f>CN15</f>
        <v>0</v>
      </c>
      <c r="BM80">
        <f>CN16</f>
        <v>0</v>
      </c>
      <c r="BN80">
        <f>CN17</f>
        <v>0</v>
      </c>
      <c r="BO80">
        <f>CN18</f>
        <v>0</v>
      </c>
      <c r="BP80">
        <f t="shared" si="73"/>
        <v>0</v>
      </c>
      <c r="BQ80">
        <f>CN19</f>
        <v>0</v>
      </c>
      <c r="BR80">
        <f t="shared" si="74"/>
        <v>83</v>
      </c>
      <c r="BS80">
        <f t="shared" si="75"/>
        <v>91</v>
      </c>
      <c r="BT80">
        <f t="shared" si="76"/>
        <v>92</v>
      </c>
      <c r="BU80">
        <f>CN26+BG72</f>
        <v>920</v>
      </c>
      <c r="BV80">
        <f t="shared" si="77"/>
        <v>-10</v>
      </c>
      <c r="BW80">
        <f>CN27+BG72</f>
        <v>-100</v>
      </c>
      <c r="BX80">
        <f>CN20</f>
        <v>0</v>
      </c>
      <c r="BY80">
        <f>CN21</f>
        <v>0</v>
      </c>
      <c r="BZ80">
        <f>CN22</f>
        <v>0</v>
      </c>
      <c r="CA80">
        <f>CN23</f>
        <v>0</v>
      </c>
      <c r="CF80" s="1" t="s">
        <v>74</v>
      </c>
      <c r="CG80"/>
      <c r="CH80">
        <v>0</v>
      </c>
      <c r="CI80">
        <v>0</v>
      </c>
      <c r="CJ80">
        <v>0</v>
      </c>
      <c r="CK80">
        <v>0</v>
      </c>
      <c r="CL80">
        <v>0</v>
      </c>
      <c r="CM80">
        <v>0</v>
      </c>
      <c r="CN80">
        <v>0</v>
      </c>
      <c r="CO80">
        <v>0</v>
      </c>
      <c r="CP80"/>
      <c r="CQ80"/>
      <c r="CR80"/>
      <c r="CS80"/>
      <c r="CT80"/>
      <c r="CU80"/>
      <c r="CV80"/>
      <c r="CW80"/>
    </row>
    <row r="81" spans="1:133" ht="15.75" x14ac:dyDescent="0.25">
      <c r="A81" s="5" t="str">
        <f>IF(VLOOKUP('Download Data'!AF94,'Download Data'!AL94:AP1706,3,FALSE)&lt;&gt;10001,VLOOKUP('Download Data'!AF94,'Download Data'!AL94:AP1706,2,FALSE),"")</f>
        <v/>
      </c>
      <c r="B81" s="22" t="str">
        <f>IF(VLOOKUP('Download Data'!AF90,'Download Data'!AL90:AP1702,3,FALSE)&lt;&gt;10001,VLOOKUP('Download Data'!AF90,'Download Data'!AL90:AP1702,3,FALSE),"")</f>
        <v/>
      </c>
      <c r="C81" s="5" t="str">
        <f>IF(VLOOKUP('Download Data'!AF90,'Download Data'!AL90:AP1702,3,FALSE)&lt;&gt;10001,VLOOKUP('Download Data'!AF90,'Download Data'!AL90:AP1702,4,FALSE),"")</f>
        <v/>
      </c>
      <c r="D81" s="29" t="str">
        <f>IF(VLOOKUP('Download Data'!AF90,'Download Data'!AL90:AP1702,3,FALSE)&lt;&gt;10001,VLOOKUP('Download Data'!AF90,'Download Data'!AL90:AP1702,5,FALSE),"")</f>
        <v/>
      </c>
      <c r="E81" s="241"/>
      <c r="AA81" s="39" t="s">
        <v>678</v>
      </c>
      <c r="AB81" s="41" t="str">
        <f t="shared" si="78"/>
        <v>L66</v>
      </c>
      <c r="AC81" s="39" t="s">
        <v>101</v>
      </c>
      <c r="AD81" s="43">
        <f>VLOOKUP(AA81,'Download Data'!$BA$6:$BV$387,2,FALSE)</f>
        <v>466</v>
      </c>
      <c r="AE81" s="39"/>
      <c r="AF81" s="39">
        <f t="shared" si="85"/>
        <v>72</v>
      </c>
      <c r="AG81" s="44" t="str">
        <f t="shared" si="79"/>
        <v>L66</v>
      </c>
      <c r="AH81" s="45" t="s">
        <v>101</v>
      </c>
      <c r="AI81" s="46">
        <f>Program!AJ86</f>
        <v>466</v>
      </c>
      <c r="AJ81" s="39"/>
      <c r="AK81" s="39">
        <f t="shared" si="80"/>
        <v>0</v>
      </c>
      <c r="AL81" s="39">
        <f t="shared" si="86"/>
        <v>1</v>
      </c>
      <c r="AM81" s="39" t="str">
        <f t="shared" si="81"/>
        <v xml:space="preserve"> </v>
      </c>
      <c r="AN81" s="41" t="str">
        <f t="shared" si="82"/>
        <v xml:space="preserve"> </v>
      </c>
      <c r="AO81" s="39" t="str">
        <f t="shared" si="83"/>
        <v xml:space="preserve"> </v>
      </c>
      <c r="AP81" s="39" t="str">
        <f t="shared" si="84"/>
        <v xml:space="preserve"> </v>
      </c>
      <c r="BA81" t="s">
        <v>37</v>
      </c>
      <c r="BB81">
        <f t="shared" si="70"/>
        <v>76</v>
      </c>
      <c r="BC81">
        <f t="shared" si="69"/>
        <v>0</v>
      </c>
      <c r="BD81">
        <f t="shared" si="71"/>
        <v>0</v>
      </c>
      <c r="BE81">
        <f>CO15</f>
        <v>0</v>
      </c>
      <c r="BF81">
        <f>VLOOKUP(Program!R165,$BB$1:$BF$97,5,TRUE)</f>
        <v>0</v>
      </c>
      <c r="BG81">
        <f t="shared" si="87"/>
        <v>-100</v>
      </c>
      <c r="BH81">
        <f t="shared" si="87"/>
        <v>-1</v>
      </c>
      <c r="BI81">
        <f t="shared" si="87"/>
        <v>1</v>
      </c>
      <c r="BJ81">
        <f>CO13</f>
        <v>0</v>
      </c>
      <c r="BK81">
        <f>CO14</f>
        <v>0</v>
      </c>
      <c r="BL81">
        <f>CO15</f>
        <v>0</v>
      </c>
      <c r="BM81">
        <f>CO16</f>
        <v>0</v>
      </c>
      <c r="BN81">
        <f>CO17</f>
        <v>0</v>
      </c>
      <c r="BO81">
        <f>CO18</f>
        <v>0</v>
      </c>
      <c r="BP81">
        <f t="shared" si="73"/>
        <v>0</v>
      </c>
      <c r="BQ81">
        <f>CO19</f>
        <v>0</v>
      </c>
      <c r="BR81">
        <f t="shared" si="74"/>
        <v>84</v>
      </c>
      <c r="BS81">
        <f t="shared" si="75"/>
        <v>92</v>
      </c>
      <c r="BT81">
        <f t="shared" si="76"/>
        <v>92</v>
      </c>
      <c r="BU81">
        <f>CO26+BG73</f>
        <v>920</v>
      </c>
      <c r="BV81">
        <f t="shared" si="77"/>
        <v>-10</v>
      </c>
      <c r="BW81">
        <f>CO27+BG73</f>
        <v>-100</v>
      </c>
      <c r="BX81">
        <f>CO20</f>
        <v>0</v>
      </c>
      <c r="BY81">
        <f>CO21</f>
        <v>0</v>
      </c>
      <c r="BZ81">
        <f>CO22</f>
        <v>0</v>
      </c>
      <c r="CA81">
        <f>CO23</f>
        <v>0</v>
      </c>
      <c r="CF81" s="1" t="s">
        <v>75</v>
      </c>
      <c r="CG81"/>
      <c r="CH81">
        <v>0</v>
      </c>
      <c r="CI81">
        <v>0</v>
      </c>
      <c r="CJ81">
        <v>0</v>
      </c>
      <c r="CK81">
        <v>0</v>
      </c>
      <c r="CL81">
        <v>0</v>
      </c>
      <c r="CM81">
        <v>0</v>
      </c>
      <c r="CN81">
        <v>0</v>
      </c>
      <c r="CO81">
        <v>0</v>
      </c>
      <c r="CP81"/>
      <c r="CQ81"/>
      <c r="CR81"/>
      <c r="CS81"/>
      <c r="CT81"/>
      <c r="CU81"/>
      <c r="CV81"/>
      <c r="CW81"/>
    </row>
    <row r="82" spans="1:133" ht="15.75" x14ac:dyDescent="0.25">
      <c r="A82" s="5" t="str">
        <f>IF(VLOOKUP('Download Data'!AF95,'Download Data'!AL95:AP1707,3,FALSE)&lt;&gt;10001,VLOOKUP('Download Data'!AF95,'Download Data'!AL95:AP1707,2,FALSE),"")</f>
        <v/>
      </c>
      <c r="B82" s="22" t="str">
        <f>IF(VLOOKUP('Download Data'!AF91,'Download Data'!AL91:AP1703,3,FALSE)&lt;&gt;10001,VLOOKUP('Download Data'!AF91,'Download Data'!AL91:AP1703,3,FALSE),"")</f>
        <v/>
      </c>
      <c r="C82" s="5" t="str">
        <f>IF(VLOOKUP('Download Data'!AF91,'Download Data'!AL91:AP1703,3,FALSE)&lt;&gt;10001,VLOOKUP('Download Data'!AF91,'Download Data'!AL91:AP1703,4,FALSE),"")</f>
        <v/>
      </c>
      <c r="D82" s="29" t="str">
        <f>IF(VLOOKUP('Download Data'!AF91,'Download Data'!AL91:AP1703,3,FALSE)&lt;&gt;10001,VLOOKUP('Download Data'!AF91,'Download Data'!AL91:AP1703,5,FALSE),"")</f>
        <v/>
      </c>
      <c r="E82" s="241"/>
      <c r="AA82" s="39" t="s">
        <v>679</v>
      </c>
      <c r="AB82" s="41" t="str">
        <f t="shared" si="78"/>
        <v>L76</v>
      </c>
      <c r="AC82" s="39" t="s">
        <v>101</v>
      </c>
      <c r="AD82" s="43">
        <f>VLOOKUP(AA82,'Download Data'!$BA$6:$BV$387,2,FALSE)</f>
        <v>586</v>
      </c>
      <c r="AE82" s="39"/>
      <c r="AF82" s="39">
        <f t="shared" si="85"/>
        <v>73</v>
      </c>
      <c r="AG82" s="44" t="str">
        <f t="shared" si="79"/>
        <v>L76</v>
      </c>
      <c r="AH82" s="45" t="s">
        <v>101</v>
      </c>
      <c r="AI82" s="46">
        <f>Program!AJ87</f>
        <v>586</v>
      </c>
      <c r="AJ82" s="39"/>
      <c r="AK82" s="39">
        <f t="shared" si="80"/>
        <v>0</v>
      </c>
      <c r="AL82" s="39">
        <f t="shared" si="86"/>
        <v>1</v>
      </c>
      <c r="AM82" s="39" t="str">
        <f t="shared" si="81"/>
        <v xml:space="preserve"> </v>
      </c>
      <c r="AN82" s="41" t="str">
        <f t="shared" si="82"/>
        <v xml:space="preserve"> </v>
      </c>
      <c r="AO82" s="39" t="str">
        <f t="shared" si="83"/>
        <v xml:space="preserve"> </v>
      </c>
      <c r="AP82" s="39" t="str">
        <f t="shared" si="84"/>
        <v xml:space="preserve"> </v>
      </c>
      <c r="BA82" t="s">
        <v>193</v>
      </c>
      <c r="BB82">
        <f t="shared" si="70"/>
        <v>77</v>
      </c>
      <c r="BC82">
        <f t="shared" si="69"/>
        <v>100</v>
      </c>
      <c r="BD82" s="15">
        <f t="shared" ref="BD82:BD89" si="88">BC82*POWER(10,BH82)*BI82</f>
        <v>10</v>
      </c>
      <c r="BE82">
        <f>CH23</f>
        <v>0</v>
      </c>
      <c r="BF82">
        <f t="shared" ref="BF82:BF89" si="89">BF74</f>
        <v>0</v>
      </c>
      <c r="BG82">
        <f t="shared" ref="BG82:BI87" si="90">BG66</f>
        <v>-100</v>
      </c>
      <c r="BH82">
        <f t="shared" si="90"/>
        <v>-1</v>
      </c>
      <c r="BI82">
        <f t="shared" si="90"/>
        <v>1</v>
      </c>
      <c r="CF82" s="1" t="s">
        <v>76</v>
      </c>
      <c r="CG82"/>
      <c r="CH82">
        <v>0</v>
      </c>
      <c r="CI82">
        <v>0</v>
      </c>
      <c r="CJ82">
        <v>0</v>
      </c>
      <c r="CK82">
        <v>0</v>
      </c>
      <c r="CL82">
        <v>0</v>
      </c>
      <c r="CM82">
        <v>0</v>
      </c>
      <c r="CN82">
        <v>0</v>
      </c>
      <c r="CO82">
        <v>0</v>
      </c>
      <c r="CP82"/>
      <c r="CQ82"/>
      <c r="CR82"/>
      <c r="CS82"/>
      <c r="CT82"/>
      <c r="CU82"/>
      <c r="CV82"/>
      <c r="CW82"/>
    </row>
    <row r="83" spans="1:133" ht="15.75" x14ac:dyDescent="0.25">
      <c r="A83" s="5" t="str">
        <f>IF(VLOOKUP('Download Data'!AF96,'Download Data'!AL96:AP1708,3,FALSE)&lt;&gt;10001,VLOOKUP('Download Data'!AF96,'Download Data'!AL96:AP1708,2,FALSE),"")</f>
        <v/>
      </c>
      <c r="B83" s="22" t="str">
        <f>IF(VLOOKUP('Download Data'!AF92,'Download Data'!AL92:AP1704,3,FALSE)&lt;&gt;10001,VLOOKUP('Download Data'!AF92,'Download Data'!AL92:AP1704,3,FALSE),"")</f>
        <v/>
      </c>
      <c r="C83" s="5" t="str">
        <f>IF(VLOOKUP('Download Data'!AF92,'Download Data'!AL92:AP1704,3,FALSE)&lt;&gt;10001,VLOOKUP('Download Data'!AF92,'Download Data'!AL92:AP1704,4,FALSE),"")</f>
        <v/>
      </c>
      <c r="D83" s="29" t="str">
        <f>IF(VLOOKUP('Download Data'!AF92,'Download Data'!AL92:AP1704,3,FALSE)&lt;&gt;10001,VLOOKUP('Download Data'!AF92,'Download Data'!AL92:AP1704,5,FALSE),"")</f>
        <v/>
      </c>
      <c r="E83" s="241"/>
      <c r="AA83" s="39" t="s">
        <v>680</v>
      </c>
      <c r="AB83" s="41" t="str">
        <f t="shared" si="78"/>
        <v>L86</v>
      </c>
      <c r="AC83" s="39" t="s">
        <v>101</v>
      </c>
      <c r="AD83" s="43">
        <f>VLOOKUP(AA83,'Download Data'!$BA$6:$BV$387,2,FALSE)</f>
        <v>699</v>
      </c>
      <c r="AE83" s="39"/>
      <c r="AF83" s="39">
        <f t="shared" si="85"/>
        <v>74</v>
      </c>
      <c r="AG83" s="44" t="str">
        <f t="shared" si="79"/>
        <v>L86</v>
      </c>
      <c r="AH83" s="45" t="s">
        <v>101</v>
      </c>
      <c r="AI83" s="46">
        <f>Program!AJ88</f>
        <v>699</v>
      </c>
      <c r="AJ83" s="39"/>
      <c r="AK83" s="39">
        <f t="shared" si="80"/>
        <v>0</v>
      </c>
      <c r="AL83" s="39">
        <f t="shared" si="86"/>
        <v>1</v>
      </c>
      <c r="AM83" s="39" t="str">
        <f t="shared" si="81"/>
        <v xml:space="preserve"> </v>
      </c>
      <c r="AN83" s="41" t="str">
        <f t="shared" si="82"/>
        <v xml:space="preserve"> </v>
      </c>
      <c r="AO83" s="39" t="str">
        <f t="shared" si="83"/>
        <v xml:space="preserve"> </v>
      </c>
      <c r="AP83" s="39" t="str">
        <f t="shared" si="84"/>
        <v xml:space="preserve"> </v>
      </c>
      <c r="BA83" t="s">
        <v>194</v>
      </c>
      <c r="BB83">
        <f t="shared" si="70"/>
        <v>78</v>
      </c>
      <c r="BC83">
        <f t="shared" si="69"/>
        <v>100</v>
      </c>
      <c r="BD83" s="15">
        <f t="shared" si="88"/>
        <v>10</v>
      </c>
      <c r="BE83">
        <f>CI23</f>
        <v>0</v>
      </c>
      <c r="BF83">
        <f t="shared" si="89"/>
        <v>0</v>
      </c>
      <c r="BG83">
        <f t="shared" si="90"/>
        <v>-100</v>
      </c>
      <c r="BH83">
        <f t="shared" si="90"/>
        <v>-1</v>
      </c>
      <c r="BI83">
        <f t="shared" si="90"/>
        <v>1</v>
      </c>
      <c r="CF83" s="1" t="s">
        <v>77</v>
      </c>
      <c r="CG83"/>
      <c r="CH83">
        <v>0</v>
      </c>
      <c r="CI83">
        <v>0</v>
      </c>
      <c r="CJ83">
        <v>0</v>
      </c>
      <c r="CK83">
        <v>0</v>
      </c>
      <c r="CL83">
        <v>0</v>
      </c>
      <c r="CM83">
        <v>0</v>
      </c>
      <c r="CN83">
        <v>0</v>
      </c>
      <c r="CO83">
        <v>0</v>
      </c>
      <c r="CP83"/>
      <c r="CQ83"/>
      <c r="CR83"/>
      <c r="CS83"/>
      <c r="CT83"/>
      <c r="CU83"/>
      <c r="CV83"/>
      <c r="CW83"/>
    </row>
    <row r="84" spans="1:133" ht="15.75" x14ac:dyDescent="0.25">
      <c r="A84" s="5" t="str">
        <f>IF(VLOOKUP('Download Data'!AF97,'Download Data'!AL97:AP1709,3,FALSE)&lt;&gt;10001,VLOOKUP('Download Data'!AF97,'Download Data'!AL97:AP1709,2,FALSE),"")</f>
        <v/>
      </c>
      <c r="B84" s="22" t="str">
        <f>IF(VLOOKUP('Download Data'!AF93,'Download Data'!AL93:AP1705,3,FALSE)&lt;&gt;10001,VLOOKUP('Download Data'!AF93,'Download Data'!AL93:AP1705,3,FALSE),"")</f>
        <v/>
      </c>
      <c r="C84" s="5" t="str">
        <f>IF(VLOOKUP('Download Data'!AF93,'Download Data'!AL93:AP1705,3,FALSE)&lt;&gt;10001,VLOOKUP('Download Data'!AF93,'Download Data'!AL93:AP1705,4,FALSE),"")</f>
        <v/>
      </c>
      <c r="D84" s="29" t="str">
        <f>IF(VLOOKUP('Download Data'!AF93,'Download Data'!AL93:AP1705,3,FALSE)&lt;&gt;10001,VLOOKUP('Download Data'!AF93,'Download Data'!AL93:AP1705,5,FALSE),"")</f>
        <v/>
      </c>
      <c r="E84" s="241"/>
      <c r="AA84" s="39" t="s">
        <v>681</v>
      </c>
      <c r="AB84" s="41" t="str">
        <f t="shared" si="78"/>
        <v>L96</v>
      </c>
      <c r="AC84" s="39" t="s">
        <v>101</v>
      </c>
      <c r="AD84" s="43">
        <f>VLOOKUP(AA84,'Download Data'!$BA$6:$BV$387,2,FALSE)</f>
        <v>806</v>
      </c>
      <c r="AE84" s="39"/>
      <c r="AF84" s="39">
        <f t="shared" si="85"/>
        <v>75</v>
      </c>
      <c r="AG84" s="44" t="str">
        <f t="shared" si="79"/>
        <v>L96</v>
      </c>
      <c r="AH84" s="45" t="s">
        <v>101</v>
      </c>
      <c r="AI84" s="46">
        <f>Program!AJ89</f>
        <v>806</v>
      </c>
      <c r="AJ84" s="39"/>
      <c r="AK84" s="39">
        <f t="shared" si="80"/>
        <v>0</v>
      </c>
      <c r="AL84" s="39">
        <f t="shared" si="86"/>
        <v>1</v>
      </c>
      <c r="AM84" s="39" t="str">
        <f t="shared" si="81"/>
        <v xml:space="preserve"> </v>
      </c>
      <c r="AN84" s="41" t="str">
        <f t="shared" si="82"/>
        <v xml:space="preserve"> </v>
      </c>
      <c r="AO84" s="39" t="str">
        <f t="shared" si="83"/>
        <v xml:space="preserve"> </v>
      </c>
      <c r="AP84" s="39" t="str">
        <f t="shared" si="84"/>
        <v xml:space="preserve"> </v>
      </c>
      <c r="BA84" t="s">
        <v>195</v>
      </c>
      <c r="BB84">
        <f t="shared" si="70"/>
        <v>79</v>
      </c>
      <c r="BC84">
        <f t="shared" si="69"/>
        <v>100</v>
      </c>
      <c r="BD84" s="15">
        <f t="shared" si="88"/>
        <v>10</v>
      </c>
      <c r="BE84">
        <f>CJ23</f>
        <v>0</v>
      </c>
      <c r="BF84">
        <f t="shared" si="89"/>
        <v>0</v>
      </c>
      <c r="BG84">
        <f t="shared" si="90"/>
        <v>-100</v>
      </c>
      <c r="BH84">
        <f t="shared" si="90"/>
        <v>-1</v>
      </c>
      <c r="BI84">
        <f t="shared" si="90"/>
        <v>1</v>
      </c>
      <c r="CF84" s="1" t="s">
        <v>1437</v>
      </c>
      <c r="CG84"/>
      <c r="CH84">
        <v>0</v>
      </c>
      <c r="CI84">
        <v>0</v>
      </c>
      <c r="CJ84">
        <v>0</v>
      </c>
      <c r="CK84">
        <v>0</v>
      </c>
      <c r="CL84">
        <v>0</v>
      </c>
      <c r="CM84">
        <v>0</v>
      </c>
      <c r="CN84">
        <v>0</v>
      </c>
      <c r="CO84">
        <v>0</v>
      </c>
      <c r="CP84"/>
      <c r="CQ84"/>
      <c r="CR84"/>
      <c r="CS84"/>
      <c r="CT84"/>
      <c r="CU84"/>
      <c r="CV84"/>
      <c r="CW84"/>
    </row>
    <row r="85" spans="1:133" ht="15.75" x14ac:dyDescent="0.25">
      <c r="A85" s="5" t="str">
        <f>IF(VLOOKUP('Download Data'!AF98,'Download Data'!AL98:AP1710,3,FALSE)&lt;&gt;10001,VLOOKUP('Download Data'!AF98,'Download Data'!AL98:AP1710,2,FALSE),"")</f>
        <v/>
      </c>
      <c r="B85" s="22" t="str">
        <f>IF(VLOOKUP('Download Data'!AF94,'Download Data'!AL94:AP1706,3,FALSE)&lt;&gt;10001,VLOOKUP('Download Data'!AF94,'Download Data'!AL94:AP1706,3,FALSE),"")</f>
        <v/>
      </c>
      <c r="C85" s="5" t="str">
        <f>IF(VLOOKUP('Download Data'!AF94,'Download Data'!AL94:AP1706,3,FALSE)&lt;&gt;10001,VLOOKUP('Download Data'!AF94,'Download Data'!AL94:AP1706,4,FALSE),"")</f>
        <v/>
      </c>
      <c r="D85" s="29" t="str">
        <f>IF(VLOOKUP('Download Data'!AF94,'Download Data'!AL94:AP1706,3,FALSE)&lt;&gt;10001,VLOOKUP('Download Data'!AF94,'Download Data'!AL94:AP1706,5,FALSE),"")</f>
        <v/>
      </c>
      <c r="E85" s="241"/>
      <c r="AA85" s="39" t="s">
        <v>682</v>
      </c>
      <c r="AB85" s="41" t="str">
        <f t="shared" si="78"/>
        <v>L106</v>
      </c>
      <c r="AC85" s="39" t="s">
        <v>101</v>
      </c>
      <c r="AD85" s="43">
        <f>VLOOKUP(AA85,'Download Data'!$BA$6:$BV$387,2,FALSE)</f>
        <v>908</v>
      </c>
      <c r="AE85" s="39"/>
      <c r="AF85" s="39">
        <f t="shared" si="85"/>
        <v>76</v>
      </c>
      <c r="AG85" s="44" t="str">
        <f t="shared" si="79"/>
        <v>L106</v>
      </c>
      <c r="AH85" s="45" t="s">
        <v>101</v>
      </c>
      <c r="AI85" s="46">
        <f>Program!AJ90</f>
        <v>908</v>
      </c>
      <c r="AJ85" s="39"/>
      <c r="AK85" s="39">
        <f t="shared" si="80"/>
        <v>0</v>
      </c>
      <c r="AL85" s="39">
        <f t="shared" si="86"/>
        <v>1</v>
      </c>
      <c r="AM85" s="39" t="str">
        <f t="shared" si="81"/>
        <v xml:space="preserve"> </v>
      </c>
      <c r="AN85" s="41" t="str">
        <f t="shared" si="82"/>
        <v xml:space="preserve"> </v>
      </c>
      <c r="AO85" s="39" t="str">
        <f t="shared" si="83"/>
        <v xml:space="preserve"> </v>
      </c>
      <c r="AP85" s="39" t="str">
        <f t="shared" si="84"/>
        <v xml:space="preserve"> </v>
      </c>
      <c r="BA85" t="s">
        <v>196</v>
      </c>
      <c r="BB85">
        <f t="shared" si="70"/>
        <v>80</v>
      </c>
      <c r="BC85">
        <f t="shared" si="69"/>
        <v>100</v>
      </c>
      <c r="BD85" s="15">
        <f t="shared" si="88"/>
        <v>10</v>
      </c>
      <c r="BE85">
        <f>CK23</f>
        <v>0</v>
      </c>
      <c r="BF85">
        <f t="shared" si="89"/>
        <v>0</v>
      </c>
      <c r="BG85">
        <f t="shared" si="90"/>
        <v>-100</v>
      </c>
      <c r="BH85">
        <f t="shared" si="90"/>
        <v>-1</v>
      </c>
      <c r="BI85">
        <f t="shared" si="90"/>
        <v>1</v>
      </c>
      <c r="CF85" s="1" t="s">
        <v>1436</v>
      </c>
      <c r="CG85"/>
      <c r="CH85">
        <v>0</v>
      </c>
      <c r="CI85">
        <v>0</v>
      </c>
      <c r="CJ85">
        <v>0</v>
      </c>
      <c r="CK85">
        <v>0</v>
      </c>
      <c r="CL85">
        <v>0</v>
      </c>
      <c r="CM85">
        <v>0</v>
      </c>
      <c r="CN85">
        <v>0</v>
      </c>
      <c r="CO85">
        <v>0</v>
      </c>
      <c r="CP85"/>
      <c r="CQ85"/>
      <c r="CR85"/>
      <c r="CS85"/>
      <c r="CT85"/>
      <c r="CU85"/>
      <c r="CV85"/>
      <c r="CW85"/>
    </row>
    <row r="86" spans="1:133" ht="15.75" x14ac:dyDescent="0.25">
      <c r="A86" s="5" t="str">
        <f>IF(VLOOKUP('Download Data'!AF99,'Download Data'!AL99:AP1711,3,FALSE)&lt;&gt;10001,VLOOKUP('Download Data'!AF99,'Download Data'!AL99:AP1711,2,FALSE),"")</f>
        <v/>
      </c>
      <c r="B86" s="22" t="str">
        <f>IF(VLOOKUP('Download Data'!AF95,'Download Data'!AL95:AP1707,3,FALSE)&lt;&gt;10001,VLOOKUP('Download Data'!AF95,'Download Data'!AL95:AP1707,3,FALSE),"")</f>
        <v/>
      </c>
      <c r="C86" s="5" t="str">
        <f>IF(VLOOKUP('Download Data'!AF95,'Download Data'!AL95:AP1707,3,FALSE)&lt;&gt;10001,VLOOKUP('Download Data'!AF95,'Download Data'!AL95:AP1707,4,FALSE),"")</f>
        <v/>
      </c>
      <c r="D86" s="29" t="str">
        <f>IF(VLOOKUP('Download Data'!AF95,'Download Data'!AL95:AP1707,3,FALSE)&lt;&gt;10001,VLOOKUP('Download Data'!AF95,'Download Data'!AL95:AP1707,5,FALSE),"")</f>
        <v/>
      </c>
      <c r="E86" s="241"/>
      <c r="AA86" s="39" t="s">
        <v>683</v>
      </c>
      <c r="AB86" s="41" t="str">
        <f t="shared" si="78"/>
        <v>L116</v>
      </c>
      <c r="AC86" s="39" t="s">
        <v>101</v>
      </c>
      <c r="AD86" s="43">
        <f>VLOOKUP(AA86,'Download Data'!$BA$6:$BV$387,2,FALSE)</f>
        <v>979</v>
      </c>
      <c r="AE86" s="39"/>
      <c r="AF86" s="39">
        <f t="shared" si="85"/>
        <v>77</v>
      </c>
      <c r="AG86" s="44" t="str">
        <f t="shared" si="79"/>
        <v>L116</v>
      </c>
      <c r="AH86" s="45" t="s">
        <v>101</v>
      </c>
      <c r="AI86" s="46">
        <f>Program!AJ91</f>
        <v>979</v>
      </c>
      <c r="AJ86" s="39"/>
      <c r="AK86" s="39">
        <f t="shared" si="80"/>
        <v>0</v>
      </c>
      <c r="AL86" s="39">
        <f t="shared" si="86"/>
        <v>1</v>
      </c>
      <c r="AM86" s="39" t="str">
        <f t="shared" si="81"/>
        <v xml:space="preserve"> </v>
      </c>
      <c r="AN86" s="41" t="str">
        <f t="shared" si="82"/>
        <v xml:space="preserve"> </v>
      </c>
      <c r="AO86" s="39" t="str">
        <f t="shared" si="83"/>
        <v xml:space="preserve"> </v>
      </c>
      <c r="AP86" s="39" t="str">
        <f t="shared" si="84"/>
        <v xml:space="preserve"> </v>
      </c>
      <c r="BA86" t="s">
        <v>197</v>
      </c>
      <c r="BB86">
        <f t="shared" si="70"/>
        <v>81</v>
      </c>
      <c r="BC86">
        <f t="shared" si="69"/>
        <v>100</v>
      </c>
      <c r="BD86" s="15">
        <f t="shared" si="88"/>
        <v>10</v>
      </c>
      <c r="BE86">
        <f>CL23</f>
        <v>0</v>
      </c>
      <c r="BF86">
        <f t="shared" si="89"/>
        <v>0</v>
      </c>
      <c r="BG86">
        <f t="shared" si="90"/>
        <v>-100</v>
      </c>
      <c r="BH86">
        <f t="shared" si="90"/>
        <v>-1</v>
      </c>
      <c r="BI86">
        <f t="shared" si="90"/>
        <v>1</v>
      </c>
      <c r="CF86" s="1" t="s">
        <v>78</v>
      </c>
      <c r="CG86"/>
      <c r="CH86">
        <v>0</v>
      </c>
      <c r="CI86">
        <v>0</v>
      </c>
      <c r="CJ86">
        <v>0</v>
      </c>
      <c r="CK86">
        <v>0</v>
      </c>
      <c r="CL86">
        <v>0</v>
      </c>
      <c r="CM86">
        <v>0</v>
      </c>
      <c r="CN86">
        <v>0</v>
      </c>
      <c r="CO86">
        <v>0</v>
      </c>
      <c r="CP86"/>
      <c r="CQ86"/>
      <c r="CR86"/>
      <c r="CS86"/>
      <c r="CT86"/>
      <c r="CU86"/>
      <c r="CV86"/>
      <c r="CW86"/>
    </row>
    <row r="87" spans="1:133" ht="15.75" x14ac:dyDescent="0.25">
      <c r="A87" s="5" t="str">
        <f>IF(VLOOKUP('Download Data'!AF100,'Download Data'!AL100:AP1712,3,FALSE)&lt;&gt;10001,VLOOKUP('Download Data'!AF100,'Download Data'!AL100:AP1712,2,FALSE),"")</f>
        <v/>
      </c>
      <c r="B87" s="22" t="str">
        <f>IF(VLOOKUP('Download Data'!AF96,'Download Data'!AL96:AP1708,3,FALSE)&lt;&gt;10001,VLOOKUP('Download Data'!AF96,'Download Data'!AL96:AP1708,3,FALSE),"")</f>
        <v/>
      </c>
      <c r="C87" s="5" t="str">
        <f>IF(VLOOKUP('Download Data'!AF96,'Download Data'!AL96:AP1708,3,FALSE)&lt;&gt;10001,VLOOKUP('Download Data'!AF96,'Download Data'!AL96:AP1708,4,FALSE),"")</f>
        <v/>
      </c>
      <c r="D87" s="29" t="str">
        <f>IF(VLOOKUP('Download Data'!AF96,'Download Data'!AL96:AP1708,3,FALSE)&lt;&gt;10001,VLOOKUP('Download Data'!AF96,'Download Data'!AL96:AP1708,5,FALSE),"")</f>
        <v/>
      </c>
      <c r="E87" s="241"/>
      <c r="AA87" s="39" t="s">
        <v>684</v>
      </c>
      <c r="AB87" s="41" t="str">
        <f t="shared" si="78"/>
        <v>L126</v>
      </c>
      <c r="AC87" s="39" t="s">
        <v>101</v>
      </c>
      <c r="AD87" s="43">
        <f>VLOOKUP(AA87,'Download Data'!$BA$6:$BV$387,2,FALSE)</f>
        <v>-100</v>
      </c>
      <c r="AE87" s="39"/>
      <c r="AF87" s="39">
        <f t="shared" si="85"/>
        <v>78</v>
      </c>
      <c r="AG87" s="44" t="str">
        <f t="shared" si="79"/>
        <v>L126</v>
      </c>
      <c r="AH87" s="45" t="s">
        <v>101</v>
      </c>
      <c r="AI87" s="46">
        <f>Program!AJ92</f>
        <v>-100</v>
      </c>
      <c r="AJ87" s="39"/>
      <c r="AK87" s="39">
        <f t="shared" si="80"/>
        <v>0</v>
      </c>
      <c r="AL87" s="39">
        <f t="shared" si="86"/>
        <v>1</v>
      </c>
      <c r="AM87" s="39" t="str">
        <f t="shared" si="81"/>
        <v xml:space="preserve"> </v>
      </c>
      <c r="AN87" s="41" t="str">
        <f t="shared" si="82"/>
        <v xml:space="preserve"> </v>
      </c>
      <c r="AO87" s="39" t="str">
        <f t="shared" si="83"/>
        <v xml:space="preserve"> </v>
      </c>
      <c r="AP87" s="39" t="str">
        <f t="shared" si="84"/>
        <v xml:space="preserve"> </v>
      </c>
      <c r="BA87" t="s">
        <v>198</v>
      </c>
      <c r="BB87">
        <f t="shared" si="70"/>
        <v>82</v>
      </c>
      <c r="BC87">
        <f t="shared" si="69"/>
        <v>100</v>
      </c>
      <c r="BD87" s="15">
        <f t="shared" si="88"/>
        <v>10</v>
      </c>
      <c r="BE87">
        <f>CM23</f>
        <v>0</v>
      </c>
      <c r="BF87">
        <f t="shared" si="89"/>
        <v>0</v>
      </c>
      <c r="BG87">
        <f t="shared" si="90"/>
        <v>-100</v>
      </c>
      <c r="BH87">
        <f t="shared" si="90"/>
        <v>-1</v>
      </c>
      <c r="BI87">
        <f t="shared" si="90"/>
        <v>1</v>
      </c>
      <c r="CF87" s="1" t="s">
        <v>96</v>
      </c>
      <c r="CG87"/>
      <c r="CH87">
        <v>0</v>
      </c>
      <c r="CI87">
        <v>0</v>
      </c>
      <c r="CJ87">
        <v>0</v>
      </c>
      <c r="CK87">
        <v>0</v>
      </c>
      <c r="CL87">
        <v>0</v>
      </c>
      <c r="CM87">
        <v>0</v>
      </c>
      <c r="CN87">
        <v>0</v>
      </c>
      <c r="CO87">
        <v>0</v>
      </c>
      <c r="CP87"/>
      <c r="CQ87"/>
      <c r="CR87"/>
      <c r="CS87"/>
      <c r="CT87"/>
      <c r="CU87"/>
      <c r="CV87"/>
      <c r="CW87"/>
    </row>
    <row r="88" spans="1:133" ht="15.75" x14ac:dyDescent="0.25">
      <c r="A88" s="5" t="str">
        <f>IF(VLOOKUP('Download Data'!AF101,'Download Data'!AL101:AP1713,3,FALSE)&lt;&gt;10001,VLOOKUP('Download Data'!AF101,'Download Data'!AL101:AP1713,2,FALSE),"")</f>
        <v/>
      </c>
      <c r="B88" s="22" t="str">
        <f>IF(VLOOKUP('Download Data'!AF97,'Download Data'!AL97:AP1709,3,FALSE)&lt;&gt;10001,VLOOKUP('Download Data'!AF97,'Download Data'!AL97:AP1709,3,FALSE),"")</f>
        <v/>
      </c>
      <c r="C88" s="5" t="str">
        <f>IF(VLOOKUP('Download Data'!AF97,'Download Data'!AL97:AP1709,3,FALSE)&lt;&gt;10001,VLOOKUP('Download Data'!AF97,'Download Data'!AL97:AP1709,4,FALSE),"")</f>
        <v/>
      </c>
      <c r="D88" s="29" t="str">
        <f>IF(VLOOKUP('Download Data'!AF97,'Download Data'!AL97:AP1709,3,FALSE)&lt;&gt;10001,VLOOKUP('Download Data'!AF97,'Download Data'!AL97:AP1709,5,FALSE),"")</f>
        <v/>
      </c>
      <c r="E88" s="241"/>
      <c r="AA88" s="39" t="s">
        <v>685</v>
      </c>
      <c r="AB88" s="41" t="str">
        <f t="shared" si="78"/>
        <v>L136</v>
      </c>
      <c r="AC88" s="39" t="s">
        <v>101</v>
      </c>
      <c r="AD88" s="43">
        <f>VLOOKUP(AA88,'Download Data'!$BA$6:$BV$387,2,FALSE)</f>
        <v>-1</v>
      </c>
      <c r="AE88" s="39"/>
      <c r="AF88" s="39">
        <f t="shared" si="85"/>
        <v>79</v>
      </c>
      <c r="AG88" s="44" t="str">
        <f t="shared" si="79"/>
        <v>L136</v>
      </c>
      <c r="AH88" s="45" t="s">
        <v>101</v>
      </c>
      <c r="AI88" s="46">
        <f>Program!AJ93</f>
        <v>-1</v>
      </c>
      <c r="AJ88" s="39"/>
      <c r="AK88" s="39">
        <f t="shared" si="80"/>
        <v>0</v>
      </c>
      <c r="AL88" s="39">
        <f t="shared" si="86"/>
        <v>1</v>
      </c>
      <c r="AM88" s="39" t="str">
        <f t="shared" si="81"/>
        <v xml:space="preserve"> </v>
      </c>
      <c r="AN88" s="41" t="str">
        <f t="shared" si="82"/>
        <v xml:space="preserve"> </v>
      </c>
      <c r="AO88" s="39" t="str">
        <f t="shared" si="83"/>
        <v xml:space="preserve"> </v>
      </c>
      <c r="AP88" s="39" t="str">
        <f t="shared" si="84"/>
        <v xml:space="preserve"> </v>
      </c>
      <c r="BA88" t="s">
        <v>199</v>
      </c>
      <c r="BB88">
        <f t="shared" si="70"/>
        <v>83</v>
      </c>
      <c r="BC88">
        <f t="shared" si="69"/>
        <v>100</v>
      </c>
      <c r="BD88" s="15">
        <f t="shared" si="88"/>
        <v>10</v>
      </c>
      <c r="BE88">
        <f>CN23</f>
        <v>0</v>
      </c>
      <c r="BF88">
        <f t="shared" si="89"/>
        <v>0</v>
      </c>
      <c r="BG88">
        <f t="shared" ref="BG88:BI89" si="91">BG72</f>
        <v>-100</v>
      </c>
      <c r="BH88">
        <f t="shared" si="91"/>
        <v>-1</v>
      </c>
      <c r="BI88">
        <f t="shared" si="91"/>
        <v>1</v>
      </c>
      <c r="CF88" s="1" t="s">
        <v>97</v>
      </c>
      <c r="CG88"/>
      <c r="CH88">
        <v>0</v>
      </c>
      <c r="CI88">
        <v>0</v>
      </c>
      <c r="CJ88">
        <v>0</v>
      </c>
      <c r="CK88">
        <v>0</v>
      </c>
      <c r="CL88">
        <v>0</v>
      </c>
      <c r="CM88">
        <v>0</v>
      </c>
      <c r="CN88">
        <v>0</v>
      </c>
      <c r="CO88">
        <v>0</v>
      </c>
      <c r="CP88"/>
      <c r="CQ88"/>
      <c r="CR88"/>
      <c r="CS88"/>
      <c r="CT88"/>
      <c r="CU88"/>
      <c r="CV88"/>
      <c r="CW88"/>
    </row>
    <row r="89" spans="1:133" ht="15.75" x14ac:dyDescent="0.25">
      <c r="A89" s="5" t="str">
        <f>IF(VLOOKUP('Download Data'!AF102,'Download Data'!AL102:AP1714,3,FALSE)&lt;&gt;10001,VLOOKUP('Download Data'!AF102,'Download Data'!AL102:AP1714,2,FALSE),"")</f>
        <v/>
      </c>
      <c r="B89" s="22" t="str">
        <f>IF(VLOOKUP('Download Data'!AF98,'Download Data'!AL98:AP1710,3,FALSE)&lt;&gt;10001,VLOOKUP('Download Data'!AF98,'Download Data'!AL98:AP1710,3,FALSE),"")</f>
        <v/>
      </c>
      <c r="C89" s="5" t="str">
        <f>IF(VLOOKUP('Download Data'!AF98,'Download Data'!AL98:AP1710,3,FALSE)&lt;&gt;10001,VLOOKUP('Download Data'!AF98,'Download Data'!AL98:AP1710,4,FALSE),"")</f>
        <v/>
      </c>
      <c r="D89" s="29" t="str">
        <f>IF(VLOOKUP('Download Data'!AF98,'Download Data'!AL98:AP1710,3,FALSE)&lt;&gt;10001,VLOOKUP('Download Data'!AF98,'Download Data'!AL98:AP1710,5,FALSE),"")</f>
        <v/>
      </c>
      <c r="E89" s="241"/>
      <c r="AA89" s="39" t="s">
        <v>686</v>
      </c>
      <c r="AB89" s="41" t="str">
        <f t="shared" si="78"/>
        <v>L146</v>
      </c>
      <c r="AC89" s="39" t="s">
        <v>101</v>
      </c>
      <c r="AD89" s="43">
        <f>VLOOKUP(AA89,'Download Data'!$BA$6:$BV$387,2,FALSE)</f>
        <v>1</v>
      </c>
      <c r="AE89" s="39"/>
      <c r="AF89" s="39">
        <f t="shared" si="85"/>
        <v>80</v>
      </c>
      <c r="AG89" s="44" t="str">
        <f t="shared" si="79"/>
        <v>L146</v>
      </c>
      <c r="AH89" s="45" t="s">
        <v>101</v>
      </c>
      <c r="AI89" s="46">
        <f>Program!AJ94</f>
        <v>1</v>
      </c>
      <c r="AJ89" s="39"/>
      <c r="AK89" s="39">
        <f t="shared" si="80"/>
        <v>0</v>
      </c>
      <c r="AL89" s="39">
        <f t="shared" si="86"/>
        <v>1</v>
      </c>
      <c r="AM89" s="39" t="str">
        <f t="shared" si="81"/>
        <v xml:space="preserve"> </v>
      </c>
      <c r="AN89" s="41" t="str">
        <f t="shared" si="82"/>
        <v xml:space="preserve"> </v>
      </c>
      <c r="AO89" s="39" t="str">
        <f t="shared" si="83"/>
        <v xml:space="preserve"> </v>
      </c>
      <c r="AP89" s="39" t="str">
        <f t="shared" si="84"/>
        <v xml:space="preserve"> </v>
      </c>
      <c r="BA89" t="s">
        <v>200</v>
      </c>
      <c r="BB89">
        <f t="shared" si="70"/>
        <v>84</v>
      </c>
      <c r="BC89">
        <f t="shared" si="69"/>
        <v>100</v>
      </c>
      <c r="BD89" s="15">
        <f t="shared" si="88"/>
        <v>10</v>
      </c>
      <c r="BE89">
        <f>CO23</f>
        <v>0</v>
      </c>
      <c r="BF89">
        <f t="shared" si="89"/>
        <v>0</v>
      </c>
      <c r="BG89">
        <f t="shared" si="91"/>
        <v>-100</v>
      </c>
      <c r="BH89">
        <f t="shared" si="91"/>
        <v>-1</v>
      </c>
      <c r="BI89">
        <f t="shared" si="91"/>
        <v>1</v>
      </c>
      <c r="CF89" s="1" t="s">
        <v>98</v>
      </c>
      <c r="CG89"/>
      <c r="CH89">
        <v>1000</v>
      </c>
      <c r="CI89">
        <v>1000</v>
      </c>
      <c r="CJ89">
        <v>1000</v>
      </c>
      <c r="CK89">
        <v>1000</v>
      </c>
      <c r="CL89">
        <v>1000</v>
      </c>
      <c r="CM89">
        <v>1000</v>
      </c>
      <c r="CN89">
        <v>1000</v>
      </c>
      <c r="CO89">
        <v>1000</v>
      </c>
      <c r="CP89"/>
      <c r="CQ89"/>
      <c r="CR89"/>
      <c r="CS89"/>
      <c r="CT89"/>
      <c r="CU89"/>
      <c r="CV89"/>
      <c r="CW89"/>
    </row>
    <row r="90" spans="1:133" ht="15.75" x14ac:dyDescent="0.25">
      <c r="A90" s="5" t="str">
        <f>IF(VLOOKUP('Download Data'!AF103,'Download Data'!AL103:AP1715,3,FALSE)&lt;&gt;10001,VLOOKUP('Download Data'!AF103,'Download Data'!AL103:AP1715,2,FALSE),"")</f>
        <v/>
      </c>
      <c r="B90" s="22" t="str">
        <f>IF(VLOOKUP('Download Data'!AF99,'Download Data'!AL99:AP1711,3,FALSE)&lt;&gt;10001,VLOOKUP('Download Data'!AF99,'Download Data'!AL99:AP1711,3,FALSE),"")</f>
        <v/>
      </c>
      <c r="C90" s="5" t="str">
        <f>IF(VLOOKUP('Download Data'!AF99,'Download Data'!AL99:AP1711,3,FALSE)&lt;&gt;10001,VLOOKUP('Download Data'!AF99,'Download Data'!AL99:AP1711,4,FALSE),"")</f>
        <v/>
      </c>
      <c r="D90" s="29" t="str">
        <f>IF(VLOOKUP('Download Data'!AF99,'Download Data'!AL99:AP1711,3,FALSE)&lt;&gt;10001,VLOOKUP('Download Data'!AF99,'Download Data'!AL99:AP1711,5,FALSE),"")</f>
        <v/>
      </c>
      <c r="E90" s="241"/>
      <c r="AA90" s="39"/>
      <c r="AB90" s="41"/>
      <c r="AC90" s="39"/>
      <c r="AD90" s="43"/>
      <c r="AE90" s="39"/>
      <c r="AF90" s="39">
        <f t="shared" si="85"/>
        <v>81</v>
      </c>
      <c r="AG90" s="44"/>
      <c r="AH90" s="45"/>
      <c r="AI90" s="46"/>
      <c r="AJ90" s="39"/>
      <c r="AK90" s="39"/>
      <c r="AL90" s="39">
        <f t="shared" si="86"/>
        <v>1</v>
      </c>
      <c r="AM90" s="39"/>
      <c r="AN90" s="41"/>
      <c r="AO90" s="39"/>
      <c r="AP90" s="39"/>
      <c r="BA90" t="s">
        <v>201</v>
      </c>
      <c r="BB90">
        <f t="shared" si="70"/>
        <v>85</v>
      </c>
      <c r="BC90">
        <f t="shared" si="69"/>
        <v>180</v>
      </c>
      <c r="BD90">
        <f t="shared" ref="BD90:BD97" si="92">BC90</f>
        <v>180</v>
      </c>
      <c r="BE90">
        <v>9</v>
      </c>
      <c r="BF90">
        <v>9</v>
      </c>
      <c r="BG90">
        <f>VLOOKUP(Program!AF92,Program!AF92:'Program'!AU92,1+BF90,TRUE)</f>
        <v>0</v>
      </c>
      <c r="BH90">
        <f>VLOOKUP(Program!AF93,Program!AF93:'Program'!AU93,1+BF90,TRUE)</f>
        <v>0</v>
      </c>
      <c r="BI90">
        <f>VLOOKUP(Program!AF94,Program!AF94:'Program'!AO94,1+BF90,TRUE)</f>
        <v>1</v>
      </c>
      <c r="CF90" s="1" t="s">
        <v>99</v>
      </c>
      <c r="CG90"/>
      <c r="CH90">
        <v>1000</v>
      </c>
      <c r="CI90">
        <v>1000</v>
      </c>
      <c r="CJ90">
        <v>1000</v>
      </c>
      <c r="CK90">
        <v>1000</v>
      </c>
      <c r="CL90">
        <v>1000</v>
      </c>
      <c r="CM90">
        <v>1000</v>
      </c>
      <c r="CN90">
        <v>1000</v>
      </c>
      <c r="CO90">
        <v>1000</v>
      </c>
      <c r="CP90"/>
      <c r="CQ90"/>
      <c r="CR90"/>
      <c r="CS90"/>
      <c r="CT90"/>
      <c r="CU90"/>
      <c r="CV90"/>
      <c r="CW90"/>
    </row>
    <row r="91" spans="1:133" ht="15.75" x14ac:dyDescent="0.25">
      <c r="A91" s="5" t="str">
        <f>IF(VLOOKUP('Download Data'!AF104,'Download Data'!AL104:AP1716,3,FALSE)&lt;&gt;10001,VLOOKUP('Download Data'!AF104,'Download Data'!AL104:AP1716,2,FALSE),"")</f>
        <v/>
      </c>
      <c r="B91" s="22" t="str">
        <f>IF(VLOOKUP('Download Data'!AF100,'Download Data'!AL100:AP1712,3,FALSE)&lt;&gt;10001,VLOOKUP('Download Data'!AF100,'Download Data'!AL100:AP1712,3,FALSE),"")</f>
        <v/>
      </c>
      <c r="C91" s="5" t="str">
        <f>IF(VLOOKUP('Download Data'!AF100,'Download Data'!AL100:AP1712,3,FALSE)&lt;&gt;10001,VLOOKUP('Download Data'!AF100,'Download Data'!AL100:AP1712,4,FALSE),"")</f>
        <v/>
      </c>
      <c r="D91" s="29" t="str">
        <f>IF(VLOOKUP('Download Data'!AF100,'Download Data'!AL100:AP1712,3,FALSE)&lt;&gt;10001,VLOOKUP('Download Data'!AF100,'Download Data'!AL100:AP1712,5,FALSE),"")</f>
        <v/>
      </c>
      <c r="E91" s="241"/>
      <c r="AA91" s="39" t="s">
        <v>687</v>
      </c>
      <c r="AB91" s="41" t="str">
        <f t="shared" ref="AB91:AB104" si="93">AG91</f>
        <v>L17</v>
      </c>
      <c r="AC91" s="39" t="s">
        <v>101</v>
      </c>
      <c r="AD91" s="43" t="str">
        <f>VLOOKUP(AA91,'Download Data'!$BA$6:$BV$387,2,FALSE)</f>
        <v>C</v>
      </c>
      <c r="AE91" s="39"/>
      <c r="AF91" s="39">
        <f t="shared" si="85"/>
        <v>82</v>
      </c>
      <c r="AG91" s="44" t="str">
        <f t="shared" ref="AG91:AG104" si="94">AA91</f>
        <v>L17</v>
      </c>
      <c r="AH91" s="45" t="s">
        <v>101</v>
      </c>
      <c r="AI91" s="47" t="str">
        <f>Program!AK81</f>
        <v>C</v>
      </c>
      <c r="AJ91" s="39"/>
      <c r="AK91" s="39">
        <f t="shared" ref="AK91:AK104" si="95">IF(AO91=" ",0,1)</f>
        <v>0</v>
      </c>
      <c r="AL91" s="39">
        <f t="shared" si="86"/>
        <v>1</v>
      </c>
      <c r="AM91" s="39" t="str">
        <f t="shared" ref="AM91:AM104" si="96">IF(AD91=AI91," ",AA91)</f>
        <v xml:space="preserve"> </v>
      </c>
      <c r="AN91" s="41" t="str">
        <f t="shared" ref="AN91:AN104" si="97">IF(AD91=AI91," ",AG91)</f>
        <v xml:space="preserve"> </v>
      </c>
      <c r="AO91" s="39" t="str">
        <f t="shared" ref="AO91:AO104" si="98">IF(AD91=AI91," ","=")</f>
        <v xml:space="preserve"> </v>
      </c>
      <c r="AP91" s="39" t="str">
        <f t="shared" ref="AP91:AP104" si="99">IF(AD91=AI91," ",AI91)</f>
        <v xml:space="preserve"> </v>
      </c>
      <c r="BA91" t="s">
        <v>202</v>
      </c>
      <c r="BB91">
        <f t="shared" si="70"/>
        <v>86</v>
      </c>
      <c r="BC91">
        <f t="shared" si="69"/>
        <v>180</v>
      </c>
      <c r="BD91">
        <f t="shared" si="92"/>
        <v>180</v>
      </c>
      <c r="BE91">
        <v>9</v>
      </c>
      <c r="BF91">
        <v>9</v>
      </c>
      <c r="BG91">
        <f>VLOOKUP(Program!AF92,Program!AF92:'Program'!AU92,1+BF91,TRUE)</f>
        <v>0</v>
      </c>
      <c r="BH91">
        <f>VLOOKUP(Program!AF93,Program!AF93:'Program'!AU93,1+BF91,TRUE)</f>
        <v>0</v>
      </c>
      <c r="BI91">
        <f>VLOOKUP(Program!AF94,Program!AF94:'Program'!AO94,1+BF91,TRUE)</f>
        <v>1</v>
      </c>
      <c r="CF91" s="1" t="s">
        <v>1435</v>
      </c>
      <c r="CG91"/>
      <c r="CH91">
        <v>0</v>
      </c>
      <c r="CI91">
        <v>0</v>
      </c>
      <c r="CJ91">
        <v>0</v>
      </c>
      <c r="CK91">
        <v>0</v>
      </c>
      <c r="CL91"/>
      <c r="CM91"/>
      <c r="CN91"/>
      <c r="CO91"/>
      <c r="CP91"/>
      <c r="CQ91"/>
      <c r="CR91"/>
      <c r="CS91"/>
      <c r="CT91"/>
      <c r="CU91"/>
      <c r="CV91"/>
      <c r="CW91"/>
      <c r="DN91">
        <v>0</v>
      </c>
      <c r="DO91">
        <v>0</v>
      </c>
      <c r="DP91">
        <v>0</v>
      </c>
      <c r="DQ91">
        <v>0</v>
      </c>
      <c r="DR91">
        <v>0</v>
      </c>
      <c r="DS91">
        <v>0</v>
      </c>
      <c r="DT91">
        <v>0</v>
      </c>
      <c r="DU91">
        <v>0</v>
      </c>
      <c r="DV91">
        <v>0</v>
      </c>
      <c r="DW91">
        <v>0</v>
      </c>
      <c r="DX91">
        <v>0</v>
      </c>
      <c r="DY91">
        <v>0</v>
      </c>
      <c r="DZ91">
        <v>0</v>
      </c>
      <c r="EA91">
        <v>0</v>
      </c>
      <c r="EB91">
        <v>0</v>
      </c>
      <c r="EC91">
        <v>0</v>
      </c>
    </row>
    <row r="92" spans="1:133" ht="15.75" x14ac:dyDescent="0.25">
      <c r="A92" s="5" t="str">
        <f>IF(VLOOKUP('Download Data'!AF105,'Download Data'!AL105:AP1717,3,FALSE)&lt;&gt;10001,VLOOKUP('Download Data'!AF105,'Download Data'!AL105:AP1717,2,FALSE),"")</f>
        <v/>
      </c>
      <c r="B92" s="22" t="str">
        <f>IF(VLOOKUP('Download Data'!AF101,'Download Data'!AL101:AP1713,3,FALSE)&lt;&gt;10001,VLOOKUP('Download Data'!AF101,'Download Data'!AL101:AP1713,3,FALSE),"")</f>
        <v/>
      </c>
      <c r="C92" s="5" t="str">
        <f>IF(VLOOKUP('Download Data'!AF101,'Download Data'!AL101:AP1713,3,FALSE)&lt;&gt;10001,VLOOKUP('Download Data'!AF101,'Download Data'!AL101:AP1713,4,FALSE),"")</f>
        <v/>
      </c>
      <c r="D92" s="29" t="str">
        <f>IF(VLOOKUP('Download Data'!AF101,'Download Data'!AL101:AP1713,3,FALSE)&lt;&gt;10001,VLOOKUP('Download Data'!AF101,'Download Data'!AL101:AP1713,5,FALSE),"")</f>
        <v/>
      </c>
      <c r="E92" s="241"/>
      <c r="AA92" s="39" t="s">
        <v>688</v>
      </c>
      <c r="AB92" s="41" t="str">
        <f t="shared" si="93"/>
        <v>L27</v>
      </c>
      <c r="AC92" s="39" t="s">
        <v>101</v>
      </c>
      <c r="AD92" s="43" t="str">
        <f>VLOOKUP(AA92,'Download Data'!$BA$6:$BV$387,2,FALSE)</f>
        <v>t</v>
      </c>
      <c r="AE92" s="39"/>
      <c r="AF92" s="39">
        <f t="shared" si="85"/>
        <v>83</v>
      </c>
      <c r="AG92" s="44" t="str">
        <f t="shared" si="94"/>
        <v>L27</v>
      </c>
      <c r="AH92" s="45" t="s">
        <v>101</v>
      </c>
      <c r="AI92" s="47" t="str">
        <f>Program!AK82</f>
        <v>t</v>
      </c>
      <c r="AJ92" s="39"/>
      <c r="AK92" s="39">
        <f t="shared" si="95"/>
        <v>0</v>
      </c>
      <c r="AL92" s="39">
        <f t="shared" si="86"/>
        <v>1</v>
      </c>
      <c r="AM92" s="39" t="str">
        <f t="shared" si="96"/>
        <v xml:space="preserve"> </v>
      </c>
      <c r="AN92" s="41" t="str">
        <f t="shared" si="97"/>
        <v xml:space="preserve"> </v>
      </c>
      <c r="AO92" s="39" t="str">
        <f t="shared" si="98"/>
        <v xml:space="preserve"> </v>
      </c>
      <c r="AP92" s="39" t="str">
        <f t="shared" si="99"/>
        <v xml:space="preserve"> </v>
      </c>
      <c r="BA92" t="s">
        <v>203</v>
      </c>
      <c r="BB92">
        <f t="shared" si="70"/>
        <v>87</v>
      </c>
      <c r="BC92">
        <f t="shared" si="69"/>
        <v>180</v>
      </c>
      <c r="BD92">
        <f t="shared" si="92"/>
        <v>180</v>
      </c>
      <c r="BE92">
        <v>9</v>
      </c>
      <c r="BF92">
        <v>9</v>
      </c>
      <c r="BG92">
        <f>VLOOKUP(Program!AF92,Program!AF92:'Program'!AU92,1+BF92,TRUE)</f>
        <v>0</v>
      </c>
      <c r="BH92">
        <f>VLOOKUP(Program!AF93,Program!AF93:'Program'!AU93,1+BF92,TRUE)</f>
        <v>0</v>
      </c>
      <c r="BI92">
        <f>VLOOKUP(Program!AF94,Program!AF94:'Program'!AO94,1+BF92,TRUE)</f>
        <v>1</v>
      </c>
      <c r="CF92" s="1" t="s">
        <v>1434</v>
      </c>
      <c r="CG92"/>
      <c r="CH92">
        <v>0</v>
      </c>
      <c r="CI92">
        <v>0</v>
      </c>
      <c r="CJ92">
        <v>0</v>
      </c>
      <c r="CK92">
        <v>0</v>
      </c>
      <c r="CL92"/>
      <c r="CM92"/>
      <c r="CN92"/>
      <c r="CO92"/>
      <c r="CP92"/>
      <c r="CQ92"/>
      <c r="CR92"/>
      <c r="CS92"/>
      <c r="CT92"/>
      <c r="CU92"/>
      <c r="CV92"/>
      <c r="CW92"/>
      <c r="DN92">
        <v>0</v>
      </c>
      <c r="DO92">
        <v>0</v>
      </c>
      <c r="DP92">
        <v>0</v>
      </c>
      <c r="DQ92">
        <v>0</v>
      </c>
      <c r="DR92">
        <v>0</v>
      </c>
      <c r="DS92">
        <v>0</v>
      </c>
      <c r="DT92">
        <v>0</v>
      </c>
      <c r="DU92">
        <v>0</v>
      </c>
      <c r="DV92">
        <v>0</v>
      </c>
      <c r="DW92">
        <v>0</v>
      </c>
      <c r="DX92">
        <v>0</v>
      </c>
      <c r="DY92">
        <v>0</v>
      </c>
      <c r="DZ92">
        <v>0</v>
      </c>
      <c r="EA92">
        <v>0</v>
      </c>
      <c r="EB92">
        <v>0</v>
      </c>
      <c r="EC92">
        <v>0</v>
      </c>
    </row>
    <row r="93" spans="1:133" ht="15.75" x14ac:dyDescent="0.25">
      <c r="A93" s="5" t="str">
        <f>IF(VLOOKUP('Download Data'!AF106,'Download Data'!AL106:AP1718,3,FALSE)&lt;&gt;10001,VLOOKUP('Download Data'!AF106,'Download Data'!AL106:AP1718,2,FALSE),"")</f>
        <v/>
      </c>
      <c r="B93" s="22" t="str">
        <f>IF(VLOOKUP('Download Data'!AF102,'Download Data'!AL102:AP1714,3,FALSE)&lt;&gt;10001,VLOOKUP('Download Data'!AF102,'Download Data'!AL102:AP1714,3,FALSE),"")</f>
        <v/>
      </c>
      <c r="C93" s="5" t="str">
        <f>IF(VLOOKUP('Download Data'!AF102,'Download Data'!AL102:AP1714,3,FALSE)&lt;&gt;10001,VLOOKUP('Download Data'!AF102,'Download Data'!AL102:AP1714,4,FALSE),"")</f>
        <v/>
      </c>
      <c r="D93" s="29" t="str">
        <f>IF(VLOOKUP('Download Data'!AF102,'Download Data'!AL102:AP1714,3,FALSE)&lt;&gt;10001,VLOOKUP('Download Data'!AF102,'Download Data'!AL102:AP1714,5,FALSE),"")</f>
        <v/>
      </c>
      <c r="E93" s="241"/>
      <c r="AA93" s="39" t="s">
        <v>689</v>
      </c>
      <c r="AB93" s="41" t="str">
        <f t="shared" si="93"/>
        <v>L37</v>
      </c>
      <c r="AC93" s="39" t="s">
        <v>101</v>
      </c>
      <c r="AD93" s="43" t="str">
        <f>VLOOKUP(AA93,'Download Data'!$BA$6:$BV$387,2,FALSE)</f>
        <v>x</v>
      </c>
      <c r="AE93" s="39"/>
      <c r="AF93" s="39">
        <f t="shared" si="85"/>
        <v>84</v>
      </c>
      <c r="AG93" s="44" t="str">
        <f t="shared" si="94"/>
        <v>L37</v>
      </c>
      <c r="AH93" s="45" t="s">
        <v>101</v>
      </c>
      <c r="AI93" s="47" t="str">
        <f>Program!AK83</f>
        <v>x</v>
      </c>
      <c r="AJ93" s="39"/>
      <c r="AK93" s="39">
        <f t="shared" si="95"/>
        <v>0</v>
      </c>
      <c r="AL93" s="39">
        <f t="shared" si="86"/>
        <v>1</v>
      </c>
      <c r="AM93" s="39" t="str">
        <f t="shared" si="96"/>
        <v xml:space="preserve"> </v>
      </c>
      <c r="AN93" s="41" t="str">
        <f t="shared" si="97"/>
        <v xml:space="preserve"> </v>
      </c>
      <c r="AO93" s="39" t="str">
        <f t="shared" si="98"/>
        <v xml:space="preserve"> </v>
      </c>
      <c r="AP93" s="39" t="str">
        <f t="shared" si="99"/>
        <v xml:space="preserve"> </v>
      </c>
      <c r="BA93" t="s">
        <v>204</v>
      </c>
      <c r="BB93">
        <f t="shared" si="70"/>
        <v>88</v>
      </c>
      <c r="BC93">
        <f t="shared" si="69"/>
        <v>180</v>
      </c>
      <c r="BD93">
        <f t="shared" si="92"/>
        <v>180</v>
      </c>
      <c r="BE93">
        <v>9</v>
      </c>
      <c r="BF93">
        <v>9</v>
      </c>
      <c r="BG93">
        <f>VLOOKUP(Program!AF92,Program!AF92:'Program'!AU92,1+BF93,TRUE)</f>
        <v>0</v>
      </c>
      <c r="BH93">
        <f>VLOOKUP(Program!AF93,Program!AF93:'Program'!AU93,1+BF93,TRUE)</f>
        <v>0</v>
      </c>
      <c r="BI93">
        <f>VLOOKUP(Program!AF94,Program!AF94:'Program'!AO94,1+BF93,TRUE)</f>
        <v>1</v>
      </c>
      <c r="CF93" s="1" t="s">
        <v>1022</v>
      </c>
      <c r="CG93"/>
      <c r="CH93">
        <v>0</v>
      </c>
      <c r="CI93">
        <v>0</v>
      </c>
      <c r="CJ93">
        <v>0</v>
      </c>
      <c r="CK93">
        <v>0</v>
      </c>
      <c r="CL93">
        <v>0</v>
      </c>
      <c r="CM93">
        <v>0</v>
      </c>
      <c r="CN93">
        <v>0</v>
      </c>
      <c r="CO93">
        <v>0</v>
      </c>
      <c r="CP93">
        <v>0</v>
      </c>
      <c r="CQ93">
        <v>0</v>
      </c>
      <c r="CR93">
        <v>0</v>
      </c>
      <c r="CS93">
        <v>0</v>
      </c>
      <c r="CT93">
        <v>0</v>
      </c>
      <c r="CU93">
        <v>0</v>
      </c>
      <c r="CV93">
        <v>0</v>
      </c>
      <c r="CW93">
        <v>0</v>
      </c>
      <c r="CX93">
        <v>0</v>
      </c>
      <c r="CY93">
        <v>0</v>
      </c>
      <c r="CZ93">
        <v>0</v>
      </c>
      <c r="DA93">
        <v>0</v>
      </c>
      <c r="DB93">
        <v>0</v>
      </c>
      <c r="DC93">
        <v>0</v>
      </c>
      <c r="DD93">
        <v>0</v>
      </c>
      <c r="DE93">
        <v>0</v>
      </c>
      <c r="DF93">
        <v>0</v>
      </c>
      <c r="DG93">
        <v>0</v>
      </c>
      <c r="DH93">
        <v>0</v>
      </c>
      <c r="DN93">
        <v>0</v>
      </c>
      <c r="DO93">
        <v>0</v>
      </c>
      <c r="DP93">
        <v>0</v>
      </c>
      <c r="DQ93">
        <v>0</v>
      </c>
      <c r="DR93">
        <v>0</v>
      </c>
      <c r="DS93">
        <v>0</v>
      </c>
      <c r="DT93">
        <v>0</v>
      </c>
      <c r="DU93">
        <v>0</v>
      </c>
      <c r="DV93">
        <v>0</v>
      </c>
      <c r="DW93">
        <v>0</v>
      </c>
      <c r="DX93">
        <v>0</v>
      </c>
      <c r="DY93">
        <v>0</v>
      </c>
      <c r="DZ93">
        <v>0</v>
      </c>
      <c r="EA93">
        <v>0</v>
      </c>
      <c r="EB93">
        <v>0</v>
      </c>
      <c r="EC93">
        <v>0</v>
      </c>
    </row>
    <row r="94" spans="1:133" ht="15.75" x14ac:dyDescent="0.25">
      <c r="A94" s="5" t="str">
        <f>IF(VLOOKUP('Download Data'!AF109,'Download Data'!AL109:AP1719,3,FALSE)&lt;&gt;10001,VLOOKUP('Download Data'!AF109,'Download Data'!AL109:AP1719,2,FALSE),"")</f>
        <v/>
      </c>
      <c r="B94" s="22" t="str">
        <f>IF(VLOOKUP('Download Data'!AF103,'Download Data'!AL103:AP1715,3,FALSE)&lt;&gt;10001,VLOOKUP('Download Data'!AF103,'Download Data'!AL103:AP1715,3,FALSE),"")</f>
        <v/>
      </c>
      <c r="C94" s="5" t="str">
        <f>IF(VLOOKUP('Download Data'!AF103,'Download Data'!AL103:AP1715,3,FALSE)&lt;&gt;10001,VLOOKUP('Download Data'!AF103,'Download Data'!AL103:AP1715,4,FALSE),"")</f>
        <v/>
      </c>
      <c r="D94" s="29" t="str">
        <f>IF(VLOOKUP('Download Data'!AF103,'Download Data'!AL103:AP1715,3,FALSE)&lt;&gt;10001,VLOOKUP('Download Data'!AF103,'Download Data'!AL103:AP1715,5,FALSE),"")</f>
        <v/>
      </c>
      <c r="E94" s="241"/>
      <c r="AA94" s="39" t="s">
        <v>690</v>
      </c>
      <c r="AB94" s="41" t="str">
        <f t="shared" si="93"/>
        <v>L47</v>
      </c>
      <c r="AC94" s="39" t="s">
        <v>101</v>
      </c>
      <c r="AD94" s="43">
        <f>VLOOKUP(AA94,'Download Data'!$BA$6:$BV$387,2,FALSE)</f>
        <v>819</v>
      </c>
      <c r="AE94" s="39"/>
      <c r="AF94" s="39">
        <f t="shared" si="85"/>
        <v>85</v>
      </c>
      <c r="AG94" s="44" t="str">
        <f t="shared" si="94"/>
        <v>L47</v>
      </c>
      <c r="AH94" s="45" t="s">
        <v>101</v>
      </c>
      <c r="AI94" s="46">
        <f>Program!AK84</f>
        <v>819</v>
      </c>
      <c r="AJ94" s="39"/>
      <c r="AK94" s="39">
        <f t="shared" si="95"/>
        <v>0</v>
      </c>
      <c r="AL94" s="39">
        <f t="shared" si="86"/>
        <v>1</v>
      </c>
      <c r="AM94" s="39" t="str">
        <f t="shared" si="96"/>
        <v xml:space="preserve"> </v>
      </c>
      <c r="AN94" s="41" t="str">
        <f t="shared" si="97"/>
        <v xml:space="preserve"> </v>
      </c>
      <c r="AO94" s="39" t="str">
        <f t="shared" si="98"/>
        <v xml:space="preserve"> </v>
      </c>
      <c r="AP94" s="39" t="str">
        <f t="shared" si="99"/>
        <v xml:space="preserve"> </v>
      </c>
      <c r="BA94" t="s">
        <v>205</v>
      </c>
      <c r="BB94">
        <f t="shared" si="70"/>
        <v>89</v>
      </c>
      <c r="BC94">
        <f t="shared" si="69"/>
        <v>180</v>
      </c>
      <c r="BD94">
        <f t="shared" si="92"/>
        <v>180</v>
      </c>
      <c r="BE94">
        <v>9</v>
      </c>
      <c r="BF94">
        <v>9</v>
      </c>
      <c r="BG94">
        <f>VLOOKUP(Program!AF92,Program!AF92:'Program'!AU92,1+BF94,TRUE)</f>
        <v>0</v>
      </c>
      <c r="BH94">
        <f>VLOOKUP(Program!AF93,Program!AF93:'Program'!AU93,1+BF94,TRUE)</f>
        <v>0</v>
      </c>
      <c r="BI94">
        <f>VLOOKUP(Program!AF94,Program!AF94:'Program'!AO94,1+BF94,TRUE)</f>
        <v>1</v>
      </c>
      <c r="CF94" s="1" t="s">
        <v>1024</v>
      </c>
      <c r="CG94"/>
      <c r="CH94">
        <v>0</v>
      </c>
      <c r="CI94">
        <v>0</v>
      </c>
      <c r="CJ94">
        <v>0</v>
      </c>
      <c r="CK94">
        <v>0</v>
      </c>
      <c r="CL94">
        <v>0</v>
      </c>
      <c r="CM94">
        <v>0</v>
      </c>
      <c r="CN94">
        <v>0</v>
      </c>
      <c r="CO94">
        <v>0</v>
      </c>
      <c r="CP94">
        <v>0</v>
      </c>
      <c r="CQ94">
        <v>0</v>
      </c>
      <c r="CR94">
        <v>0</v>
      </c>
      <c r="CS94">
        <v>0</v>
      </c>
      <c r="CT94">
        <v>0</v>
      </c>
      <c r="CU94">
        <v>0</v>
      </c>
      <c r="CV94">
        <v>0</v>
      </c>
      <c r="CW94">
        <v>0</v>
      </c>
      <c r="CX94">
        <v>0</v>
      </c>
      <c r="CY94">
        <v>0</v>
      </c>
      <c r="CZ94">
        <v>0</v>
      </c>
      <c r="DA94">
        <v>0</v>
      </c>
      <c r="DB94">
        <v>0</v>
      </c>
      <c r="DC94">
        <v>0</v>
      </c>
      <c r="DD94">
        <v>0</v>
      </c>
      <c r="DE94">
        <v>0</v>
      </c>
      <c r="DF94">
        <v>0</v>
      </c>
      <c r="DG94">
        <v>0</v>
      </c>
      <c r="DH94">
        <v>0</v>
      </c>
      <c r="DN94">
        <v>0</v>
      </c>
      <c r="DO94">
        <v>0</v>
      </c>
      <c r="DP94">
        <v>0</v>
      </c>
      <c r="DQ94">
        <v>0</v>
      </c>
      <c r="DR94">
        <v>0</v>
      </c>
      <c r="DS94">
        <v>0</v>
      </c>
      <c r="DT94">
        <v>0</v>
      </c>
      <c r="DU94">
        <v>0</v>
      </c>
      <c r="DV94">
        <v>0</v>
      </c>
      <c r="DW94">
        <v>0</v>
      </c>
      <c r="DX94">
        <v>0</v>
      </c>
      <c r="DY94">
        <v>0</v>
      </c>
      <c r="DZ94">
        <v>0</v>
      </c>
      <c r="EA94">
        <v>0</v>
      </c>
      <c r="EB94">
        <v>0</v>
      </c>
      <c r="EC94">
        <v>0</v>
      </c>
    </row>
    <row r="95" spans="1:133" ht="15.75" x14ac:dyDescent="0.25">
      <c r="A95" s="5" t="str">
        <f>IF(VLOOKUP('Download Data'!AF112,'Download Data'!AL112:AP1720,3,FALSE)&lt;&gt;10001,VLOOKUP('Download Data'!AF112,'Download Data'!AL112:AP1720,2,FALSE),"")</f>
        <v/>
      </c>
      <c r="B95" s="22" t="str">
        <f>IF(VLOOKUP('Download Data'!AF104,'Download Data'!AL104:AP1716,3,FALSE)&lt;&gt;10001,VLOOKUP('Download Data'!AF104,'Download Data'!AL104:AP1716,3,FALSE),"")</f>
        <v/>
      </c>
      <c r="C95" s="5" t="str">
        <f>IF(VLOOKUP('Download Data'!AF104,'Download Data'!AL104:AP1716,3,FALSE)&lt;&gt;10001,VLOOKUP('Download Data'!AF104,'Download Data'!AL104:AP1716,4,FALSE),"")</f>
        <v/>
      </c>
      <c r="D95" s="29" t="str">
        <f>IF(VLOOKUP('Download Data'!AF104,'Download Data'!AL104:AP1716,3,FALSE)&lt;&gt;10001,VLOOKUP('Download Data'!AF104,'Download Data'!AL104:AP1716,5,FALSE),"")</f>
        <v/>
      </c>
      <c r="E95" s="241"/>
      <c r="AA95" s="39" t="s">
        <v>691</v>
      </c>
      <c r="AB95" s="41" t="str">
        <f t="shared" si="93"/>
        <v>L57</v>
      </c>
      <c r="AC95" s="39" t="s">
        <v>101</v>
      </c>
      <c r="AD95" s="43">
        <f>VLOOKUP(AA95,'Download Data'!$BA$6:$BV$387,2,FALSE)</f>
        <v>695</v>
      </c>
      <c r="AE95" s="39"/>
      <c r="AF95" s="39">
        <f t="shared" si="85"/>
        <v>86</v>
      </c>
      <c r="AG95" s="44" t="str">
        <f t="shared" si="94"/>
        <v>L57</v>
      </c>
      <c r="AH95" s="45" t="s">
        <v>101</v>
      </c>
      <c r="AI95" s="46">
        <f>Program!AK85</f>
        <v>695</v>
      </c>
      <c r="AJ95" s="39"/>
      <c r="AK95" s="39">
        <f t="shared" si="95"/>
        <v>0</v>
      </c>
      <c r="AL95" s="39">
        <f t="shared" si="86"/>
        <v>1</v>
      </c>
      <c r="AM95" s="39" t="str">
        <f t="shared" si="96"/>
        <v xml:space="preserve"> </v>
      </c>
      <c r="AN95" s="41" t="str">
        <f t="shared" si="97"/>
        <v xml:space="preserve"> </v>
      </c>
      <c r="AO95" s="39" t="str">
        <f t="shared" si="98"/>
        <v xml:space="preserve"> </v>
      </c>
      <c r="AP95" s="39" t="str">
        <f t="shared" si="99"/>
        <v xml:space="preserve"> </v>
      </c>
      <c r="BA95" t="s">
        <v>206</v>
      </c>
      <c r="BB95">
        <f t="shared" si="70"/>
        <v>90</v>
      </c>
      <c r="BC95">
        <f t="shared" si="69"/>
        <v>180</v>
      </c>
      <c r="BD95">
        <f t="shared" si="92"/>
        <v>180</v>
      </c>
      <c r="BE95">
        <v>9</v>
      </c>
      <c r="BF95">
        <v>9</v>
      </c>
      <c r="BG95">
        <f>VLOOKUP(Program!AF92,Program!AF92:'Program'!AU92,1+BF95,TRUE)</f>
        <v>0</v>
      </c>
      <c r="BH95">
        <f>VLOOKUP(Program!AF93,Program!AF93:'Program'!AU93,1+BF95,TRUE)</f>
        <v>0</v>
      </c>
      <c r="BI95">
        <f>VLOOKUP(Program!AF94,Program!AF94:'Program'!AO94,1+BF95,TRUE)</f>
        <v>1</v>
      </c>
      <c r="CF95" s="1" t="s">
        <v>1023</v>
      </c>
      <c r="CG95"/>
      <c r="CH95">
        <v>0</v>
      </c>
      <c r="CI95">
        <v>0</v>
      </c>
      <c r="CJ95">
        <v>0</v>
      </c>
      <c r="CK95">
        <v>0</v>
      </c>
      <c r="CL95">
        <v>0</v>
      </c>
      <c r="CM95">
        <v>0</v>
      </c>
      <c r="CN95">
        <v>0</v>
      </c>
      <c r="CO95">
        <v>0</v>
      </c>
      <c r="CP95">
        <v>0</v>
      </c>
      <c r="CQ95">
        <v>0</v>
      </c>
      <c r="CR95">
        <v>0</v>
      </c>
      <c r="CS95">
        <v>0</v>
      </c>
      <c r="CT95">
        <v>0</v>
      </c>
      <c r="CU95">
        <v>0</v>
      </c>
      <c r="CV95">
        <v>0</v>
      </c>
      <c r="CW95">
        <v>0</v>
      </c>
      <c r="CX95">
        <v>0</v>
      </c>
      <c r="CY95">
        <v>0</v>
      </c>
      <c r="CZ95">
        <v>0</v>
      </c>
      <c r="DA95">
        <v>0</v>
      </c>
      <c r="DB95">
        <v>0</v>
      </c>
      <c r="DC95">
        <v>0</v>
      </c>
      <c r="DD95">
        <v>0</v>
      </c>
      <c r="DE95">
        <v>0</v>
      </c>
      <c r="DF95">
        <v>0</v>
      </c>
      <c r="DG95">
        <v>0</v>
      </c>
      <c r="DH95">
        <v>0</v>
      </c>
      <c r="DI95">
        <v>0</v>
      </c>
      <c r="DJ95">
        <v>0</v>
      </c>
      <c r="DK95">
        <v>0</v>
      </c>
      <c r="DL95">
        <v>0</v>
      </c>
      <c r="DM95">
        <v>0</v>
      </c>
      <c r="DN95">
        <v>0</v>
      </c>
      <c r="DO95">
        <v>0</v>
      </c>
      <c r="DP95">
        <v>0</v>
      </c>
      <c r="DQ95">
        <v>0</v>
      </c>
      <c r="DR95">
        <v>0</v>
      </c>
      <c r="DS95">
        <v>0</v>
      </c>
      <c r="DT95">
        <v>0</v>
      </c>
      <c r="DU95">
        <v>0</v>
      </c>
      <c r="DV95">
        <v>0</v>
      </c>
      <c r="DW95">
        <v>0</v>
      </c>
      <c r="DX95">
        <v>0</v>
      </c>
      <c r="DY95">
        <v>0</v>
      </c>
      <c r="DZ95">
        <v>0</v>
      </c>
      <c r="EA95">
        <v>0</v>
      </c>
      <c r="EB95">
        <v>0</v>
      </c>
      <c r="EC95">
        <v>0</v>
      </c>
    </row>
    <row r="96" spans="1:133" ht="15.75" x14ac:dyDescent="0.25">
      <c r="A96" s="5" t="str">
        <f>IF(VLOOKUP('Download Data'!AF115,'Download Data'!AL115:AP1721,3,FALSE)&lt;&gt;10001,VLOOKUP('Download Data'!AF115,'Download Data'!AL115:AP1721,2,FALSE),"")</f>
        <v/>
      </c>
      <c r="B96" s="22" t="str">
        <f>IF(VLOOKUP('Download Data'!AF105,'Download Data'!AL105:AP1717,3,FALSE)&lt;&gt;10001,VLOOKUP('Download Data'!AF105,'Download Data'!AL105:AP1717,3,FALSE),"")</f>
        <v/>
      </c>
      <c r="C96" s="5" t="str">
        <f>IF(VLOOKUP('Download Data'!AF105,'Download Data'!AL105:AP1717,3,FALSE)&lt;&gt;10001,VLOOKUP('Download Data'!AF105,'Download Data'!AL105:AP1717,4,FALSE),"")</f>
        <v/>
      </c>
      <c r="D96" s="29" t="str">
        <f>IF(VLOOKUP('Download Data'!AF105,'Download Data'!AL105:AP1717,3,FALSE)&lt;&gt;10001,VLOOKUP('Download Data'!AF105,'Download Data'!AL105:AP1717,5,FALSE),"")</f>
        <v/>
      </c>
      <c r="E96" s="241"/>
      <c r="AA96" s="39" t="s">
        <v>692</v>
      </c>
      <c r="AB96" s="41" t="str">
        <f t="shared" si="93"/>
        <v>L67</v>
      </c>
      <c r="AC96" s="39" t="s">
        <v>101</v>
      </c>
      <c r="AD96" s="43">
        <f>VLOOKUP(AA96,'Download Data'!$BA$6:$BV$387,2,FALSE)</f>
        <v>546</v>
      </c>
      <c r="AE96" s="39"/>
      <c r="AF96" s="39">
        <f t="shared" si="85"/>
        <v>87</v>
      </c>
      <c r="AG96" s="44" t="str">
        <f t="shared" si="94"/>
        <v>L67</v>
      </c>
      <c r="AH96" s="45" t="s">
        <v>101</v>
      </c>
      <c r="AI96" s="46">
        <f>Program!AK86</f>
        <v>546</v>
      </c>
      <c r="AJ96" s="39"/>
      <c r="AK96" s="39">
        <f t="shared" si="95"/>
        <v>0</v>
      </c>
      <c r="AL96" s="39">
        <f t="shared" si="86"/>
        <v>1</v>
      </c>
      <c r="AM96" s="39" t="str">
        <f t="shared" si="96"/>
        <v xml:space="preserve"> </v>
      </c>
      <c r="AN96" s="41" t="str">
        <f t="shared" si="97"/>
        <v xml:space="preserve"> </v>
      </c>
      <c r="AO96" s="39" t="str">
        <f t="shared" si="98"/>
        <v xml:space="preserve"> </v>
      </c>
      <c r="AP96" s="39" t="str">
        <f t="shared" si="99"/>
        <v xml:space="preserve"> </v>
      </c>
      <c r="BA96" t="s">
        <v>207</v>
      </c>
      <c r="BB96">
        <f t="shared" si="70"/>
        <v>91</v>
      </c>
      <c r="BC96">
        <f t="shared" si="69"/>
        <v>180</v>
      </c>
      <c r="BD96">
        <f t="shared" si="92"/>
        <v>180</v>
      </c>
      <c r="BE96">
        <v>9</v>
      </c>
      <c r="BF96">
        <v>9</v>
      </c>
      <c r="BG96">
        <f>VLOOKUP(Program!AF92,Program!AF92:'Program'!AU92,1+BF96,TRUE)</f>
        <v>0</v>
      </c>
      <c r="BH96">
        <f>VLOOKUP(Program!AF93,Program!AF93:'Program'!AU93,1+BF96,TRUE)</f>
        <v>0</v>
      </c>
      <c r="BI96">
        <f>VLOOKUP(Program!AF94,Program!AF94:'Program'!AO94,1+BF96,TRUE)</f>
        <v>1</v>
      </c>
      <c r="CF96" s="1" t="s">
        <v>1025</v>
      </c>
      <c r="CG96"/>
      <c r="CH96">
        <v>0</v>
      </c>
      <c r="CI96">
        <v>0</v>
      </c>
      <c r="CJ96">
        <v>0</v>
      </c>
      <c r="CK96">
        <v>0</v>
      </c>
      <c r="CL96">
        <v>0</v>
      </c>
      <c r="CM96">
        <v>0</v>
      </c>
      <c r="CN96">
        <v>0</v>
      </c>
      <c r="CO96">
        <v>0</v>
      </c>
      <c r="CP96">
        <v>0</v>
      </c>
      <c r="CQ96">
        <v>0</v>
      </c>
      <c r="CR96">
        <v>0</v>
      </c>
      <c r="CS96">
        <v>0</v>
      </c>
      <c r="CT96">
        <v>0</v>
      </c>
      <c r="CU96">
        <v>0</v>
      </c>
      <c r="CV96">
        <v>0</v>
      </c>
      <c r="CW96">
        <v>0</v>
      </c>
      <c r="CX96">
        <v>0</v>
      </c>
      <c r="CY96">
        <v>0</v>
      </c>
      <c r="CZ96">
        <v>0</v>
      </c>
      <c r="DA96">
        <v>0</v>
      </c>
      <c r="DB96">
        <v>0</v>
      </c>
      <c r="DC96">
        <v>0</v>
      </c>
      <c r="DD96">
        <v>0</v>
      </c>
      <c r="DE96">
        <v>0</v>
      </c>
      <c r="DF96">
        <v>0</v>
      </c>
      <c r="DG96">
        <v>0</v>
      </c>
      <c r="DH96">
        <v>0</v>
      </c>
      <c r="DI96">
        <v>0</v>
      </c>
      <c r="DJ96">
        <v>0</v>
      </c>
      <c r="DK96">
        <v>0</v>
      </c>
      <c r="DL96">
        <v>0</v>
      </c>
      <c r="DM96">
        <v>0</v>
      </c>
      <c r="DN96">
        <v>0</v>
      </c>
      <c r="DO96">
        <v>0</v>
      </c>
      <c r="DP96">
        <v>0</v>
      </c>
      <c r="DQ96">
        <v>0</v>
      </c>
      <c r="DR96">
        <v>0</v>
      </c>
      <c r="DS96">
        <v>0</v>
      </c>
      <c r="DT96">
        <v>0</v>
      </c>
      <c r="DU96">
        <v>0</v>
      </c>
      <c r="DV96">
        <v>0</v>
      </c>
      <c r="DW96">
        <v>0</v>
      </c>
      <c r="DX96">
        <v>0</v>
      </c>
      <c r="DY96">
        <v>0</v>
      </c>
      <c r="DZ96">
        <v>0</v>
      </c>
      <c r="EA96">
        <v>0</v>
      </c>
      <c r="EB96">
        <v>0</v>
      </c>
      <c r="EC96">
        <v>0</v>
      </c>
    </row>
    <row r="97" spans="1:133" ht="15.75" x14ac:dyDescent="0.25">
      <c r="A97" s="5" t="str">
        <f>IF(VLOOKUP('Download Data'!AF118,'Download Data'!AL118:AP1722,3,FALSE)&lt;&gt;10001,VLOOKUP('Download Data'!AF118,'Download Data'!AL118:AP1722,2,FALSE),"")</f>
        <v/>
      </c>
      <c r="B97" s="22" t="str">
        <f>IF(VLOOKUP('Download Data'!AF106,'Download Data'!AL106:AP1718,3,FALSE)&lt;&gt;10001,VLOOKUP('Download Data'!AF106,'Download Data'!AL106:AP1718,3,FALSE),"")</f>
        <v/>
      </c>
      <c r="C97" s="5" t="str">
        <f>IF(VLOOKUP('Download Data'!AF106,'Download Data'!AL106:AP1718,3,FALSE)&lt;&gt;10001,VLOOKUP('Download Data'!AF106,'Download Data'!AL106:AP1718,4,FALSE),"")</f>
        <v/>
      </c>
      <c r="D97" s="29" t="str">
        <f>IF(VLOOKUP('Download Data'!AF106,'Download Data'!AL106:AP1718,3,FALSE)&lt;&gt;10001,VLOOKUP('Download Data'!AF106,'Download Data'!AL106:AP1718,5,FALSE),"")</f>
        <v/>
      </c>
      <c r="E97" s="241"/>
      <c r="AA97" s="39" t="s">
        <v>693</v>
      </c>
      <c r="AB97" s="41" t="str">
        <f t="shared" si="93"/>
        <v>L77</v>
      </c>
      <c r="AC97" s="39" t="s">
        <v>101</v>
      </c>
      <c r="AD97" s="43">
        <f>VLOOKUP(AA97,'Download Data'!$BA$6:$BV$387,2,FALSE)</f>
        <v>399</v>
      </c>
      <c r="AE97" s="39"/>
      <c r="AF97" s="39">
        <f t="shared" si="85"/>
        <v>88</v>
      </c>
      <c r="AG97" s="44" t="str">
        <f t="shared" si="94"/>
        <v>L77</v>
      </c>
      <c r="AH97" s="45" t="s">
        <v>101</v>
      </c>
      <c r="AI97" s="46">
        <f>Program!AK87</f>
        <v>399</v>
      </c>
      <c r="AJ97" s="39"/>
      <c r="AK97" s="39">
        <f t="shared" si="95"/>
        <v>0</v>
      </c>
      <c r="AL97" s="39">
        <f t="shared" si="86"/>
        <v>1</v>
      </c>
      <c r="AM97" s="39" t="str">
        <f t="shared" si="96"/>
        <v xml:space="preserve"> </v>
      </c>
      <c r="AN97" s="41" t="str">
        <f t="shared" si="97"/>
        <v xml:space="preserve"> </v>
      </c>
      <c r="AO97" s="39" t="str">
        <f t="shared" si="98"/>
        <v xml:space="preserve"> </v>
      </c>
      <c r="AP97" s="39" t="str">
        <f t="shared" si="99"/>
        <v xml:space="preserve"> </v>
      </c>
      <c r="BA97" t="s">
        <v>208</v>
      </c>
      <c r="BB97">
        <f t="shared" si="70"/>
        <v>92</v>
      </c>
      <c r="BC97">
        <f t="shared" si="69"/>
        <v>180</v>
      </c>
      <c r="BD97">
        <f t="shared" si="92"/>
        <v>180</v>
      </c>
      <c r="BE97">
        <v>9</v>
      </c>
      <c r="BF97">
        <v>9</v>
      </c>
      <c r="BG97">
        <f>VLOOKUP(Program!AF92,Program!AF92:'Program'!AU92,1+BF97,TRUE)</f>
        <v>0</v>
      </c>
      <c r="BH97">
        <f>VLOOKUP(Program!AF93,Program!AF93:'Program'!AU93,1+BF97,TRUE)</f>
        <v>0</v>
      </c>
      <c r="BI97">
        <f>VLOOKUP(Program!AF94,Program!AF94:'Program'!AO94,1+BF97,TRUE)</f>
        <v>1</v>
      </c>
      <c r="CF97" s="1" t="s">
        <v>1026</v>
      </c>
      <c r="CG97"/>
      <c r="CH97">
        <v>0</v>
      </c>
      <c r="CI97">
        <v>0</v>
      </c>
      <c r="CJ97">
        <v>0</v>
      </c>
      <c r="CK97">
        <v>0</v>
      </c>
      <c r="CL97">
        <v>0</v>
      </c>
      <c r="CM97">
        <v>0</v>
      </c>
      <c r="CN97">
        <v>0</v>
      </c>
      <c r="CO97">
        <v>0</v>
      </c>
      <c r="CP97">
        <v>0</v>
      </c>
      <c r="CQ97">
        <v>0</v>
      </c>
      <c r="CR97">
        <v>0</v>
      </c>
      <c r="CS97">
        <v>0</v>
      </c>
      <c r="CT97">
        <v>0</v>
      </c>
      <c r="CU97">
        <v>0</v>
      </c>
      <c r="CV97">
        <v>0</v>
      </c>
      <c r="CW97">
        <v>0</v>
      </c>
      <c r="CX97">
        <v>0</v>
      </c>
      <c r="CY97">
        <v>0</v>
      </c>
      <c r="CZ97">
        <v>0</v>
      </c>
      <c r="DA97">
        <v>0</v>
      </c>
      <c r="DB97">
        <v>0</v>
      </c>
      <c r="DC97">
        <v>0</v>
      </c>
      <c r="DD97">
        <v>0</v>
      </c>
      <c r="DE97">
        <v>0</v>
      </c>
      <c r="DF97">
        <v>0</v>
      </c>
      <c r="DG97">
        <v>0</v>
      </c>
      <c r="DH97">
        <v>0</v>
      </c>
      <c r="DI97">
        <v>0</v>
      </c>
      <c r="DJ97">
        <v>0</v>
      </c>
      <c r="DK97">
        <v>0</v>
      </c>
      <c r="DL97">
        <v>0</v>
      </c>
      <c r="DM97">
        <v>0</v>
      </c>
      <c r="DN97">
        <v>0</v>
      </c>
      <c r="DO97">
        <v>0</v>
      </c>
      <c r="DP97">
        <v>0</v>
      </c>
      <c r="DQ97">
        <v>0</v>
      </c>
      <c r="DR97">
        <v>0</v>
      </c>
      <c r="DS97">
        <v>0</v>
      </c>
      <c r="DT97">
        <v>0</v>
      </c>
      <c r="DU97">
        <v>0</v>
      </c>
      <c r="DV97">
        <v>0</v>
      </c>
      <c r="DW97">
        <v>0</v>
      </c>
      <c r="DX97">
        <v>0</v>
      </c>
      <c r="DY97">
        <v>0</v>
      </c>
      <c r="DZ97">
        <v>0</v>
      </c>
      <c r="EA97">
        <v>0</v>
      </c>
      <c r="EB97">
        <v>0</v>
      </c>
      <c r="EC97">
        <v>0</v>
      </c>
    </row>
    <row r="98" spans="1:133" ht="15.75" x14ac:dyDescent="0.25">
      <c r="A98" s="5" t="str">
        <f>IF(VLOOKUP('Download Data'!AF121,'Download Data'!AL121:AP1723,3,FALSE)&lt;&gt;10001,VLOOKUP('Download Data'!AF121,'Download Data'!AL121:AP1723,2,FALSE),"")</f>
        <v/>
      </c>
      <c r="B98" s="22" t="str">
        <f>IF(VLOOKUP('Download Data'!AF107,'Download Data'!AL107:AP1719,3,FALSE)&lt;&gt;10001,VLOOKUP('Download Data'!AF107,'Download Data'!AL107:AP1719,3,FALSE),"")</f>
        <v/>
      </c>
      <c r="C98" s="5" t="str">
        <f>IF(VLOOKUP('Download Data'!AF107,'Download Data'!AL107:AP1719,3,FALSE)&lt;&gt;10001,VLOOKUP('Download Data'!AF107,'Download Data'!AL107:AP1719,4,FALSE),"")</f>
        <v/>
      </c>
      <c r="D98" s="29" t="str">
        <f>IF(VLOOKUP('Download Data'!AF107,'Download Data'!AL107:AP1719,3,FALSE)&lt;&gt;10001,VLOOKUP('Download Data'!AF107,'Download Data'!AL107:AP1719,5,FALSE),"")</f>
        <v/>
      </c>
      <c r="E98" s="241"/>
      <c r="AA98" s="39" t="s">
        <v>694</v>
      </c>
      <c r="AB98" s="41" t="str">
        <f t="shared" si="93"/>
        <v>L87</v>
      </c>
      <c r="AC98" s="39" t="s">
        <v>101</v>
      </c>
      <c r="AD98" s="43">
        <f>VLOOKUP(AA98,'Download Data'!$BA$6:$BV$387,2,FALSE)</f>
        <v>277</v>
      </c>
      <c r="AE98" s="39"/>
      <c r="AF98" s="39">
        <f t="shared" si="85"/>
        <v>89</v>
      </c>
      <c r="AG98" s="44" t="str">
        <f t="shared" si="94"/>
        <v>L87</v>
      </c>
      <c r="AH98" s="45" t="s">
        <v>101</v>
      </c>
      <c r="AI98" s="46">
        <f>Program!AK88</f>
        <v>277</v>
      </c>
      <c r="AJ98" s="39"/>
      <c r="AK98" s="39">
        <f t="shared" si="95"/>
        <v>0</v>
      </c>
      <c r="AL98" s="39">
        <f t="shared" si="86"/>
        <v>1</v>
      </c>
      <c r="AM98" s="39" t="str">
        <f t="shared" si="96"/>
        <v xml:space="preserve"> </v>
      </c>
      <c r="AN98" s="41" t="str">
        <f t="shared" si="97"/>
        <v xml:space="preserve"> </v>
      </c>
      <c r="AO98" s="39" t="str">
        <f t="shared" si="98"/>
        <v xml:space="preserve"> </v>
      </c>
      <c r="AP98" s="39" t="str">
        <f t="shared" si="99"/>
        <v xml:space="preserve"> </v>
      </c>
      <c r="BA98" t="s">
        <v>970</v>
      </c>
      <c r="BB98">
        <f>BB97+9</f>
        <v>101</v>
      </c>
      <c r="BC98">
        <f t="shared" si="69"/>
        <v>0</v>
      </c>
      <c r="BD98" t="str">
        <f>IF(BM98&gt;10,BC98/10,IF(BC98&gt;0,"ON","OFF"))</f>
        <v>OFF</v>
      </c>
      <c r="BE98">
        <f>CH91</f>
        <v>0</v>
      </c>
      <c r="BF98">
        <f>CH92</f>
        <v>0</v>
      </c>
      <c r="CF98" s="1" t="s">
        <v>1027</v>
      </c>
      <c r="CG98"/>
      <c r="CH98">
        <v>0</v>
      </c>
      <c r="CI98">
        <v>0</v>
      </c>
      <c r="CJ98">
        <v>0</v>
      </c>
      <c r="CK98">
        <v>0</v>
      </c>
      <c r="CL98">
        <v>0</v>
      </c>
      <c r="CM98">
        <v>0</v>
      </c>
      <c r="CN98">
        <v>0</v>
      </c>
      <c r="CO98">
        <v>0</v>
      </c>
      <c r="CP98">
        <v>0</v>
      </c>
      <c r="CQ98">
        <v>0</v>
      </c>
      <c r="CR98">
        <v>0</v>
      </c>
      <c r="CS98">
        <v>0</v>
      </c>
      <c r="CT98">
        <v>0</v>
      </c>
      <c r="CU98">
        <v>0</v>
      </c>
      <c r="CV98">
        <v>0</v>
      </c>
      <c r="CW98">
        <v>0</v>
      </c>
      <c r="CX98">
        <v>0</v>
      </c>
      <c r="CY98">
        <v>0</v>
      </c>
      <c r="CZ98">
        <v>0</v>
      </c>
      <c r="DA98">
        <v>0</v>
      </c>
      <c r="DB98">
        <v>0</v>
      </c>
      <c r="DC98">
        <v>0</v>
      </c>
      <c r="DD98">
        <v>0</v>
      </c>
      <c r="DE98">
        <v>0</v>
      </c>
      <c r="DF98">
        <v>0</v>
      </c>
      <c r="DG98">
        <v>0</v>
      </c>
      <c r="DH98">
        <v>0</v>
      </c>
      <c r="DI98">
        <v>0</v>
      </c>
      <c r="DJ98">
        <v>0</v>
      </c>
      <c r="DK98">
        <v>0</v>
      </c>
      <c r="DL98">
        <v>0</v>
      </c>
      <c r="DM98">
        <v>0</v>
      </c>
      <c r="DN98">
        <v>0</v>
      </c>
      <c r="DO98">
        <v>0</v>
      </c>
      <c r="DP98">
        <v>0</v>
      </c>
      <c r="DQ98">
        <v>0</v>
      </c>
      <c r="DR98">
        <v>0</v>
      </c>
      <c r="DS98">
        <v>0</v>
      </c>
      <c r="DT98">
        <v>0</v>
      </c>
      <c r="DU98">
        <v>0</v>
      </c>
      <c r="DV98">
        <v>0</v>
      </c>
      <c r="DW98">
        <v>0</v>
      </c>
      <c r="DX98">
        <v>0</v>
      </c>
      <c r="DY98">
        <v>0</v>
      </c>
      <c r="DZ98">
        <v>0</v>
      </c>
      <c r="EA98">
        <v>0</v>
      </c>
      <c r="EB98">
        <v>0</v>
      </c>
      <c r="EC98">
        <v>0</v>
      </c>
    </row>
    <row r="99" spans="1:133" ht="15.75" x14ac:dyDescent="0.25">
      <c r="A99" s="5" t="str">
        <f>IF(VLOOKUP('Download Data'!AF124,'Download Data'!AL124:AP1724,3,FALSE)&lt;&gt;10001,VLOOKUP('Download Data'!AF124,'Download Data'!AL124:AP1724,2,FALSE),"")</f>
        <v/>
      </c>
      <c r="B99" s="22" t="str">
        <f>IF(VLOOKUP('Download Data'!AF108,'Download Data'!AL108:AP1720,3,FALSE)&lt;&gt;10001,VLOOKUP('Download Data'!AF108,'Download Data'!AL108:AP1720,3,FALSE),"")</f>
        <v/>
      </c>
      <c r="C99" s="5" t="str">
        <f>IF(VLOOKUP('Download Data'!AF108,'Download Data'!AL108:AP1720,3,FALSE)&lt;&gt;10001,VLOOKUP('Download Data'!AF108,'Download Data'!AL108:AP1720,4,FALSE),"")</f>
        <v/>
      </c>
      <c r="D99" s="29" t="str">
        <f>IF(VLOOKUP('Download Data'!AF108,'Download Data'!AL108:AP1720,3,FALSE)&lt;&gt;10001,VLOOKUP('Download Data'!AF108,'Download Data'!AL108:AP1720,5,FALSE),"")</f>
        <v/>
      </c>
      <c r="E99" s="241"/>
      <c r="AA99" s="39" t="s">
        <v>695</v>
      </c>
      <c r="AB99" s="41" t="str">
        <f t="shared" si="93"/>
        <v>L97</v>
      </c>
      <c r="AC99" s="39" t="s">
        <v>101</v>
      </c>
      <c r="AD99" s="43">
        <f>VLOOKUP(AA99,'Download Data'!$BA$6:$BV$387,2,FALSE)</f>
        <v>188</v>
      </c>
      <c r="AE99" s="39"/>
      <c r="AF99" s="39">
        <f t="shared" si="85"/>
        <v>90</v>
      </c>
      <c r="AG99" s="44" t="str">
        <f t="shared" si="94"/>
        <v>L97</v>
      </c>
      <c r="AH99" s="45" t="s">
        <v>101</v>
      </c>
      <c r="AI99" s="46">
        <f>Program!AK89</f>
        <v>188</v>
      </c>
      <c r="AJ99" s="39"/>
      <c r="AK99" s="39">
        <f t="shared" si="95"/>
        <v>0</v>
      </c>
      <c r="AL99" s="39">
        <f t="shared" si="86"/>
        <v>1</v>
      </c>
      <c r="AM99" s="39" t="str">
        <f t="shared" si="96"/>
        <v xml:space="preserve"> </v>
      </c>
      <c r="AN99" s="41" t="str">
        <f t="shared" si="97"/>
        <v xml:space="preserve"> </v>
      </c>
      <c r="AO99" s="39" t="str">
        <f t="shared" si="98"/>
        <v xml:space="preserve"> </v>
      </c>
      <c r="AP99" s="39" t="str">
        <f t="shared" si="99"/>
        <v xml:space="preserve"> </v>
      </c>
      <c r="BA99" t="s">
        <v>971</v>
      </c>
      <c r="BB99">
        <f t="shared" si="70"/>
        <v>102</v>
      </c>
      <c r="BC99">
        <f t="shared" si="69"/>
        <v>0</v>
      </c>
      <c r="BD99" t="str">
        <f>IF(BM99&gt;10,BC99/10,IF(BC99&gt;0,"ON","OFF"))</f>
        <v>OFF</v>
      </c>
      <c r="BE99">
        <f>CI91</f>
        <v>0</v>
      </c>
      <c r="BF99">
        <f>CI92</f>
        <v>0</v>
      </c>
      <c r="CF99" s="1" t="s">
        <v>1431</v>
      </c>
      <c r="CG99"/>
      <c r="CH99">
        <v>0</v>
      </c>
      <c r="CI99">
        <v>0</v>
      </c>
      <c r="CJ99">
        <v>0</v>
      </c>
      <c r="CK99">
        <v>0</v>
      </c>
      <c r="CL99">
        <v>0</v>
      </c>
      <c r="CM99">
        <v>0</v>
      </c>
      <c r="CN99">
        <v>0</v>
      </c>
      <c r="CO99">
        <v>0</v>
      </c>
      <c r="CP99">
        <v>0</v>
      </c>
      <c r="CQ99">
        <v>0</v>
      </c>
      <c r="CR99">
        <v>0</v>
      </c>
      <c r="CS99">
        <v>0</v>
      </c>
      <c r="CT99">
        <v>0</v>
      </c>
      <c r="CU99">
        <v>0</v>
      </c>
      <c r="CV99">
        <v>0</v>
      </c>
      <c r="CW99">
        <v>0</v>
      </c>
      <c r="CX99">
        <v>0</v>
      </c>
      <c r="CY99">
        <v>0</v>
      </c>
      <c r="CZ99">
        <v>0</v>
      </c>
      <c r="DA99">
        <v>0</v>
      </c>
      <c r="DB99">
        <v>0</v>
      </c>
      <c r="DC99">
        <v>0</v>
      </c>
      <c r="DD99">
        <v>0</v>
      </c>
      <c r="DE99">
        <v>0</v>
      </c>
      <c r="DF99">
        <v>0</v>
      </c>
      <c r="DG99">
        <v>0</v>
      </c>
      <c r="DH99">
        <v>0</v>
      </c>
      <c r="DI99">
        <v>0</v>
      </c>
      <c r="DJ99">
        <v>0</v>
      </c>
      <c r="DK99">
        <v>0</v>
      </c>
      <c r="DL99">
        <v>0</v>
      </c>
      <c r="DM99">
        <v>0</v>
      </c>
      <c r="DN99">
        <v>0</v>
      </c>
      <c r="DO99">
        <v>0</v>
      </c>
      <c r="DP99">
        <v>0</v>
      </c>
      <c r="DQ99">
        <v>0</v>
      </c>
      <c r="DR99">
        <v>0</v>
      </c>
      <c r="DS99">
        <v>0</v>
      </c>
      <c r="DT99">
        <v>0</v>
      </c>
      <c r="DU99">
        <v>0</v>
      </c>
      <c r="DV99">
        <v>0</v>
      </c>
      <c r="DW99">
        <v>0</v>
      </c>
      <c r="DX99">
        <v>0</v>
      </c>
      <c r="DY99">
        <v>0</v>
      </c>
      <c r="DZ99">
        <v>0</v>
      </c>
      <c r="EA99">
        <v>0</v>
      </c>
      <c r="EB99">
        <v>0</v>
      </c>
      <c r="EC99">
        <v>0</v>
      </c>
    </row>
    <row r="100" spans="1:133" ht="15.75" x14ac:dyDescent="0.25">
      <c r="A100" s="5" t="str">
        <f>IF(VLOOKUP('Download Data'!AF127,'Download Data'!AL127:AP1725,3,FALSE)&lt;&gt;10001,VLOOKUP('Download Data'!AF127,'Download Data'!AL127:AP1725,2,FALSE),"")</f>
        <v/>
      </c>
      <c r="B100" s="22" t="str">
        <f>IF(VLOOKUP('Download Data'!AF109,'Download Data'!AL109:AP1721,3,FALSE)&lt;&gt;10001,VLOOKUP('Download Data'!AF109,'Download Data'!AL109:AP1721,3,FALSE),"")</f>
        <v/>
      </c>
      <c r="C100" s="5" t="str">
        <f>IF(VLOOKUP('Download Data'!AF109,'Download Data'!AL109:AP1721,3,FALSE)&lt;&gt;10001,VLOOKUP('Download Data'!AF109,'Download Data'!AL109:AP1721,4,FALSE),"")</f>
        <v/>
      </c>
      <c r="D100" s="29" t="str">
        <f>IF(VLOOKUP('Download Data'!AF109,'Download Data'!AL109:AP1721,3,FALSE)&lt;&gt;10001,VLOOKUP('Download Data'!AF109,'Download Data'!AL109:AP1721,5,FALSE),"")</f>
        <v/>
      </c>
      <c r="E100" s="241"/>
      <c r="AA100" s="39" t="s">
        <v>696</v>
      </c>
      <c r="AB100" s="41" t="str">
        <f t="shared" si="93"/>
        <v>L107</v>
      </c>
      <c r="AC100" s="39" t="s">
        <v>101</v>
      </c>
      <c r="AD100" s="43">
        <f>VLOOKUP(AA100,'Download Data'!$BA$6:$BV$387,2,FALSE)</f>
        <v>124</v>
      </c>
      <c r="AE100" s="39"/>
      <c r="AF100" s="39">
        <f t="shared" si="85"/>
        <v>91</v>
      </c>
      <c r="AG100" s="44" t="str">
        <f t="shared" si="94"/>
        <v>L107</v>
      </c>
      <c r="AH100" s="45" t="s">
        <v>101</v>
      </c>
      <c r="AI100" s="46">
        <f>Program!AK90</f>
        <v>124</v>
      </c>
      <c r="AJ100" s="39"/>
      <c r="AK100" s="39">
        <f t="shared" si="95"/>
        <v>0</v>
      </c>
      <c r="AL100" s="39">
        <f t="shared" si="86"/>
        <v>1</v>
      </c>
      <c r="AM100" s="39" t="str">
        <f t="shared" si="96"/>
        <v xml:space="preserve"> </v>
      </c>
      <c r="AN100" s="41" t="str">
        <f t="shared" si="97"/>
        <v xml:space="preserve"> </v>
      </c>
      <c r="AO100" s="39" t="str">
        <f t="shared" si="98"/>
        <v xml:space="preserve"> </v>
      </c>
      <c r="AP100" s="39" t="str">
        <f t="shared" si="99"/>
        <v xml:space="preserve"> </v>
      </c>
      <c r="BA100" t="s">
        <v>972</v>
      </c>
      <c r="BB100">
        <f t="shared" si="70"/>
        <v>103</v>
      </c>
      <c r="BC100">
        <f t="shared" si="69"/>
        <v>0</v>
      </c>
      <c r="BD100" t="str">
        <f>IF(BM100&gt;10,BC100/10,IF(BC100&gt;0,"ON","OFF"))</f>
        <v>OFF</v>
      </c>
      <c r="BE100">
        <f>CJ91</f>
        <v>0</v>
      </c>
      <c r="BF100">
        <f>CJ92</f>
        <v>0</v>
      </c>
      <c r="CF100" s="1" t="s">
        <v>1432</v>
      </c>
      <c r="CG100"/>
      <c r="CH100">
        <v>0</v>
      </c>
      <c r="CI100">
        <v>0</v>
      </c>
      <c r="CJ100">
        <v>0</v>
      </c>
      <c r="CK100">
        <v>0</v>
      </c>
      <c r="CL100">
        <v>0</v>
      </c>
      <c r="CM100">
        <v>0</v>
      </c>
      <c r="CN100">
        <v>0</v>
      </c>
      <c r="CO100">
        <v>0</v>
      </c>
      <c r="CP100">
        <v>0</v>
      </c>
      <c r="CQ100">
        <v>0</v>
      </c>
      <c r="CR100">
        <v>0</v>
      </c>
      <c r="CS100">
        <v>0</v>
      </c>
      <c r="CT100">
        <v>0</v>
      </c>
      <c r="CU100">
        <v>0</v>
      </c>
      <c r="CV100">
        <v>0</v>
      </c>
      <c r="CW100">
        <v>0</v>
      </c>
      <c r="CX100">
        <v>0</v>
      </c>
      <c r="CY100">
        <v>0</v>
      </c>
      <c r="CZ100">
        <v>0</v>
      </c>
      <c r="DA100">
        <v>0</v>
      </c>
      <c r="DB100">
        <v>0</v>
      </c>
      <c r="DC100">
        <v>0</v>
      </c>
      <c r="DD100">
        <v>0</v>
      </c>
      <c r="DE100">
        <v>0</v>
      </c>
      <c r="DF100">
        <v>0</v>
      </c>
      <c r="DG100">
        <v>0</v>
      </c>
      <c r="DH100">
        <v>0</v>
      </c>
      <c r="DI100">
        <v>0</v>
      </c>
      <c r="DJ100">
        <v>0</v>
      </c>
      <c r="DK100">
        <v>0</v>
      </c>
      <c r="DL100">
        <v>0</v>
      </c>
      <c r="DM100">
        <v>0</v>
      </c>
    </row>
    <row r="101" spans="1:133" ht="15.75" x14ac:dyDescent="0.25">
      <c r="A101" s="5" t="str">
        <f>IF(VLOOKUP('Download Data'!AF130,'Download Data'!AL130:AP1726,3,FALSE)&lt;&gt;10001,VLOOKUP('Download Data'!AF130,'Download Data'!AL130:AP1726,2,FALSE),"")</f>
        <v/>
      </c>
      <c r="B101" s="22" t="str">
        <f>IF(VLOOKUP('Download Data'!AF110,'Download Data'!AL110:AP1722,3,FALSE)&lt;&gt;10001,VLOOKUP('Download Data'!AF110,'Download Data'!AL110:AP1722,3,FALSE),"")</f>
        <v/>
      </c>
      <c r="C101" s="5" t="str">
        <f>IF(VLOOKUP('Download Data'!AF110,'Download Data'!AL110:AP1722,3,FALSE)&lt;&gt;10001,VLOOKUP('Download Data'!AF110,'Download Data'!AL110:AP1722,4,FALSE),"")</f>
        <v/>
      </c>
      <c r="D101" s="29" t="str">
        <f>IF(VLOOKUP('Download Data'!AF110,'Download Data'!AL110:AP1722,3,FALSE)&lt;&gt;10001,VLOOKUP('Download Data'!AF110,'Download Data'!AL110:AP1722,5,FALSE),"")</f>
        <v/>
      </c>
      <c r="E101" s="241"/>
      <c r="AA101" s="39" t="s">
        <v>697</v>
      </c>
      <c r="AB101" s="41" t="str">
        <f t="shared" si="93"/>
        <v>L117</v>
      </c>
      <c r="AC101" s="39" t="s">
        <v>101</v>
      </c>
      <c r="AD101" s="43">
        <f>VLOOKUP(AA101,'Download Data'!$BA$6:$BV$387,2,FALSE)</f>
        <v>89</v>
      </c>
      <c r="AE101" s="39"/>
      <c r="AF101" s="39">
        <f t="shared" si="85"/>
        <v>92</v>
      </c>
      <c r="AG101" s="44" t="str">
        <f t="shared" si="94"/>
        <v>L117</v>
      </c>
      <c r="AH101" s="45" t="s">
        <v>101</v>
      </c>
      <c r="AI101" s="46">
        <f>Program!AK91</f>
        <v>89</v>
      </c>
      <c r="AJ101" s="39"/>
      <c r="AK101" s="39">
        <f t="shared" si="95"/>
        <v>0</v>
      </c>
      <c r="AL101" s="39">
        <f t="shared" si="86"/>
        <v>1</v>
      </c>
      <c r="AM101" s="39" t="str">
        <f t="shared" si="96"/>
        <v xml:space="preserve"> </v>
      </c>
      <c r="AN101" s="41" t="str">
        <f t="shared" si="97"/>
        <v xml:space="preserve"> </v>
      </c>
      <c r="AO101" s="39" t="str">
        <f t="shared" si="98"/>
        <v xml:space="preserve"> </v>
      </c>
      <c r="AP101" s="39" t="str">
        <f t="shared" si="99"/>
        <v xml:space="preserve"> </v>
      </c>
      <c r="BA101" t="s">
        <v>973</v>
      </c>
      <c r="BB101">
        <f t="shared" si="70"/>
        <v>104</v>
      </c>
      <c r="BC101">
        <f t="shared" si="69"/>
        <v>0</v>
      </c>
      <c r="BD101" t="str">
        <f>IF(BM101&gt;10,BC101/10,IF(BC101&gt;0,"ON","OFF"))</f>
        <v>OFF</v>
      </c>
      <c r="BE101">
        <f>CK91</f>
        <v>0</v>
      </c>
      <c r="BF101">
        <f>CK92</f>
        <v>0</v>
      </c>
      <c r="CF101" s="1" t="s">
        <v>1433</v>
      </c>
      <c r="CG101"/>
      <c r="CH101">
        <v>0</v>
      </c>
      <c r="CI101">
        <v>0</v>
      </c>
      <c r="CJ101">
        <v>0</v>
      </c>
      <c r="CK101">
        <v>0</v>
      </c>
      <c r="CL101">
        <v>0</v>
      </c>
      <c r="CM101">
        <v>0</v>
      </c>
      <c r="CN101">
        <v>0</v>
      </c>
      <c r="CO101">
        <v>0</v>
      </c>
      <c r="CP101">
        <v>0</v>
      </c>
      <c r="CQ101">
        <v>0</v>
      </c>
      <c r="CR101">
        <v>0</v>
      </c>
      <c r="CS101">
        <v>0</v>
      </c>
      <c r="CT101">
        <v>0</v>
      </c>
      <c r="CU101">
        <v>0</v>
      </c>
      <c r="CV101">
        <v>0</v>
      </c>
      <c r="CW101">
        <v>0</v>
      </c>
      <c r="CX101">
        <v>0</v>
      </c>
      <c r="CY101">
        <v>0</v>
      </c>
      <c r="CZ101">
        <v>0</v>
      </c>
      <c r="DA101">
        <v>0</v>
      </c>
      <c r="DB101">
        <v>0</v>
      </c>
      <c r="DC101">
        <v>0</v>
      </c>
      <c r="DD101">
        <v>0</v>
      </c>
      <c r="DE101">
        <v>0</v>
      </c>
      <c r="DF101">
        <v>0</v>
      </c>
      <c r="DG101">
        <v>0</v>
      </c>
      <c r="DH101">
        <v>0</v>
      </c>
      <c r="DI101">
        <v>0</v>
      </c>
      <c r="DJ101">
        <v>0</v>
      </c>
      <c r="DK101">
        <v>0</v>
      </c>
      <c r="DL101">
        <v>0</v>
      </c>
      <c r="DM101">
        <v>0</v>
      </c>
    </row>
    <row r="102" spans="1:133" x14ac:dyDescent="0.2">
      <c r="A102" s="5" t="str">
        <f>IF(VLOOKUP('Download Data'!AF131,'Download Data'!AL131:AP1727,3,FALSE)&lt;&gt;10001,VLOOKUP('Download Data'!AF131,'Download Data'!AL131:AP1727,2,FALSE),"")</f>
        <v/>
      </c>
      <c r="B102" s="22" t="str">
        <f>IF(VLOOKUP('Download Data'!AF111,'Download Data'!AL111:AP1723,3,FALSE)&lt;&gt;10001,VLOOKUP('Download Data'!AF111,'Download Data'!AL111:AP1723,3,FALSE),"")</f>
        <v/>
      </c>
      <c r="C102" s="5" t="str">
        <f>IF(VLOOKUP('Download Data'!AF111,'Download Data'!AL111:AP1723,3,FALSE)&lt;&gt;10001,VLOOKUP('Download Data'!AF111,'Download Data'!AL111:AP1723,4,FALSE),"")</f>
        <v/>
      </c>
      <c r="D102" s="29" t="str">
        <f>IF(VLOOKUP('Download Data'!AF111,'Download Data'!AL111:AP1723,3,FALSE)&lt;&gt;10001,VLOOKUP('Download Data'!AF111,'Download Data'!AL111:AP1723,5,FALSE),"")</f>
        <v/>
      </c>
      <c r="E102" s="241"/>
      <c r="AA102" s="39" t="s">
        <v>698</v>
      </c>
      <c r="AB102" s="41" t="str">
        <f t="shared" si="93"/>
        <v>L127</v>
      </c>
      <c r="AC102" s="39" t="s">
        <v>101</v>
      </c>
      <c r="AD102" s="43">
        <f>VLOOKUP(AA102,'Download Data'!$BA$6:$BV$387,2,FALSE)</f>
        <v>-100</v>
      </c>
      <c r="AE102" s="39"/>
      <c r="AF102" s="39">
        <f t="shared" si="85"/>
        <v>93</v>
      </c>
      <c r="AG102" s="44" t="str">
        <f t="shared" si="94"/>
        <v>L127</v>
      </c>
      <c r="AH102" s="45" t="s">
        <v>101</v>
      </c>
      <c r="AI102" s="46">
        <f>Program!AK92</f>
        <v>-100</v>
      </c>
      <c r="AJ102" s="39"/>
      <c r="AK102" s="39">
        <f t="shared" si="95"/>
        <v>0</v>
      </c>
      <c r="AL102" s="39">
        <f t="shared" si="86"/>
        <v>1</v>
      </c>
      <c r="AM102" s="39" t="str">
        <f t="shared" si="96"/>
        <v xml:space="preserve"> </v>
      </c>
      <c r="AN102" s="41" t="str">
        <f t="shared" si="97"/>
        <v xml:space="preserve"> </v>
      </c>
      <c r="AO102" s="39" t="str">
        <f t="shared" si="98"/>
        <v xml:space="preserve"> </v>
      </c>
      <c r="AP102" s="39" t="str">
        <f t="shared" si="99"/>
        <v xml:space="preserve"> </v>
      </c>
      <c r="BA102" t="s">
        <v>974</v>
      </c>
      <c r="BB102">
        <f t="shared" si="70"/>
        <v>105</v>
      </c>
      <c r="BC102">
        <f t="shared" ref="BC102:BC133" si="100">VLOOKUP(BB102,$CH$102:$CI$243,2,TRUE)</f>
        <v>0</v>
      </c>
      <c r="BD102">
        <f t="shared" ref="BD102:BD149" si="101">BC102</f>
        <v>0</v>
      </c>
      <c r="BE102">
        <f>CH93</f>
        <v>0</v>
      </c>
      <c r="BF102">
        <f>CH94</f>
        <v>0</v>
      </c>
      <c r="BG102">
        <f>CH95</f>
        <v>0</v>
      </c>
      <c r="BH102">
        <f>CH96</f>
        <v>0</v>
      </c>
      <c r="BI102">
        <f>CH97</f>
        <v>0</v>
      </c>
      <c r="BJ102">
        <f>CH98</f>
        <v>0</v>
      </c>
      <c r="BK102">
        <f>CH99</f>
        <v>0</v>
      </c>
      <c r="BL102">
        <f>CH100</f>
        <v>0</v>
      </c>
      <c r="BM102">
        <f>CH101</f>
        <v>0</v>
      </c>
      <c r="CF102" s="2"/>
      <c r="CG102" t="s">
        <v>500</v>
      </c>
      <c r="CH102"/>
      <c r="CI102"/>
      <c r="CJ102"/>
      <c r="CK102"/>
      <c r="CL102"/>
      <c r="CM102"/>
      <c r="CN102"/>
      <c r="CO102"/>
      <c r="CP102"/>
      <c r="CQ102"/>
      <c r="CR102"/>
      <c r="CS102"/>
      <c r="CT102"/>
      <c r="CU102"/>
      <c r="CV102"/>
      <c r="CW102"/>
      <c r="DI102">
        <v>0</v>
      </c>
      <c r="DJ102">
        <v>0</v>
      </c>
      <c r="DK102">
        <v>0</v>
      </c>
      <c r="DL102">
        <v>0</v>
      </c>
      <c r="DM102">
        <v>0</v>
      </c>
    </row>
    <row r="103" spans="1:133" x14ac:dyDescent="0.2">
      <c r="A103" s="5" t="str">
        <f>IF(VLOOKUP('Download Data'!AF132,'Download Data'!AL132:AP1728,3,FALSE)&lt;&gt;10001,VLOOKUP('Download Data'!AF132,'Download Data'!AL132:AP1728,2,FALSE),"")</f>
        <v/>
      </c>
      <c r="B103" s="22" t="str">
        <f>IF(VLOOKUP('Download Data'!AF112,'Download Data'!AL112:AP1724,3,FALSE)&lt;&gt;10001,VLOOKUP('Download Data'!AF112,'Download Data'!AL112:AP1724,3,FALSE),"")</f>
        <v/>
      </c>
      <c r="C103" s="5" t="str">
        <f>IF(VLOOKUP('Download Data'!AF112,'Download Data'!AL112:AP1724,3,FALSE)&lt;&gt;10001,VLOOKUP('Download Data'!AF112,'Download Data'!AL112:AP1724,4,FALSE),"")</f>
        <v/>
      </c>
      <c r="D103" s="29" t="str">
        <f>IF(VLOOKUP('Download Data'!AF112,'Download Data'!AL112:AP1724,3,FALSE)&lt;&gt;10001,VLOOKUP('Download Data'!AF112,'Download Data'!AL112:AP1724,5,FALSE),"")</f>
        <v/>
      </c>
      <c r="E103" s="241"/>
      <c r="AA103" s="39" t="s">
        <v>699</v>
      </c>
      <c r="AB103" s="41" t="str">
        <f t="shared" si="93"/>
        <v>L137</v>
      </c>
      <c r="AC103" s="39" t="s">
        <v>101</v>
      </c>
      <c r="AD103" s="43">
        <f>VLOOKUP(AA103,'Download Data'!$BA$6:$BV$387,2,FALSE)</f>
        <v>-1</v>
      </c>
      <c r="AE103" s="39"/>
      <c r="AF103" s="39">
        <f t="shared" si="85"/>
        <v>94</v>
      </c>
      <c r="AG103" s="44" t="str">
        <f t="shared" si="94"/>
        <v>L137</v>
      </c>
      <c r="AH103" s="45" t="s">
        <v>101</v>
      </c>
      <c r="AI103" s="46">
        <f>Program!AK93</f>
        <v>-1</v>
      </c>
      <c r="AJ103" s="39"/>
      <c r="AK103" s="39">
        <f t="shared" si="95"/>
        <v>0</v>
      </c>
      <c r="AL103" s="39">
        <f t="shared" si="86"/>
        <v>1</v>
      </c>
      <c r="AM103" s="39" t="str">
        <f t="shared" si="96"/>
        <v xml:space="preserve"> </v>
      </c>
      <c r="AN103" s="41" t="str">
        <f t="shared" si="97"/>
        <v xml:space="preserve"> </v>
      </c>
      <c r="AO103" s="39" t="str">
        <f t="shared" si="98"/>
        <v xml:space="preserve"> </v>
      </c>
      <c r="AP103" s="39" t="str">
        <f t="shared" si="99"/>
        <v xml:space="preserve"> </v>
      </c>
      <c r="BA103" t="s">
        <v>975</v>
      </c>
      <c r="BB103">
        <f t="shared" si="70"/>
        <v>106</v>
      </c>
      <c r="BC103">
        <f t="shared" si="100"/>
        <v>0</v>
      </c>
      <c r="BD103">
        <f t="shared" si="101"/>
        <v>0</v>
      </c>
      <c r="BE103">
        <f>CI93</f>
        <v>0</v>
      </c>
      <c r="BF103">
        <f>CI94</f>
        <v>0</v>
      </c>
      <c r="BG103">
        <f>CI95</f>
        <v>0</v>
      </c>
      <c r="BH103">
        <f>CI96</f>
        <v>0</v>
      </c>
      <c r="BI103">
        <f>CI97</f>
        <v>0</v>
      </c>
      <c r="BJ103">
        <f>CI98</f>
        <v>0</v>
      </c>
      <c r="BK103">
        <f>CI99</f>
        <v>0</v>
      </c>
      <c r="BL103">
        <f>CI100</f>
        <v>0</v>
      </c>
      <c r="BM103">
        <f>CI101</f>
        <v>0</v>
      </c>
      <c r="CF103" s="2"/>
      <c r="CG103"/>
      <c r="CH103">
        <v>0</v>
      </c>
      <c r="CI103">
        <v>2</v>
      </c>
      <c r="CJ103"/>
      <c r="CK103"/>
      <c r="CL103"/>
      <c r="CM103"/>
      <c r="CN103"/>
      <c r="CO103"/>
      <c r="CP103"/>
      <c r="CQ103"/>
      <c r="CR103"/>
      <c r="CS103"/>
      <c r="CT103"/>
      <c r="CU103"/>
      <c r="CV103"/>
      <c r="CW103"/>
      <c r="DI103">
        <v>0</v>
      </c>
      <c r="DJ103">
        <v>0</v>
      </c>
      <c r="DK103">
        <v>0</v>
      </c>
      <c r="DL103">
        <v>0</v>
      </c>
      <c r="DM103">
        <v>0</v>
      </c>
    </row>
    <row r="104" spans="1:133" x14ac:dyDescent="0.2">
      <c r="A104" s="5" t="str">
        <f>IF(VLOOKUP('Download Data'!AF133,'Download Data'!AL133:AP1729,3,FALSE)&lt;&gt;10001,VLOOKUP('Download Data'!AF133,'Download Data'!AL133:AP1729,2,FALSE),"")</f>
        <v/>
      </c>
      <c r="B104" s="22" t="str">
        <f>IF(VLOOKUP('Download Data'!AF113,'Download Data'!AL113:AP1725,3,FALSE)&lt;&gt;10001,VLOOKUP('Download Data'!AF113,'Download Data'!AL113:AP1725,3,FALSE),"")</f>
        <v/>
      </c>
      <c r="C104" s="5" t="str">
        <f>IF(VLOOKUP('Download Data'!AF113,'Download Data'!AL113:AP1725,3,FALSE)&lt;&gt;10001,VLOOKUP('Download Data'!AF113,'Download Data'!AL113:AP1725,4,FALSE),"")</f>
        <v/>
      </c>
      <c r="D104" s="29" t="str">
        <f>IF(VLOOKUP('Download Data'!AF113,'Download Data'!AL113:AP1725,3,FALSE)&lt;&gt;10001,VLOOKUP('Download Data'!AF113,'Download Data'!AL113:AP1725,5,FALSE),"")</f>
        <v/>
      </c>
      <c r="E104" s="241"/>
      <c r="AA104" s="39" t="s">
        <v>700</v>
      </c>
      <c r="AB104" s="41" t="str">
        <f t="shared" si="93"/>
        <v>L147</v>
      </c>
      <c r="AC104" s="39" t="s">
        <v>101</v>
      </c>
      <c r="AD104" s="43">
        <f>VLOOKUP(AA104,'Download Data'!$BA$6:$BV$387,2,FALSE)</f>
        <v>1</v>
      </c>
      <c r="AE104" s="39"/>
      <c r="AF104" s="39">
        <f t="shared" si="85"/>
        <v>95</v>
      </c>
      <c r="AG104" s="44" t="str">
        <f t="shared" si="94"/>
        <v>L147</v>
      </c>
      <c r="AH104" s="45" t="s">
        <v>101</v>
      </c>
      <c r="AI104" s="46">
        <f>Program!AK94</f>
        <v>1</v>
      </c>
      <c r="AJ104" s="39"/>
      <c r="AK104" s="39">
        <f t="shared" si="95"/>
        <v>0</v>
      </c>
      <c r="AL104" s="39">
        <f t="shared" si="86"/>
        <v>1</v>
      </c>
      <c r="AM104" s="39" t="str">
        <f t="shared" si="96"/>
        <v xml:space="preserve"> </v>
      </c>
      <c r="AN104" s="41" t="str">
        <f t="shared" si="97"/>
        <v xml:space="preserve"> </v>
      </c>
      <c r="AO104" s="39" t="str">
        <f t="shared" si="98"/>
        <v xml:space="preserve"> </v>
      </c>
      <c r="AP104" s="39" t="str">
        <f t="shared" si="99"/>
        <v xml:space="preserve"> </v>
      </c>
      <c r="BA104" t="s">
        <v>976</v>
      </c>
      <c r="BB104">
        <f t="shared" si="70"/>
        <v>107</v>
      </c>
      <c r="BC104">
        <f t="shared" si="100"/>
        <v>0</v>
      </c>
      <c r="BD104">
        <f t="shared" si="101"/>
        <v>0</v>
      </c>
      <c r="BE104">
        <f>CJ93</f>
        <v>0</v>
      </c>
      <c r="BF104">
        <f>CJ94</f>
        <v>0</v>
      </c>
      <c r="BG104">
        <f>CJ95</f>
        <v>0</v>
      </c>
      <c r="BH104">
        <f>CJ96</f>
        <v>0</v>
      </c>
      <c r="BI104">
        <f>CJ97</f>
        <v>0</v>
      </c>
      <c r="BJ104">
        <f>CJ98</f>
        <v>0</v>
      </c>
      <c r="BK104">
        <f>CJ99</f>
        <v>0</v>
      </c>
      <c r="BL104">
        <f>CJ100</f>
        <v>0</v>
      </c>
      <c r="BM104">
        <f>CJ101</f>
        <v>0</v>
      </c>
      <c r="CF104" s="2"/>
      <c r="CG104"/>
      <c r="CH104">
        <v>1</v>
      </c>
      <c r="CI104">
        <v>0</v>
      </c>
      <c r="CJ104"/>
      <c r="CK104"/>
      <c r="CL104"/>
      <c r="CM104"/>
      <c r="CN104"/>
      <c r="CO104"/>
      <c r="CP104"/>
      <c r="CQ104"/>
      <c r="CR104"/>
      <c r="CS104"/>
      <c r="CT104"/>
      <c r="CU104"/>
      <c r="CV104"/>
      <c r="CW104"/>
    </row>
    <row r="105" spans="1:133" x14ac:dyDescent="0.2">
      <c r="A105" s="5" t="str">
        <f>IF(VLOOKUP('Download Data'!AF134,'Download Data'!AL134:AP1730,3,FALSE)&lt;&gt;10001,VLOOKUP('Download Data'!AF134,'Download Data'!AL134:AP1730,2,FALSE),"")</f>
        <v/>
      </c>
      <c r="B105" s="22" t="str">
        <f>IF(VLOOKUP('Download Data'!AF114,'Download Data'!AL114:AP1726,3,FALSE)&lt;&gt;10001,VLOOKUP('Download Data'!AF114,'Download Data'!AL114:AP1726,3,FALSE),"")</f>
        <v/>
      </c>
      <c r="C105" s="5" t="str">
        <f>IF(VLOOKUP('Download Data'!AF114,'Download Data'!AL114:AP1726,3,FALSE)&lt;&gt;10001,VLOOKUP('Download Data'!AF114,'Download Data'!AL114:AP1726,4,FALSE),"")</f>
        <v/>
      </c>
      <c r="D105" s="29" t="str">
        <f>IF(VLOOKUP('Download Data'!AF114,'Download Data'!AL114:AP1726,3,FALSE)&lt;&gt;10001,VLOOKUP('Download Data'!AF114,'Download Data'!AL114:AP1726,5,FALSE),"")</f>
        <v/>
      </c>
      <c r="E105" s="241"/>
      <c r="AA105" s="39"/>
      <c r="AB105" s="41"/>
      <c r="AC105" s="39"/>
      <c r="AD105" s="43"/>
      <c r="AE105" s="39"/>
      <c r="AF105" s="39">
        <f t="shared" si="85"/>
        <v>96</v>
      </c>
      <c r="AG105" s="41"/>
      <c r="AH105" s="39"/>
      <c r="AI105" s="39"/>
      <c r="AJ105" s="39"/>
      <c r="AK105" s="39"/>
      <c r="AL105" s="39">
        <f t="shared" si="86"/>
        <v>1</v>
      </c>
      <c r="AM105" s="39"/>
      <c r="AN105" s="39"/>
      <c r="AO105" s="39"/>
      <c r="AP105" s="39"/>
      <c r="BA105" t="s">
        <v>977</v>
      </c>
      <c r="BB105">
        <f t="shared" si="70"/>
        <v>108</v>
      </c>
      <c r="BC105">
        <f t="shared" si="100"/>
        <v>0</v>
      </c>
      <c r="BD105">
        <f t="shared" si="101"/>
        <v>0</v>
      </c>
      <c r="BE105">
        <f>CK93</f>
        <v>0</v>
      </c>
      <c r="BF105">
        <f>CK94</f>
        <v>0</v>
      </c>
      <c r="BG105">
        <f>CK95</f>
        <v>0</v>
      </c>
      <c r="BH105">
        <f>CK96</f>
        <v>0</v>
      </c>
      <c r="BI105">
        <f>CK97</f>
        <v>0</v>
      </c>
      <c r="BJ105">
        <f>CK98</f>
        <v>0</v>
      </c>
      <c r="BK105">
        <f>CK99</f>
        <v>0</v>
      </c>
      <c r="BL105">
        <f>CK100</f>
        <v>0</v>
      </c>
      <c r="BM105">
        <f>CK101</f>
        <v>0</v>
      </c>
      <c r="CF105" s="2"/>
      <c r="CG105"/>
      <c r="CH105">
        <v>2</v>
      </c>
      <c r="CI105">
        <v>0</v>
      </c>
      <c r="CJ105"/>
      <c r="CK105"/>
      <c r="CL105"/>
      <c r="CM105"/>
      <c r="CN105"/>
      <c r="CO105"/>
      <c r="CP105"/>
      <c r="CQ105"/>
      <c r="CR105"/>
      <c r="CS105"/>
      <c r="CT105"/>
      <c r="CU105"/>
      <c r="CV105"/>
      <c r="CW105"/>
    </row>
    <row r="106" spans="1:133" x14ac:dyDescent="0.2">
      <c r="A106" s="5" t="str">
        <f>IF(VLOOKUP('Download Data'!AF135,'Download Data'!AL135:AP1731,3,FALSE)&lt;&gt;10001,VLOOKUP('Download Data'!AF135,'Download Data'!AL135:AP1731,2,FALSE),"")</f>
        <v/>
      </c>
      <c r="B106" s="22" t="str">
        <f>IF(VLOOKUP('Download Data'!AF115,'Download Data'!AL115:AP1727,3,FALSE)&lt;&gt;10001,VLOOKUP('Download Data'!AF115,'Download Data'!AL115:AP1727,3,FALSE),"")</f>
        <v/>
      </c>
      <c r="C106" s="5" t="str">
        <f>IF(VLOOKUP('Download Data'!AF115,'Download Data'!AL115:AP1727,3,FALSE)&lt;&gt;10001,VLOOKUP('Download Data'!AF115,'Download Data'!AL115:AP1727,4,FALSE),"")</f>
        <v/>
      </c>
      <c r="D106" s="29" t="str">
        <f>IF(VLOOKUP('Download Data'!AF115,'Download Data'!AL115:AP1727,3,FALSE)&lt;&gt;10001,VLOOKUP('Download Data'!AF115,'Download Data'!AL115:AP1727,5,FALSE),"")</f>
        <v/>
      </c>
      <c r="E106" s="241"/>
      <c r="AA106" s="39" t="s">
        <v>125</v>
      </c>
      <c r="AB106" s="39">
        <f t="shared" ref="AB106:AB127" si="102">AG106</f>
        <v>100</v>
      </c>
      <c r="AC106" s="39" t="s">
        <v>101</v>
      </c>
      <c r="AD106" s="43">
        <f>VLOOKUP(AB106/100,'Download Data'!$BB$1:$BV$97,4,TRUE)</f>
        <v>7</v>
      </c>
      <c r="AE106" s="39"/>
      <c r="AF106" s="39">
        <f t="shared" si="85"/>
        <v>97</v>
      </c>
      <c r="AG106" s="41">
        <v>100</v>
      </c>
      <c r="AH106" s="39" t="s">
        <v>101</v>
      </c>
      <c r="AI106" s="45">
        <f>Program!B45</f>
        <v>7</v>
      </c>
      <c r="AJ106" s="39"/>
      <c r="AK106" s="39">
        <f t="shared" ref="AK106:AK129" si="103">IF(AO106=" ",0,1)</f>
        <v>0</v>
      </c>
      <c r="AL106" s="39">
        <f t="shared" si="86"/>
        <v>1</v>
      </c>
      <c r="AM106" s="39" t="str">
        <f t="shared" ref="AM106:AM137" si="104">IF(AD106=AI106," ",AA106)</f>
        <v xml:space="preserve"> </v>
      </c>
      <c r="AN106" s="39" t="str">
        <f t="shared" ref="AN106:AN137" si="105">IF(AD106=AI106," ",AG106)</f>
        <v xml:space="preserve"> </v>
      </c>
      <c r="AO106" s="39" t="str">
        <f t="shared" ref="AO106:AO137" si="106">IF(AD106=AI106," ","=")</f>
        <v xml:space="preserve"> </v>
      </c>
      <c r="AP106" s="39" t="str">
        <f t="shared" ref="AP106:AP137" si="107">IF(AD106=AI106," ",AI106)</f>
        <v xml:space="preserve"> </v>
      </c>
      <c r="BA106" t="s">
        <v>978</v>
      </c>
      <c r="BB106">
        <f t="shared" si="70"/>
        <v>109</v>
      </c>
      <c r="BC106">
        <f t="shared" si="100"/>
        <v>0</v>
      </c>
      <c r="BD106">
        <f t="shared" si="101"/>
        <v>0</v>
      </c>
      <c r="BE106">
        <f>CL93</f>
        <v>0</v>
      </c>
      <c r="BF106">
        <f>CL94</f>
        <v>0</v>
      </c>
      <c r="BG106">
        <f>CL95</f>
        <v>0</v>
      </c>
      <c r="BH106">
        <f>CL96</f>
        <v>0</v>
      </c>
      <c r="BI106">
        <f>CL97</f>
        <v>0</v>
      </c>
      <c r="BJ106">
        <f>CL98</f>
        <v>0</v>
      </c>
      <c r="BK106">
        <f>CL99</f>
        <v>0</v>
      </c>
      <c r="BL106">
        <f>CL100</f>
        <v>0</v>
      </c>
      <c r="BM106">
        <f>CL101</f>
        <v>0</v>
      </c>
      <c r="CF106" s="2"/>
      <c r="CG106"/>
      <c r="CH106">
        <v>3</v>
      </c>
      <c r="CI106">
        <v>0</v>
      </c>
      <c r="CJ106"/>
      <c r="CK106"/>
      <c r="CL106"/>
      <c r="CM106"/>
      <c r="CN106"/>
      <c r="CO106"/>
      <c r="CP106"/>
      <c r="CQ106"/>
      <c r="CR106"/>
      <c r="CS106"/>
      <c r="CT106"/>
      <c r="CU106"/>
      <c r="CV106"/>
      <c r="CW106"/>
    </row>
    <row r="107" spans="1:133" x14ac:dyDescent="0.2">
      <c r="A107" s="5" t="str">
        <f>IF(VLOOKUP('Download Data'!AF136,'Download Data'!AL136:AP1732,3,FALSE)&lt;&gt;10001,VLOOKUP('Download Data'!AF136,'Download Data'!AL136:AP1732,2,FALSE),"")</f>
        <v/>
      </c>
      <c r="B107" s="22" t="str">
        <f>IF(VLOOKUP('Download Data'!AF116,'Download Data'!AL116:AP1728,3,FALSE)&lt;&gt;10001,VLOOKUP('Download Data'!AF116,'Download Data'!AL116:AP1728,3,FALSE),"")</f>
        <v/>
      </c>
      <c r="C107" s="5" t="str">
        <f>IF(VLOOKUP('Download Data'!AF116,'Download Data'!AL116:AP1728,3,FALSE)&lt;&gt;10001,VLOOKUP('Download Data'!AF116,'Download Data'!AL116:AP1728,4,FALSE),"")</f>
        <v/>
      </c>
      <c r="D107" s="29" t="str">
        <f>IF(VLOOKUP('Download Data'!AF116,'Download Data'!AL116:AP1728,3,FALSE)&lt;&gt;10001,VLOOKUP('Download Data'!AF116,'Download Data'!AL116:AP1728,5,FALSE),"")</f>
        <v/>
      </c>
      <c r="E107" s="241"/>
      <c r="AA107" s="39" t="s">
        <v>1445</v>
      </c>
      <c r="AB107" s="39">
        <f t="shared" si="102"/>
        <v>101</v>
      </c>
      <c r="AC107" s="39" t="s">
        <v>101</v>
      </c>
      <c r="AD107" s="43">
        <f>VLOOKUP(AB107/100,'Download Data'!$BB$1:$BV$97,9,TRUE)</f>
        <v>0</v>
      </c>
      <c r="AE107" s="39"/>
      <c r="AF107" s="39">
        <f t="shared" si="85"/>
        <v>98</v>
      </c>
      <c r="AG107" s="41">
        <v>101</v>
      </c>
      <c r="AH107" s="39" t="s">
        <v>101</v>
      </c>
      <c r="AI107" s="45">
        <f>Program!B46</f>
        <v>0</v>
      </c>
      <c r="AJ107" s="39"/>
      <c r="AK107" s="39">
        <f t="shared" si="103"/>
        <v>0</v>
      </c>
      <c r="AL107" s="39">
        <f t="shared" ref="AL107:AL131" si="108">AL106+AK107</f>
        <v>1</v>
      </c>
      <c r="AM107" s="39" t="str">
        <f t="shared" si="104"/>
        <v xml:space="preserve"> </v>
      </c>
      <c r="AN107" s="39" t="str">
        <f t="shared" si="105"/>
        <v xml:space="preserve"> </v>
      </c>
      <c r="AO107" s="39" t="str">
        <f t="shared" si="106"/>
        <v xml:space="preserve"> </v>
      </c>
      <c r="AP107" s="39" t="str">
        <f t="shared" si="107"/>
        <v xml:space="preserve"> </v>
      </c>
      <c r="BA107" t="s">
        <v>979</v>
      </c>
      <c r="BB107">
        <f t="shared" si="70"/>
        <v>110</v>
      </c>
      <c r="BC107">
        <f t="shared" si="100"/>
        <v>0</v>
      </c>
      <c r="BD107">
        <f t="shared" si="101"/>
        <v>0</v>
      </c>
      <c r="BE107">
        <f>CM93</f>
        <v>0</v>
      </c>
      <c r="BF107">
        <f>CM94</f>
        <v>0</v>
      </c>
      <c r="BG107">
        <f>CM95</f>
        <v>0</v>
      </c>
      <c r="BH107">
        <f>CM96</f>
        <v>0</v>
      </c>
      <c r="BI107">
        <f>CM97</f>
        <v>0</v>
      </c>
      <c r="BJ107">
        <f>CM98</f>
        <v>0</v>
      </c>
      <c r="BK107">
        <f>CM99</f>
        <v>0</v>
      </c>
      <c r="BL107">
        <f>CM100</f>
        <v>0</v>
      </c>
      <c r="BM107">
        <f>CM101</f>
        <v>0</v>
      </c>
      <c r="CF107" s="2"/>
      <c r="CG107"/>
      <c r="CH107">
        <v>4</v>
      </c>
      <c r="CI107">
        <v>0</v>
      </c>
      <c r="CJ107"/>
      <c r="CK107"/>
      <c r="CL107"/>
      <c r="CM107"/>
      <c r="CN107"/>
      <c r="CO107"/>
      <c r="CP107"/>
      <c r="CQ107"/>
      <c r="CR107"/>
      <c r="CS107"/>
      <c r="CT107"/>
      <c r="CU107"/>
      <c r="CV107"/>
      <c r="CW107"/>
    </row>
    <row r="108" spans="1:133" x14ac:dyDescent="0.2">
      <c r="A108" s="5" t="str">
        <f>IF(VLOOKUP('Download Data'!AF137,'Download Data'!AL137:AP1733,3,FALSE)&lt;&gt;10001,VLOOKUP('Download Data'!AF137,'Download Data'!AL137:AP1733,2,FALSE),"")</f>
        <v/>
      </c>
      <c r="B108" s="22" t="str">
        <f>IF(VLOOKUP('Download Data'!AF117,'Download Data'!AL117:AP1729,3,FALSE)&lt;&gt;10001,VLOOKUP('Download Data'!AF117,'Download Data'!AL117:AP1729,3,FALSE),"")</f>
        <v/>
      </c>
      <c r="C108" s="5" t="str">
        <f>IF(VLOOKUP('Download Data'!AF117,'Download Data'!AL117:AP1729,3,FALSE)&lt;&gt;10001,VLOOKUP('Download Data'!AF117,'Download Data'!AL117:AP1729,4,FALSE),"")</f>
        <v/>
      </c>
      <c r="D108" s="29" t="str">
        <f>IF(VLOOKUP('Download Data'!AF117,'Download Data'!AL117:AP1729,3,FALSE)&lt;&gt;10001,VLOOKUP('Download Data'!AF117,'Download Data'!AL117:AP1729,5,FALSE),"")</f>
        <v/>
      </c>
      <c r="E108" s="241"/>
      <c r="AA108" s="39" t="s">
        <v>1446</v>
      </c>
      <c r="AB108" s="39">
        <f t="shared" si="102"/>
        <v>102</v>
      </c>
      <c r="AC108" s="39" t="s">
        <v>101</v>
      </c>
      <c r="AD108" s="43">
        <f>VLOOKUP(AB108/100,'Download Data'!$BB$1:$BV$97,10,TRUE)</f>
        <v>0</v>
      </c>
      <c r="AE108" s="39"/>
      <c r="AF108" s="39">
        <f t="shared" si="85"/>
        <v>99</v>
      </c>
      <c r="AG108" s="41">
        <v>102</v>
      </c>
      <c r="AH108" s="39" t="s">
        <v>101</v>
      </c>
      <c r="AI108" s="45">
        <f>Program!B47</f>
        <v>0</v>
      </c>
      <c r="AJ108" s="39"/>
      <c r="AK108" s="39">
        <f t="shared" si="103"/>
        <v>0</v>
      </c>
      <c r="AL108" s="39">
        <f t="shared" si="108"/>
        <v>1</v>
      </c>
      <c r="AM108" s="39" t="str">
        <f t="shared" si="104"/>
        <v xml:space="preserve"> </v>
      </c>
      <c r="AN108" s="39" t="str">
        <f t="shared" si="105"/>
        <v xml:space="preserve"> </v>
      </c>
      <c r="AO108" s="39" t="str">
        <f t="shared" si="106"/>
        <v xml:space="preserve"> </v>
      </c>
      <c r="AP108" s="39" t="str">
        <f t="shared" si="107"/>
        <v xml:space="preserve"> </v>
      </c>
      <c r="BA108" t="s">
        <v>980</v>
      </c>
      <c r="BB108">
        <f t="shared" si="70"/>
        <v>111</v>
      </c>
      <c r="BC108">
        <f t="shared" si="100"/>
        <v>0</v>
      </c>
      <c r="BD108">
        <f t="shared" si="101"/>
        <v>0</v>
      </c>
      <c r="BE108">
        <f>CN93</f>
        <v>0</v>
      </c>
      <c r="BF108">
        <f>CN94</f>
        <v>0</v>
      </c>
      <c r="BG108">
        <f>CN95</f>
        <v>0</v>
      </c>
      <c r="BH108">
        <f>CN96</f>
        <v>0</v>
      </c>
      <c r="BI108">
        <f>CN97</f>
        <v>0</v>
      </c>
      <c r="BJ108">
        <f>CN98</f>
        <v>0</v>
      </c>
      <c r="BK108">
        <f>CN99</f>
        <v>0</v>
      </c>
      <c r="BL108">
        <f>CN100</f>
        <v>0</v>
      </c>
      <c r="BM108">
        <f>CN101</f>
        <v>0</v>
      </c>
      <c r="CF108" s="2"/>
      <c r="CG108"/>
      <c r="CH108">
        <v>5</v>
      </c>
      <c r="CI108">
        <v>0</v>
      </c>
      <c r="CJ108"/>
      <c r="CK108"/>
      <c r="CL108"/>
      <c r="CM108"/>
      <c r="CN108"/>
      <c r="CO108"/>
      <c r="CP108"/>
      <c r="CQ108"/>
      <c r="CR108"/>
      <c r="CS108"/>
      <c r="CT108"/>
      <c r="CU108"/>
      <c r="CV108"/>
      <c r="CW108"/>
    </row>
    <row r="109" spans="1:133" x14ac:dyDescent="0.2">
      <c r="A109" s="5" t="str">
        <f>IF(VLOOKUP('Download Data'!AF138,'Download Data'!AL138:AP1734,3,FALSE)&lt;&gt;10001,VLOOKUP('Download Data'!AF138,'Download Data'!AL138:AP1734,2,FALSE),"")</f>
        <v/>
      </c>
      <c r="B109" s="22" t="str">
        <f>IF(VLOOKUP('Download Data'!AF118,'Download Data'!AL118:AP1730,3,FALSE)&lt;&gt;10001,VLOOKUP('Download Data'!AF118,'Download Data'!AL118:AP1730,3,FALSE),"")</f>
        <v/>
      </c>
      <c r="C109" s="5" t="str">
        <f>IF(VLOOKUP('Download Data'!AF118,'Download Data'!AL118:AP1730,3,FALSE)&lt;&gt;10001,VLOOKUP('Download Data'!AF118,'Download Data'!AL118:AP1730,4,FALSE),"")</f>
        <v/>
      </c>
      <c r="D109" s="29" t="str">
        <f>IF(VLOOKUP('Download Data'!AF118,'Download Data'!AL118:AP1730,3,FALSE)&lt;&gt;10001,VLOOKUP('Download Data'!AF118,'Download Data'!AL118:AP1730,5,FALSE),"")</f>
        <v/>
      </c>
      <c r="E109" s="241"/>
      <c r="AA109" s="39" t="s">
        <v>126</v>
      </c>
      <c r="AB109" s="39">
        <f t="shared" si="102"/>
        <v>200</v>
      </c>
      <c r="AC109" s="39" t="s">
        <v>101</v>
      </c>
      <c r="AD109" s="43">
        <f>VLOOKUP(AB109/100,'Download Data'!$BB$1:$BV$97,4,TRUE)</f>
        <v>7</v>
      </c>
      <c r="AE109" s="39"/>
      <c r="AF109" s="39">
        <f t="shared" si="85"/>
        <v>100</v>
      </c>
      <c r="AG109" s="45">
        <v>200</v>
      </c>
      <c r="AH109" s="45" t="s">
        <v>101</v>
      </c>
      <c r="AI109" s="45">
        <f>Program!B51</f>
        <v>7</v>
      </c>
      <c r="AJ109" s="39"/>
      <c r="AK109" s="39">
        <f t="shared" si="103"/>
        <v>0</v>
      </c>
      <c r="AL109" s="39">
        <f t="shared" si="108"/>
        <v>1</v>
      </c>
      <c r="AM109" s="39" t="str">
        <f t="shared" si="104"/>
        <v xml:space="preserve"> </v>
      </c>
      <c r="AN109" s="39" t="str">
        <f t="shared" si="105"/>
        <v xml:space="preserve"> </v>
      </c>
      <c r="AO109" s="39" t="str">
        <f t="shared" si="106"/>
        <v xml:space="preserve"> </v>
      </c>
      <c r="AP109" s="39" t="str">
        <f t="shared" si="107"/>
        <v xml:space="preserve"> </v>
      </c>
      <c r="BA109" t="s">
        <v>981</v>
      </c>
      <c r="BB109">
        <f t="shared" si="70"/>
        <v>112</v>
      </c>
      <c r="BC109">
        <f t="shared" si="100"/>
        <v>0</v>
      </c>
      <c r="BD109">
        <f t="shared" si="101"/>
        <v>0</v>
      </c>
      <c r="BE109">
        <f>CO93</f>
        <v>0</v>
      </c>
      <c r="BF109">
        <f>CO94</f>
        <v>0</v>
      </c>
      <c r="BG109">
        <f>CO95</f>
        <v>0</v>
      </c>
      <c r="BH109">
        <f>CO96</f>
        <v>0</v>
      </c>
      <c r="BI109">
        <f>CO97</f>
        <v>0</v>
      </c>
      <c r="BJ109">
        <f>CO98</f>
        <v>0</v>
      </c>
      <c r="BK109">
        <f>CO99</f>
        <v>0</v>
      </c>
      <c r="BL109">
        <f>CO100</f>
        <v>0</v>
      </c>
      <c r="BM109">
        <f>CO101</f>
        <v>0</v>
      </c>
      <c r="CF109" s="2"/>
      <c r="CG109"/>
      <c r="CH109">
        <v>6</v>
      </c>
      <c r="CI109">
        <v>0</v>
      </c>
      <c r="CJ109"/>
      <c r="CK109"/>
      <c r="CL109"/>
      <c r="CM109"/>
      <c r="CN109"/>
      <c r="CO109"/>
      <c r="CP109"/>
      <c r="CQ109"/>
      <c r="CR109"/>
      <c r="CS109"/>
      <c r="CT109"/>
      <c r="CU109"/>
      <c r="CV109"/>
      <c r="CW109"/>
    </row>
    <row r="110" spans="1:133" x14ac:dyDescent="0.2">
      <c r="A110" s="5" t="str">
        <f>IF(VLOOKUP('Download Data'!AF139,'Download Data'!AL139:AP1735,3,FALSE)&lt;&gt;10001,VLOOKUP('Download Data'!AF139,'Download Data'!AL139:AP1735,2,FALSE),"")</f>
        <v/>
      </c>
      <c r="B110" s="22" t="str">
        <f>IF(VLOOKUP('Download Data'!AF119,'Download Data'!AL119:AP1731,3,FALSE)&lt;&gt;10001,VLOOKUP('Download Data'!AF119,'Download Data'!AL119:AP1731,3,FALSE),"")</f>
        <v/>
      </c>
      <c r="C110" s="5" t="str">
        <f>IF(VLOOKUP('Download Data'!AF119,'Download Data'!AL119:AP1731,3,FALSE)&lt;&gt;10001,VLOOKUP('Download Data'!AF119,'Download Data'!AL119:AP1731,4,FALSE),"")</f>
        <v/>
      </c>
      <c r="D110" s="29" t="str">
        <f>IF(VLOOKUP('Download Data'!AF119,'Download Data'!AL119:AP1731,3,FALSE)&lt;&gt;10001,VLOOKUP('Download Data'!AF119,'Download Data'!AL119:AP1731,5,FALSE),"")</f>
        <v/>
      </c>
      <c r="E110" s="241"/>
      <c r="AA110" s="39" t="s">
        <v>1447</v>
      </c>
      <c r="AB110" s="39">
        <f>AG110</f>
        <v>201</v>
      </c>
      <c r="AC110" s="39" t="s">
        <v>101</v>
      </c>
      <c r="AD110" s="43">
        <f>VLOOKUP(AB110/100,'Download Data'!$BB$1:$BV$97,9,TRUE)</f>
        <v>0</v>
      </c>
      <c r="AE110" s="39"/>
      <c r="AF110" s="39">
        <f t="shared" si="85"/>
        <v>101</v>
      </c>
      <c r="AG110" s="41">
        <v>201</v>
      </c>
      <c r="AH110" s="39" t="s">
        <v>101</v>
      </c>
      <c r="AI110" s="45">
        <f>Program!B52</f>
        <v>0</v>
      </c>
      <c r="AJ110" s="39"/>
      <c r="AK110" s="39">
        <f t="shared" si="103"/>
        <v>0</v>
      </c>
      <c r="AL110" s="39">
        <f t="shared" si="108"/>
        <v>1</v>
      </c>
      <c r="AM110" s="39" t="str">
        <f t="shared" si="104"/>
        <v xml:space="preserve"> </v>
      </c>
      <c r="AN110" s="39" t="str">
        <f t="shared" si="105"/>
        <v xml:space="preserve"> </v>
      </c>
      <c r="AO110" s="39" t="str">
        <f t="shared" si="106"/>
        <v xml:space="preserve"> </v>
      </c>
      <c r="AP110" s="39" t="str">
        <f t="shared" si="107"/>
        <v xml:space="preserve"> </v>
      </c>
      <c r="BA110" t="s">
        <v>982</v>
      </c>
      <c r="BB110">
        <f t="shared" si="70"/>
        <v>113</v>
      </c>
      <c r="BC110">
        <f t="shared" si="100"/>
        <v>0</v>
      </c>
      <c r="BD110">
        <f t="shared" si="101"/>
        <v>0</v>
      </c>
      <c r="BE110">
        <f>CP93</f>
        <v>0</v>
      </c>
      <c r="BF110">
        <f>CP94</f>
        <v>0</v>
      </c>
      <c r="BG110">
        <f>CP95</f>
        <v>0</v>
      </c>
      <c r="BH110">
        <f>CP96</f>
        <v>0</v>
      </c>
      <c r="BI110">
        <f>CP97</f>
        <v>0</v>
      </c>
      <c r="BJ110">
        <f>CP98</f>
        <v>0</v>
      </c>
      <c r="BK110">
        <f>CP99</f>
        <v>0</v>
      </c>
      <c r="BL110">
        <f>CP100</f>
        <v>0</v>
      </c>
      <c r="BM110">
        <f>CP101</f>
        <v>0</v>
      </c>
      <c r="CF110" s="2"/>
      <c r="CG110"/>
      <c r="CH110">
        <v>7</v>
      </c>
      <c r="CI110">
        <v>0</v>
      </c>
      <c r="CJ110"/>
      <c r="CK110"/>
      <c r="CL110"/>
      <c r="CM110"/>
      <c r="CN110"/>
      <c r="CO110"/>
      <c r="CP110"/>
      <c r="CQ110"/>
      <c r="CR110"/>
      <c r="CS110"/>
      <c r="CT110"/>
      <c r="CU110"/>
      <c r="CV110"/>
      <c r="CW110"/>
    </row>
    <row r="111" spans="1:133" x14ac:dyDescent="0.2">
      <c r="A111" s="5" t="str">
        <f>IF(VLOOKUP('Download Data'!AF140,'Download Data'!AL140:AP1736,3,FALSE)&lt;&gt;10001,VLOOKUP('Download Data'!AF140,'Download Data'!AL140:AP1736,2,FALSE),"")</f>
        <v/>
      </c>
      <c r="B111" s="22" t="str">
        <f>IF(VLOOKUP('Download Data'!AF120,'Download Data'!AL120:AP1732,3,FALSE)&lt;&gt;10001,VLOOKUP('Download Data'!AF120,'Download Data'!AL120:AP1732,3,FALSE),"")</f>
        <v/>
      </c>
      <c r="C111" s="5" t="str">
        <f>IF(VLOOKUP('Download Data'!AF120,'Download Data'!AL120:AP1732,3,FALSE)&lt;&gt;10001,VLOOKUP('Download Data'!AF120,'Download Data'!AL120:AP1732,4,FALSE),"")</f>
        <v/>
      </c>
      <c r="D111" s="29" t="str">
        <f>IF(VLOOKUP('Download Data'!AF120,'Download Data'!AL120:AP1732,3,FALSE)&lt;&gt;10001,VLOOKUP('Download Data'!AF120,'Download Data'!AL120:AP1732,5,FALSE),"")</f>
        <v/>
      </c>
      <c r="E111" s="241"/>
      <c r="AA111" s="39" t="s">
        <v>1448</v>
      </c>
      <c r="AB111" s="39">
        <f>AG111</f>
        <v>202</v>
      </c>
      <c r="AC111" s="39" t="s">
        <v>101</v>
      </c>
      <c r="AD111" s="43">
        <f>VLOOKUP(AB111/100,'Download Data'!$BB$1:$BV$97,10,TRUE)</f>
        <v>0</v>
      </c>
      <c r="AE111" s="39"/>
      <c r="AF111" s="39">
        <f t="shared" si="85"/>
        <v>102</v>
      </c>
      <c r="AG111" s="41">
        <v>202</v>
      </c>
      <c r="AH111" s="39" t="s">
        <v>101</v>
      </c>
      <c r="AI111" s="45">
        <f>Program!B53</f>
        <v>0</v>
      </c>
      <c r="AJ111" s="39"/>
      <c r="AK111" s="39">
        <f t="shared" si="103"/>
        <v>0</v>
      </c>
      <c r="AL111" s="39">
        <f t="shared" si="108"/>
        <v>1</v>
      </c>
      <c r="AM111" s="39" t="str">
        <f t="shared" si="104"/>
        <v xml:space="preserve"> </v>
      </c>
      <c r="AN111" s="39" t="str">
        <f t="shared" si="105"/>
        <v xml:space="preserve"> </v>
      </c>
      <c r="AO111" s="39" t="str">
        <f t="shared" si="106"/>
        <v xml:space="preserve"> </v>
      </c>
      <c r="AP111" s="39" t="str">
        <f t="shared" si="107"/>
        <v xml:space="preserve"> </v>
      </c>
      <c r="BA111" t="s">
        <v>983</v>
      </c>
      <c r="BB111">
        <f t="shared" si="70"/>
        <v>114</v>
      </c>
      <c r="BC111">
        <f t="shared" si="100"/>
        <v>0</v>
      </c>
      <c r="BD111">
        <f t="shared" si="101"/>
        <v>0</v>
      </c>
      <c r="BE111">
        <f>CQ93</f>
        <v>0</v>
      </c>
      <c r="BF111">
        <f>CQ94</f>
        <v>0</v>
      </c>
      <c r="BG111">
        <f>CQ95</f>
        <v>0</v>
      </c>
      <c r="BH111">
        <f>CQ96</f>
        <v>0</v>
      </c>
      <c r="BI111">
        <f>CQ97</f>
        <v>0</v>
      </c>
      <c r="BJ111">
        <f>CQ98</f>
        <v>0</v>
      </c>
      <c r="BK111">
        <f>CQ99</f>
        <v>0</v>
      </c>
      <c r="BL111">
        <f>CQ100</f>
        <v>0</v>
      </c>
      <c r="BM111">
        <f>CQ101</f>
        <v>0</v>
      </c>
      <c r="CF111" s="2"/>
      <c r="CG111"/>
      <c r="CH111">
        <v>8</v>
      </c>
      <c r="CI111">
        <v>0</v>
      </c>
      <c r="CJ111"/>
      <c r="CK111"/>
      <c r="CL111"/>
      <c r="CM111"/>
      <c r="CN111"/>
      <c r="CO111"/>
      <c r="CP111"/>
      <c r="CQ111"/>
      <c r="CR111"/>
      <c r="CS111"/>
      <c r="CT111"/>
      <c r="CU111"/>
      <c r="CV111"/>
      <c r="CW111"/>
    </row>
    <row r="112" spans="1:133" x14ac:dyDescent="0.2">
      <c r="A112" s="5" t="str">
        <f>IF(VLOOKUP('Download Data'!AF141,'Download Data'!AL141:AP1737,3,FALSE)&lt;&gt;10001,VLOOKUP('Download Data'!AF141,'Download Data'!AL141:AP1737,2,FALSE),"")</f>
        <v/>
      </c>
      <c r="B112" s="22" t="str">
        <f>IF(VLOOKUP('Download Data'!AF121,'Download Data'!AL121:AP1733,3,FALSE)&lt;&gt;10001,VLOOKUP('Download Data'!AF121,'Download Data'!AL121:AP1733,3,FALSE),"")</f>
        <v/>
      </c>
      <c r="C112" s="5" t="str">
        <f>IF(VLOOKUP('Download Data'!AF121,'Download Data'!AL121:AP1733,3,FALSE)&lt;&gt;10001,VLOOKUP('Download Data'!AF121,'Download Data'!AL121:AP1733,4,FALSE),"")</f>
        <v/>
      </c>
      <c r="D112" s="29" t="str">
        <f>IF(VLOOKUP('Download Data'!AF121,'Download Data'!AL121:AP1733,3,FALSE)&lt;&gt;10001,VLOOKUP('Download Data'!AF121,'Download Data'!AL121:AP1733,5,FALSE),"")</f>
        <v/>
      </c>
      <c r="E112" s="241"/>
      <c r="AA112" s="39" t="s">
        <v>127</v>
      </c>
      <c r="AB112" s="39">
        <f t="shared" si="102"/>
        <v>300</v>
      </c>
      <c r="AC112" s="39" t="s">
        <v>101</v>
      </c>
      <c r="AD112" s="43">
        <f>VLOOKUP(AB112/100,'Download Data'!$BB$1:$BV$97,4,TRUE)</f>
        <v>7</v>
      </c>
      <c r="AE112" s="39"/>
      <c r="AF112" s="39">
        <f t="shared" si="85"/>
        <v>103</v>
      </c>
      <c r="AG112" s="45">
        <v>300</v>
      </c>
      <c r="AH112" s="45" t="s">
        <v>101</v>
      </c>
      <c r="AI112" s="45">
        <f>Program!B57</f>
        <v>7</v>
      </c>
      <c r="AJ112" s="39"/>
      <c r="AK112" s="39">
        <f t="shared" si="103"/>
        <v>0</v>
      </c>
      <c r="AL112" s="39">
        <f t="shared" si="108"/>
        <v>1</v>
      </c>
      <c r="AM112" s="39" t="str">
        <f t="shared" si="104"/>
        <v xml:space="preserve"> </v>
      </c>
      <c r="AN112" s="39" t="str">
        <f t="shared" si="105"/>
        <v xml:space="preserve"> </v>
      </c>
      <c r="AO112" s="39" t="str">
        <f t="shared" si="106"/>
        <v xml:space="preserve"> </v>
      </c>
      <c r="AP112" s="39" t="str">
        <f t="shared" si="107"/>
        <v xml:space="preserve"> </v>
      </c>
      <c r="BA112" t="s">
        <v>984</v>
      </c>
      <c r="BB112">
        <f t="shared" si="70"/>
        <v>115</v>
      </c>
      <c r="BC112">
        <f t="shared" si="100"/>
        <v>0</v>
      </c>
      <c r="BD112">
        <f t="shared" si="101"/>
        <v>0</v>
      </c>
      <c r="BE112">
        <f>CR93</f>
        <v>0</v>
      </c>
      <c r="BF112">
        <f>CR94</f>
        <v>0</v>
      </c>
      <c r="BG112">
        <f>CR95</f>
        <v>0</v>
      </c>
      <c r="BH112">
        <f>CR96</f>
        <v>0</v>
      </c>
      <c r="BI112">
        <f>CR97</f>
        <v>0</v>
      </c>
      <c r="BJ112">
        <f>CR98</f>
        <v>0</v>
      </c>
      <c r="BK112">
        <f>CR99</f>
        <v>0</v>
      </c>
      <c r="BL112">
        <f>CR100</f>
        <v>0</v>
      </c>
      <c r="BM112">
        <f>CR101</f>
        <v>0</v>
      </c>
      <c r="CF112" s="2"/>
      <c r="CG112"/>
      <c r="CH112">
        <v>9</v>
      </c>
      <c r="CI112">
        <v>0</v>
      </c>
      <c r="CJ112"/>
      <c r="CK112"/>
      <c r="CL112"/>
      <c r="CM112"/>
      <c r="CN112"/>
      <c r="CO112"/>
      <c r="CP112"/>
      <c r="CQ112"/>
      <c r="CR112"/>
      <c r="CS112"/>
      <c r="CT112"/>
      <c r="CU112"/>
      <c r="CV112"/>
      <c r="CW112"/>
    </row>
    <row r="113" spans="1:101" x14ac:dyDescent="0.2">
      <c r="A113" s="5" t="str">
        <f>IF(VLOOKUP('Download Data'!AF142,'Download Data'!AL142:AP1738,3,FALSE)&lt;&gt;10001,VLOOKUP('Download Data'!AF142,'Download Data'!AL142:AP1738,2,FALSE),"")</f>
        <v/>
      </c>
      <c r="B113" s="22" t="str">
        <f>IF(VLOOKUP('Download Data'!AF122,'Download Data'!AL122:AP1734,3,FALSE)&lt;&gt;10001,VLOOKUP('Download Data'!AF122,'Download Data'!AL122:AP1734,3,FALSE),"")</f>
        <v/>
      </c>
      <c r="C113" s="5" t="str">
        <f>IF(VLOOKUP('Download Data'!AF122,'Download Data'!AL122:AP1734,3,FALSE)&lt;&gt;10001,VLOOKUP('Download Data'!AF122,'Download Data'!AL122:AP1734,4,FALSE),"")</f>
        <v/>
      </c>
      <c r="D113" s="29" t="str">
        <f>IF(VLOOKUP('Download Data'!AF122,'Download Data'!AL122:AP1734,3,FALSE)&lt;&gt;10001,VLOOKUP('Download Data'!AF122,'Download Data'!AL122:AP1734,5,FALSE),"")</f>
        <v/>
      </c>
      <c r="E113" s="241"/>
      <c r="AA113" s="39" t="s">
        <v>1449</v>
      </c>
      <c r="AB113" s="39">
        <f t="shared" si="102"/>
        <v>301</v>
      </c>
      <c r="AC113" s="39" t="s">
        <v>101</v>
      </c>
      <c r="AD113" s="43">
        <f>VLOOKUP(AB113/100,'Download Data'!$BB$1:$BV$97,9,TRUE)</f>
        <v>0</v>
      </c>
      <c r="AE113" s="39"/>
      <c r="AF113" s="39">
        <f t="shared" si="85"/>
        <v>104</v>
      </c>
      <c r="AG113" s="41">
        <v>301</v>
      </c>
      <c r="AH113" s="39" t="s">
        <v>101</v>
      </c>
      <c r="AI113" s="45">
        <f>Program!B58</f>
        <v>0</v>
      </c>
      <c r="AJ113" s="39"/>
      <c r="AK113" s="39">
        <f t="shared" si="103"/>
        <v>0</v>
      </c>
      <c r="AL113" s="39">
        <f t="shared" si="108"/>
        <v>1</v>
      </c>
      <c r="AM113" s="39" t="str">
        <f t="shared" si="104"/>
        <v xml:space="preserve"> </v>
      </c>
      <c r="AN113" s="39" t="str">
        <f t="shared" si="105"/>
        <v xml:space="preserve"> </v>
      </c>
      <c r="AO113" s="39" t="str">
        <f t="shared" si="106"/>
        <v xml:space="preserve"> </v>
      </c>
      <c r="AP113" s="39" t="str">
        <f t="shared" si="107"/>
        <v xml:space="preserve"> </v>
      </c>
      <c r="BA113" t="s">
        <v>985</v>
      </c>
      <c r="BB113">
        <f t="shared" si="70"/>
        <v>116</v>
      </c>
      <c r="BC113">
        <f t="shared" si="100"/>
        <v>0</v>
      </c>
      <c r="BD113">
        <f t="shared" si="101"/>
        <v>0</v>
      </c>
      <c r="BE113">
        <f>CS93</f>
        <v>0</v>
      </c>
      <c r="BF113">
        <f>CS94</f>
        <v>0</v>
      </c>
      <c r="BG113">
        <f>CS95</f>
        <v>0</v>
      </c>
      <c r="BH113">
        <f>CS96</f>
        <v>0</v>
      </c>
      <c r="BI113">
        <f>CS97</f>
        <v>0</v>
      </c>
      <c r="BJ113">
        <f>CS98</f>
        <v>0</v>
      </c>
      <c r="BK113">
        <f>CS99</f>
        <v>0</v>
      </c>
      <c r="BL113">
        <f>CS100</f>
        <v>0</v>
      </c>
      <c r="BM113">
        <f>CS101</f>
        <v>0</v>
      </c>
      <c r="CF113" s="2"/>
      <c r="CG113"/>
      <c r="CH113">
        <v>10</v>
      </c>
      <c r="CI113">
        <v>0</v>
      </c>
      <c r="CJ113"/>
      <c r="CK113"/>
      <c r="CL113"/>
      <c r="CM113"/>
      <c r="CN113"/>
      <c r="CO113"/>
      <c r="CP113"/>
      <c r="CQ113"/>
      <c r="CR113"/>
      <c r="CS113"/>
      <c r="CT113"/>
      <c r="CU113"/>
      <c r="CV113"/>
      <c r="CW113"/>
    </row>
    <row r="114" spans="1:101" x14ac:dyDescent="0.2">
      <c r="A114" s="5" t="str">
        <f>IF(VLOOKUP('Download Data'!AF143,'Download Data'!AL143:AP1739,3,FALSE)&lt;&gt;10001,VLOOKUP('Download Data'!AF143,'Download Data'!AL143:AP1739,2,FALSE),"")</f>
        <v/>
      </c>
      <c r="B114" s="22" t="str">
        <f>IF(VLOOKUP('Download Data'!AF123,'Download Data'!AL123:AP1735,3,FALSE)&lt;&gt;10001,VLOOKUP('Download Data'!AF123,'Download Data'!AL123:AP1735,3,FALSE),"")</f>
        <v/>
      </c>
      <c r="C114" s="5" t="str">
        <f>IF(VLOOKUP('Download Data'!AF123,'Download Data'!AL123:AP1735,3,FALSE)&lt;&gt;10001,VLOOKUP('Download Data'!AF123,'Download Data'!AL123:AP1735,4,FALSE),"")</f>
        <v/>
      </c>
      <c r="D114" s="29" t="str">
        <f>IF(VLOOKUP('Download Data'!AF123,'Download Data'!AL123:AP1735,3,FALSE)&lt;&gt;10001,VLOOKUP('Download Data'!AF123,'Download Data'!AL123:AP1735,5,FALSE),"")</f>
        <v/>
      </c>
      <c r="E114" s="241"/>
      <c r="AA114" s="39" t="s">
        <v>1450</v>
      </c>
      <c r="AB114" s="39">
        <f t="shared" si="102"/>
        <v>302</v>
      </c>
      <c r="AC114" s="39" t="s">
        <v>101</v>
      </c>
      <c r="AD114" s="43">
        <f>VLOOKUP(AB114/100,'Download Data'!$BB$1:$BV$97,10,TRUE)</f>
        <v>0</v>
      </c>
      <c r="AE114" s="39"/>
      <c r="AF114" s="39">
        <f t="shared" si="85"/>
        <v>105</v>
      </c>
      <c r="AG114" s="41">
        <v>302</v>
      </c>
      <c r="AH114" s="39" t="s">
        <v>101</v>
      </c>
      <c r="AI114" s="45">
        <f>Program!B59</f>
        <v>0</v>
      </c>
      <c r="AJ114" s="39"/>
      <c r="AK114" s="39">
        <f t="shared" si="103"/>
        <v>0</v>
      </c>
      <c r="AL114" s="39">
        <f t="shared" si="108"/>
        <v>1</v>
      </c>
      <c r="AM114" s="39" t="str">
        <f t="shared" si="104"/>
        <v xml:space="preserve"> </v>
      </c>
      <c r="AN114" s="39" t="str">
        <f t="shared" si="105"/>
        <v xml:space="preserve"> </v>
      </c>
      <c r="AO114" s="39" t="str">
        <f t="shared" si="106"/>
        <v xml:space="preserve"> </v>
      </c>
      <c r="AP114" s="39" t="str">
        <f t="shared" si="107"/>
        <v xml:space="preserve"> </v>
      </c>
      <c r="BA114" t="s">
        <v>986</v>
      </c>
      <c r="BB114">
        <f t="shared" si="70"/>
        <v>117</v>
      </c>
      <c r="BC114">
        <f t="shared" si="100"/>
        <v>0</v>
      </c>
      <c r="BD114">
        <f t="shared" si="101"/>
        <v>0</v>
      </c>
      <c r="BE114">
        <f>CT93</f>
        <v>0</v>
      </c>
      <c r="BF114">
        <f>CT94</f>
        <v>0</v>
      </c>
      <c r="BG114">
        <f>CT95</f>
        <v>0</v>
      </c>
      <c r="BH114">
        <f>CT96</f>
        <v>0</v>
      </c>
      <c r="BI114">
        <f>CT97</f>
        <v>0</v>
      </c>
      <c r="BJ114">
        <f>CT98</f>
        <v>0</v>
      </c>
      <c r="BK114">
        <f>CT99</f>
        <v>0</v>
      </c>
      <c r="BL114">
        <f>CT100</f>
        <v>0</v>
      </c>
      <c r="BM114">
        <f>CT101</f>
        <v>0</v>
      </c>
      <c r="CF114" s="2"/>
      <c r="CG114"/>
      <c r="CH114">
        <v>11</v>
      </c>
      <c r="CI114">
        <v>0</v>
      </c>
      <c r="CJ114"/>
      <c r="CK114"/>
      <c r="CL114"/>
      <c r="CM114"/>
      <c r="CN114"/>
      <c r="CO114"/>
      <c r="CP114"/>
      <c r="CQ114"/>
      <c r="CR114"/>
      <c r="CS114"/>
      <c r="CT114"/>
      <c r="CU114"/>
      <c r="CV114"/>
      <c r="CW114"/>
    </row>
    <row r="115" spans="1:101" x14ac:dyDescent="0.2">
      <c r="A115" s="5" t="str">
        <f>IF(VLOOKUP('Download Data'!AF144,'Download Data'!AL144:AP1740,3,FALSE)&lt;&gt;10001,VLOOKUP('Download Data'!AF144,'Download Data'!AL144:AP1740,2,FALSE),"")</f>
        <v/>
      </c>
      <c r="B115" s="22" t="str">
        <f>IF(VLOOKUP('Download Data'!AF124,'Download Data'!AL124:AP1736,3,FALSE)&lt;&gt;10001,VLOOKUP('Download Data'!AF124,'Download Data'!AL124:AP1736,3,FALSE),"")</f>
        <v/>
      </c>
      <c r="C115" s="5" t="str">
        <f>IF(VLOOKUP('Download Data'!AF124,'Download Data'!AL124:AP1736,3,FALSE)&lt;&gt;10001,VLOOKUP('Download Data'!AF124,'Download Data'!AL124:AP1736,4,FALSE),"")</f>
        <v/>
      </c>
      <c r="D115" s="29" t="str">
        <f>IF(VLOOKUP('Download Data'!AF124,'Download Data'!AL124:AP1736,3,FALSE)&lt;&gt;10001,VLOOKUP('Download Data'!AF124,'Download Data'!AL124:AP1736,5,FALSE),"")</f>
        <v/>
      </c>
      <c r="E115" s="241"/>
      <c r="AA115" s="39" t="s">
        <v>128</v>
      </c>
      <c r="AB115" s="39">
        <f t="shared" si="102"/>
        <v>400</v>
      </c>
      <c r="AC115" s="39" t="s">
        <v>101</v>
      </c>
      <c r="AD115" s="43">
        <f>VLOOKUP(AB115/100,'Download Data'!$BB$1:$BV$97,4,TRUE)</f>
        <v>7</v>
      </c>
      <c r="AE115" s="39"/>
      <c r="AF115" s="39">
        <f t="shared" si="85"/>
        <v>106</v>
      </c>
      <c r="AG115" s="45">
        <v>400</v>
      </c>
      <c r="AH115" s="45" t="s">
        <v>101</v>
      </c>
      <c r="AI115" s="45">
        <f>Program!B63</f>
        <v>7</v>
      </c>
      <c r="AJ115" s="39"/>
      <c r="AK115" s="39">
        <f t="shared" si="103"/>
        <v>0</v>
      </c>
      <c r="AL115" s="39">
        <f t="shared" si="108"/>
        <v>1</v>
      </c>
      <c r="AM115" s="39" t="str">
        <f t="shared" si="104"/>
        <v xml:space="preserve"> </v>
      </c>
      <c r="AN115" s="39" t="str">
        <f t="shared" si="105"/>
        <v xml:space="preserve"> </v>
      </c>
      <c r="AO115" s="39" t="str">
        <f t="shared" si="106"/>
        <v xml:space="preserve"> </v>
      </c>
      <c r="AP115" s="39" t="str">
        <f t="shared" si="107"/>
        <v xml:space="preserve"> </v>
      </c>
      <c r="BA115" t="s">
        <v>987</v>
      </c>
      <c r="BB115">
        <f t="shared" si="70"/>
        <v>118</v>
      </c>
      <c r="BC115">
        <f t="shared" si="100"/>
        <v>0</v>
      </c>
      <c r="BD115">
        <f t="shared" si="101"/>
        <v>0</v>
      </c>
      <c r="BE115">
        <f>CU93</f>
        <v>0</v>
      </c>
      <c r="BF115">
        <f>CU94</f>
        <v>0</v>
      </c>
      <c r="BG115">
        <f>CU95</f>
        <v>0</v>
      </c>
      <c r="BH115">
        <f>CU96</f>
        <v>0</v>
      </c>
      <c r="BI115">
        <f>CU97</f>
        <v>0</v>
      </c>
      <c r="BJ115">
        <f>CU98</f>
        <v>0</v>
      </c>
      <c r="BK115">
        <f>CU99</f>
        <v>0</v>
      </c>
      <c r="BL115">
        <f>CU100</f>
        <v>0</v>
      </c>
      <c r="BM115">
        <f>CU101</f>
        <v>0</v>
      </c>
      <c r="CF115" s="2"/>
      <c r="CG115"/>
      <c r="CH115">
        <v>12</v>
      </c>
      <c r="CI115">
        <v>0</v>
      </c>
      <c r="CJ115"/>
      <c r="CK115"/>
      <c r="CL115"/>
      <c r="CM115"/>
      <c r="CN115"/>
      <c r="CO115"/>
      <c r="CP115"/>
      <c r="CQ115"/>
      <c r="CR115"/>
      <c r="CS115"/>
      <c r="CT115"/>
      <c r="CU115"/>
      <c r="CV115"/>
      <c r="CW115"/>
    </row>
    <row r="116" spans="1:101" x14ac:dyDescent="0.2">
      <c r="A116" s="5" t="str">
        <f>IF(VLOOKUP('Download Data'!AF145,'Download Data'!AL145:AP1741,3,FALSE)&lt;&gt;10001,VLOOKUP('Download Data'!AF145,'Download Data'!AL145:AP1741,2,FALSE),"")</f>
        <v/>
      </c>
      <c r="B116" s="22" t="str">
        <f>IF(VLOOKUP('Download Data'!AF125,'Download Data'!AL125:AP1737,3,FALSE)&lt;&gt;10001,VLOOKUP('Download Data'!AF125,'Download Data'!AL125:AP1737,3,FALSE),"")</f>
        <v/>
      </c>
      <c r="C116" s="5" t="str">
        <f>IF(VLOOKUP('Download Data'!AF125,'Download Data'!AL125:AP1737,3,FALSE)&lt;&gt;10001,VLOOKUP('Download Data'!AF125,'Download Data'!AL125:AP1737,4,FALSE),"")</f>
        <v/>
      </c>
      <c r="D116" s="29" t="str">
        <f>IF(VLOOKUP('Download Data'!AF125,'Download Data'!AL125:AP1737,3,FALSE)&lt;&gt;10001,VLOOKUP('Download Data'!AF125,'Download Data'!AL125:AP1737,5,FALSE),"")</f>
        <v/>
      </c>
      <c r="E116" s="241"/>
      <c r="AA116" s="39" t="s">
        <v>1451</v>
      </c>
      <c r="AB116" s="39">
        <f>AG116</f>
        <v>401</v>
      </c>
      <c r="AC116" s="39" t="s">
        <v>101</v>
      </c>
      <c r="AD116" s="43">
        <f>VLOOKUP(AB116/100,'Download Data'!$BB$1:$BV$97,9,TRUE)</f>
        <v>0</v>
      </c>
      <c r="AE116" s="39"/>
      <c r="AF116" s="39">
        <f t="shared" si="85"/>
        <v>107</v>
      </c>
      <c r="AG116" s="41">
        <v>401</v>
      </c>
      <c r="AH116" s="39" t="s">
        <v>101</v>
      </c>
      <c r="AI116" s="45">
        <f>Program!B64</f>
        <v>0</v>
      </c>
      <c r="AJ116" s="39"/>
      <c r="AK116" s="39">
        <f t="shared" si="103"/>
        <v>0</v>
      </c>
      <c r="AL116" s="39">
        <f t="shared" si="108"/>
        <v>1</v>
      </c>
      <c r="AM116" s="39" t="str">
        <f t="shared" si="104"/>
        <v xml:space="preserve"> </v>
      </c>
      <c r="AN116" s="39" t="str">
        <f t="shared" si="105"/>
        <v xml:space="preserve"> </v>
      </c>
      <c r="AO116" s="39" t="str">
        <f t="shared" si="106"/>
        <v xml:space="preserve"> </v>
      </c>
      <c r="AP116" s="39" t="str">
        <f t="shared" si="107"/>
        <v xml:space="preserve"> </v>
      </c>
      <c r="BA116" t="s">
        <v>988</v>
      </c>
      <c r="BB116">
        <f t="shared" si="70"/>
        <v>119</v>
      </c>
      <c r="BC116">
        <f t="shared" si="100"/>
        <v>0</v>
      </c>
      <c r="BD116">
        <f t="shared" si="101"/>
        <v>0</v>
      </c>
      <c r="BE116">
        <f>CV93</f>
        <v>0</v>
      </c>
      <c r="BF116">
        <f>CV94</f>
        <v>0</v>
      </c>
      <c r="BG116">
        <f>CV95</f>
        <v>0</v>
      </c>
      <c r="BH116">
        <f>CV96</f>
        <v>0</v>
      </c>
      <c r="BI116">
        <f>CV97</f>
        <v>0</v>
      </c>
      <c r="BJ116">
        <f>CV98</f>
        <v>0</v>
      </c>
      <c r="BK116">
        <f>CV99</f>
        <v>0</v>
      </c>
      <c r="BL116">
        <f>CV100</f>
        <v>0</v>
      </c>
      <c r="BM116">
        <f>CV101</f>
        <v>0</v>
      </c>
      <c r="CF116" s="2"/>
      <c r="CG116"/>
      <c r="CH116">
        <v>13</v>
      </c>
      <c r="CI116">
        <v>0</v>
      </c>
      <c r="CJ116"/>
      <c r="CK116"/>
      <c r="CL116"/>
      <c r="CM116"/>
      <c r="CN116"/>
      <c r="CO116"/>
      <c r="CP116"/>
      <c r="CQ116"/>
      <c r="CR116"/>
      <c r="CS116"/>
      <c r="CT116"/>
      <c r="CU116"/>
      <c r="CV116"/>
      <c r="CW116"/>
    </row>
    <row r="117" spans="1:101" x14ac:dyDescent="0.2">
      <c r="A117" s="5" t="str">
        <f>IF(VLOOKUP('Download Data'!AF146,'Download Data'!AL146:AP1742,3,FALSE)&lt;&gt;10001,VLOOKUP('Download Data'!AF146,'Download Data'!AL146:AP1742,2,FALSE),"")</f>
        <v/>
      </c>
      <c r="B117" s="22" t="str">
        <f>IF(VLOOKUP('Download Data'!AF126,'Download Data'!AL126:AP1738,3,FALSE)&lt;&gt;10001,VLOOKUP('Download Data'!AF126,'Download Data'!AL126:AP1738,3,FALSE),"")</f>
        <v/>
      </c>
      <c r="C117" s="5" t="str">
        <f>IF(VLOOKUP('Download Data'!AF126,'Download Data'!AL126:AP1738,3,FALSE)&lt;&gt;10001,VLOOKUP('Download Data'!AF126,'Download Data'!AL126:AP1738,4,FALSE),"")</f>
        <v/>
      </c>
      <c r="D117" s="29" t="str">
        <f>IF(VLOOKUP('Download Data'!AF126,'Download Data'!AL126:AP1738,3,FALSE)&lt;&gt;10001,VLOOKUP('Download Data'!AF126,'Download Data'!AL126:AP1738,5,FALSE),"")</f>
        <v/>
      </c>
      <c r="E117" s="241"/>
      <c r="AA117" s="39" t="s">
        <v>1452</v>
      </c>
      <c r="AB117" s="39">
        <f>AG117</f>
        <v>402</v>
      </c>
      <c r="AC117" s="39" t="s">
        <v>101</v>
      </c>
      <c r="AD117" s="43">
        <f>VLOOKUP(AB117/100,'Download Data'!$BB$1:$BV$97,10,TRUE)</f>
        <v>0</v>
      </c>
      <c r="AE117" s="39"/>
      <c r="AF117" s="39">
        <f t="shared" si="85"/>
        <v>108</v>
      </c>
      <c r="AG117" s="41">
        <v>402</v>
      </c>
      <c r="AH117" s="39" t="s">
        <v>101</v>
      </c>
      <c r="AI117" s="45">
        <f>Program!B65</f>
        <v>0</v>
      </c>
      <c r="AJ117" s="39"/>
      <c r="AK117" s="39">
        <f t="shared" si="103"/>
        <v>0</v>
      </c>
      <c r="AL117" s="39">
        <f t="shared" si="108"/>
        <v>1</v>
      </c>
      <c r="AM117" s="39" t="str">
        <f t="shared" si="104"/>
        <v xml:space="preserve"> </v>
      </c>
      <c r="AN117" s="39" t="str">
        <f t="shared" si="105"/>
        <v xml:space="preserve"> </v>
      </c>
      <c r="AO117" s="39" t="str">
        <f t="shared" si="106"/>
        <v xml:space="preserve"> </v>
      </c>
      <c r="AP117" s="39" t="str">
        <f t="shared" si="107"/>
        <v xml:space="preserve"> </v>
      </c>
      <c r="BA117" t="s">
        <v>989</v>
      </c>
      <c r="BB117">
        <f t="shared" si="70"/>
        <v>120</v>
      </c>
      <c r="BC117">
        <f t="shared" si="100"/>
        <v>0</v>
      </c>
      <c r="BD117">
        <f t="shared" si="101"/>
        <v>0</v>
      </c>
      <c r="BE117">
        <f>CW93</f>
        <v>0</v>
      </c>
      <c r="BF117">
        <f>CW94</f>
        <v>0</v>
      </c>
      <c r="BG117">
        <f>CW95</f>
        <v>0</v>
      </c>
      <c r="BH117">
        <f>CW96</f>
        <v>0</v>
      </c>
      <c r="BI117">
        <f>CW97</f>
        <v>0</v>
      </c>
      <c r="BJ117">
        <f>CW98</f>
        <v>0</v>
      </c>
      <c r="BK117">
        <f>CW99</f>
        <v>0</v>
      </c>
      <c r="BL117">
        <f>CW100</f>
        <v>0</v>
      </c>
      <c r="BM117">
        <f>CW101</f>
        <v>0</v>
      </c>
      <c r="CF117" s="2"/>
      <c r="CG117"/>
      <c r="CH117">
        <v>14</v>
      </c>
      <c r="CI117">
        <v>0</v>
      </c>
      <c r="CJ117"/>
      <c r="CK117"/>
      <c r="CL117"/>
      <c r="CM117"/>
      <c r="CN117"/>
      <c r="CO117"/>
      <c r="CP117"/>
      <c r="CQ117"/>
      <c r="CR117"/>
      <c r="CS117"/>
      <c r="CT117"/>
      <c r="CU117"/>
      <c r="CV117"/>
      <c r="CW117"/>
    </row>
    <row r="118" spans="1:101" x14ac:dyDescent="0.2">
      <c r="A118" s="5" t="str">
        <f>IF(VLOOKUP('Download Data'!AF147,'Download Data'!AL147:AP1743,3,FALSE)&lt;&gt;10001,VLOOKUP('Download Data'!AF147,'Download Data'!AL147:AP1743,2,FALSE),"")</f>
        <v/>
      </c>
      <c r="B118" s="22" t="str">
        <f>IF(VLOOKUP('Download Data'!AF127,'Download Data'!AL127:AP1739,3,FALSE)&lt;&gt;10001,VLOOKUP('Download Data'!AF127,'Download Data'!AL127:AP1739,3,FALSE),"")</f>
        <v/>
      </c>
      <c r="C118" s="5" t="str">
        <f>IF(VLOOKUP('Download Data'!AF127,'Download Data'!AL127:AP1739,3,FALSE)&lt;&gt;10001,VLOOKUP('Download Data'!AF127,'Download Data'!AL127:AP1739,4,FALSE),"")</f>
        <v/>
      </c>
      <c r="D118" s="29" t="str">
        <f>IF(VLOOKUP('Download Data'!AF127,'Download Data'!AL127:AP1739,3,FALSE)&lt;&gt;10001,VLOOKUP('Download Data'!AF127,'Download Data'!AL127:AP1739,5,FALSE),"")</f>
        <v/>
      </c>
      <c r="E118" s="241"/>
      <c r="AA118" s="39" t="s">
        <v>129</v>
      </c>
      <c r="AB118" s="39">
        <f t="shared" si="102"/>
        <v>500</v>
      </c>
      <c r="AC118" s="39" t="s">
        <v>101</v>
      </c>
      <c r="AD118" s="43">
        <f>VLOOKUP(AB118/100,'Download Data'!$BB$1:$BV$97,4,TRUE)</f>
        <v>7</v>
      </c>
      <c r="AE118" s="39"/>
      <c r="AF118" s="39">
        <f t="shared" si="85"/>
        <v>109</v>
      </c>
      <c r="AG118" s="45">
        <v>500</v>
      </c>
      <c r="AH118" s="45" t="s">
        <v>101</v>
      </c>
      <c r="AI118" s="45">
        <f>Program!B69</f>
        <v>7</v>
      </c>
      <c r="AJ118" s="39"/>
      <c r="AK118" s="39">
        <f t="shared" si="103"/>
        <v>0</v>
      </c>
      <c r="AL118" s="39">
        <f t="shared" si="108"/>
        <v>1</v>
      </c>
      <c r="AM118" s="39" t="str">
        <f t="shared" si="104"/>
        <v xml:space="preserve"> </v>
      </c>
      <c r="AN118" s="39" t="str">
        <f t="shared" si="105"/>
        <v xml:space="preserve"> </v>
      </c>
      <c r="AO118" s="39" t="str">
        <f t="shared" si="106"/>
        <v xml:space="preserve"> </v>
      </c>
      <c r="AP118" s="39" t="str">
        <f t="shared" si="107"/>
        <v xml:space="preserve"> </v>
      </c>
      <c r="BA118" t="s">
        <v>990</v>
      </c>
      <c r="BB118">
        <f t="shared" si="70"/>
        <v>121</v>
      </c>
      <c r="BC118">
        <f t="shared" si="100"/>
        <v>0</v>
      </c>
      <c r="BD118">
        <f t="shared" si="101"/>
        <v>0</v>
      </c>
      <c r="BE118">
        <f>CX93</f>
        <v>0</v>
      </c>
      <c r="BF118">
        <f>CX94</f>
        <v>0</v>
      </c>
      <c r="BG118">
        <f>CX95</f>
        <v>0</v>
      </c>
      <c r="BH118">
        <f>CX96</f>
        <v>0</v>
      </c>
      <c r="BI118">
        <f>CX97</f>
        <v>0</v>
      </c>
      <c r="BJ118">
        <f>CX98</f>
        <v>0</v>
      </c>
      <c r="BK118">
        <f>CX99</f>
        <v>0</v>
      </c>
      <c r="BL118">
        <f>CX100</f>
        <v>0</v>
      </c>
      <c r="BM118">
        <f>CX101</f>
        <v>0</v>
      </c>
      <c r="CF118" s="2"/>
      <c r="CG118"/>
      <c r="CH118">
        <v>15</v>
      </c>
      <c r="CI118">
        <v>0</v>
      </c>
      <c r="CJ118"/>
      <c r="CK118"/>
      <c r="CL118"/>
      <c r="CM118"/>
      <c r="CN118"/>
      <c r="CO118"/>
      <c r="CP118"/>
      <c r="CQ118"/>
      <c r="CR118"/>
      <c r="CS118"/>
      <c r="CT118"/>
      <c r="CU118"/>
      <c r="CV118"/>
      <c r="CW118"/>
    </row>
    <row r="119" spans="1:101" x14ac:dyDescent="0.2">
      <c r="A119" s="5" t="str">
        <f>IF(VLOOKUP('Download Data'!AF148,'Download Data'!AL148:AP1744,3,FALSE)&lt;&gt;10001,VLOOKUP('Download Data'!AF148,'Download Data'!AL148:AP1744,2,FALSE),"")</f>
        <v/>
      </c>
      <c r="B119" s="22" t="str">
        <f>IF(VLOOKUP('Download Data'!AF128,'Download Data'!AL128:AP1740,3,FALSE)&lt;&gt;10001,VLOOKUP('Download Data'!AF128,'Download Data'!AL128:AP1740,3,FALSE),"")</f>
        <v/>
      </c>
      <c r="C119" s="5" t="str">
        <f>IF(VLOOKUP('Download Data'!AF128,'Download Data'!AL128:AP1740,3,FALSE)&lt;&gt;10001,VLOOKUP('Download Data'!AF128,'Download Data'!AL128:AP1740,4,FALSE),"")</f>
        <v/>
      </c>
      <c r="D119" s="29" t="str">
        <f>IF(VLOOKUP('Download Data'!AF128,'Download Data'!AL128:AP1740,3,FALSE)&lt;&gt;10001,VLOOKUP('Download Data'!AF128,'Download Data'!AL128:AP1740,5,FALSE),"")</f>
        <v/>
      </c>
      <c r="E119" s="241"/>
      <c r="AA119" s="39" t="s">
        <v>1453</v>
      </c>
      <c r="AB119" s="39">
        <f>AG119</f>
        <v>501</v>
      </c>
      <c r="AC119" s="39" t="s">
        <v>101</v>
      </c>
      <c r="AD119" s="43">
        <f>VLOOKUP(AB119/100,'Download Data'!$BB$1:$BV$97,9,TRUE)</f>
        <v>0</v>
      </c>
      <c r="AE119" s="39"/>
      <c r="AF119" s="39">
        <f t="shared" si="85"/>
        <v>110</v>
      </c>
      <c r="AG119" s="41">
        <v>501</v>
      </c>
      <c r="AH119" s="39" t="s">
        <v>101</v>
      </c>
      <c r="AI119" s="45">
        <f>Program!B70</f>
        <v>0</v>
      </c>
      <c r="AJ119" s="39"/>
      <c r="AK119" s="39">
        <f t="shared" si="103"/>
        <v>0</v>
      </c>
      <c r="AL119" s="39">
        <f t="shared" si="108"/>
        <v>1</v>
      </c>
      <c r="AM119" s="39" t="str">
        <f t="shared" si="104"/>
        <v xml:space="preserve"> </v>
      </c>
      <c r="AN119" s="39" t="str">
        <f t="shared" si="105"/>
        <v xml:space="preserve"> </v>
      </c>
      <c r="AO119" s="39" t="str">
        <f t="shared" si="106"/>
        <v xml:space="preserve"> </v>
      </c>
      <c r="AP119" s="39" t="str">
        <f t="shared" si="107"/>
        <v xml:space="preserve"> </v>
      </c>
      <c r="BA119" t="s">
        <v>991</v>
      </c>
      <c r="BB119">
        <f t="shared" si="70"/>
        <v>122</v>
      </c>
      <c r="BC119">
        <f t="shared" si="100"/>
        <v>0</v>
      </c>
      <c r="BD119">
        <f t="shared" si="101"/>
        <v>0</v>
      </c>
      <c r="BE119">
        <f>CY93</f>
        <v>0</v>
      </c>
      <c r="BF119">
        <f>CY94</f>
        <v>0</v>
      </c>
      <c r="BG119">
        <f>CY95</f>
        <v>0</v>
      </c>
      <c r="BH119">
        <f>CY96</f>
        <v>0</v>
      </c>
      <c r="BI119">
        <f>CY97</f>
        <v>0</v>
      </c>
      <c r="BJ119">
        <f>CY98</f>
        <v>0</v>
      </c>
      <c r="BK119">
        <f>CY99</f>
        <v>0</v>
      </c>
      <c r="BL119">
        <f>CY100</f>
        <v>0</v>
      </c>
      <c r="BM119">
        <f>CY101</f>
        <v>0</v>
      </c>
      <c r="CF119" s="2"/>
      <c r="CG119"/>
      <c r="CH119">
        <v>16</v>
      </c>
      <c r="CI119">
        <v>0</v>
      </c>
      <c r="CJ119"/>
      <c r="CK119"/>
      <c r="CL119"/>
      <c r="CM119"/>
      <c r="CN119"/>
      <c r="CO119"/>
      <c r="CP119"/>
      <c r="CQ119"/>
      <c r="CR119"/>
      <c r="CS119"/>
      <c r="CT119"/>
      <c r="CU119"/>
      <c r="CV119"/>
      <c r="CW119"/>
    </row>
    <row r="120" spans="1:101" x14ac:dyDescent="0.2">
      <c r="A120" s="5" t="str">
        <f>IF(VLOOKUP('Download Data'!AF149,'Download Data'!AL149:AP1745,3,FALSE)&lt;&gt;10001,VLOOKUP('Download Data'!AF149,'Download Data'!AL149:AP1745,2,FALSE),"")</f>
        <v/>
      </c>
      <c r="B120" s="22" t="str">
        <f>IF(VLOOKUP('Download Data'!AF129,'Download Data'!AL129:AP1741,3,FALSE)&lt;&gt;10001,VLOOKUP('Download Data'!AF129,'Download Data'!AL129:AP1741,3,FALSE),"")</f>
        <v/>
      </c>
      <c r="C120" s="5" t="str">
        <f>IF(VLOOKUP('Download Data'!AF129,'Download Data'!AL129:AP1741,3,FALSE)&lt;&gt;10001,VLOOKUP('Download Data'!AF129,'Download Data'!AL129:AP1741,4,FALSE),"")</f>
        <v/>
      </c>
      <c r="D120" s="29" t="str">
        <f>IF(VLOOKUP('Download Data'!AF129,'Download Data'!AL129:AP1741,3,FALSE)&lt;&gt;10001,VLOOKUP('Download Data'!AF129,'Download Data'!AL129:AP1741,5,FALSE),"")</f>
        <v/>
      </c>
      <c r="E120" s="241"/>
      <c r="AA120" s="39" t="s">
        <v>1454</v>
      </c>
      <c r="AB120" s="39">
        <f>AG120</f>
        <v>502</v>
      </c>
      <c r="AC120" s="39" t="s">
        <v>101</v>
      </c>
      <c r="AD120" s="43">
        <f>VLOOKUP(AB120/100,'Download Data'!$BB$1:$BV$97,10,TRUE)</f>
        <v>0</v>
      </c>
      <c r="AE120" s="39"/>
      <c r="AF120" s="39">
        <f t="shared" si="85"/>
        <v>111</v>
      </c>
      <c r="AG120" s="41">
        <v>502</v>
      </c>
      <c r="AH120" s="39" t="s">
        <v>101</v>
      </c>
      <c r="AI120" s="45">
        <f>Program!B71</f>
        <v>0</v>
      </c>
      <c r="AJ120" s="39"/>
      <c r="AK120" s="39">
        <f t="shared" si="103"/>
        <v>0</v>
      </c>
      <c r="AL120" s="39">
        <f t="shared" si="108"/>
        <v>1</v>
      </c>
      <c r="AM120" s="39" t="str">
        <f t="shared" si="104"/>
        <v xml:space="preserve"> </v>
      </c>
      <c r="AN120" s="39" t="str">
        <f t="shared" si="105"/>
        <v xml:space="preserve"> </v>
      </c>
      <c r="AO120" s="39" t="str">
        <f t="shared" si="106"/>
        <v xml:space="preserve"> </v>
      </c>
      <c r="AP120" s="39" t="str">
        <f t="shared" si="107"/>
        <v xml:space="preserve"> </v>
      </c>
      <c r="BA120" t="s">
        <v>992</v>
      </c>
      <c r="BB120">
        <f t="shared" si="70"/>
        <v>123</v>
      </c>
      <c r="BC120">
        <f t="shared" si="100"/>
        <v>0</v>
      </c>
      <c r="BD120">
        <f t="shared" si="101"/>
        <v>0</v>
      </c>
      <c r="BE120">
        <f>CZ93</f>
        <v>0</v>
      </c>
      <c r="BF120">
        <f>CZ94</f>
        <v>0</v>
      </c>
      <c r="BG120">
        <f>CZ95</f>
        <v>0</v>
      </c>
      <c r="BH120">
        <f>CZ96</f>
        <v>0</v>
      </c>
      <c r="BI120">
        <f>CZ97</f>
        <v>0</v>
      </c>
      <c r="BJ120">
        <f>CZ98</f>
        <v>0</v>
      </c>
      <c r="BK120">
        <f>CZ99</f>
        <v>0</v>
      </c>
      <c r="BL120">
        <f>CZ100</f>
        <v>0</v>
      </c>
      <c r="BM120">
        <f>CZ101</f>
        <v>0</v>
      </c>
      <c r="CF120" s="2"/>
      <c r="CG120"/>
      <c r="CH120">
        <v>17</v>
      </c>
      <c r="CI120">
        <v>0</v>
      </c>
      <c r="CJ120"/>
      <c r="CK120"/>
      <c r="CL120"/>
      <c r="CM120"/>
      <c r="CN120"/>
      <c r="CO120"/>
      <c r="CP120"/>
      <c r="CQ120"/>
      <c r="CR120"/>
      <c r="CS120"/>
      <c r="CT120"/>
      <c r="CU120"/>
      <c r="CV120"/>
      <c r="CW120"/>
    </row>
    <row r="121" spans="1:101" x14ac:dyDescent="0.2">
      <c r="A121" s="5" t="str">
        <f>IF(VLOOKUP('Download Data'!AF150,'Download Data'!AL150:AP1746,3,FALSE)&lt;&gt;10001,VLOOKUP('Download Data'!AF150,'Download Data'!AL150:AP1746,2,FALSE),"")</f>
        <v/>
      </c>
      <c r="B121" s="22" t="str">
        <f>IF(VLOOKUP('Download Data'!AF130,'Download Data'!AL130:AP1742,3,FALSE)&lt;&gt;10001,VLOOKUP('Download Data'!AF130,'Download Data'!AL130:AP1742,3,FALSE),"")</f>
        <v/>
      </c>
      <c r="C121" s="5" t="str">
        <f>IF(VLOOKUP('Download Data'!AF130,'Download Data'!AL130:AP1742,3,FALSE)&lt;&gt;10001,VLOOKUP('Download Data'!AF130,'Download Data'!AL130:AP1742,4,FALSE),"")</f>
        <v/>
      </c>
      <c r="D121" s="29" t="str">
        <f>IF(VLOOKUP('Download Data'!AF130,'Download Data'!AL130:AP1742,3,FALSE)&lt;&gt;10001,VLOOKUP('Download Data'!AF130,'Download Data'!AL130:AP1742,5,FALSE),"")</f>
        <v/>
      </c>
      <c r="E121" s="241"/>
      <c r="AA121" s="39" t="s">
        <v>130</v>
      </c>
      <c r="AB121" s="39">
        <f t="shared" si="102"/>
        <v>600</v>
      </c>
      <c r="AC121" s="39" t="s">
        <v>101</v>
      </c>
      <c r="AD121" s="43">
        <f>VLOOKUP(AB121/100,'Download Data'!$BB$1:$BV$97,4,TRUE)</f>
        <v>7</v>
      </c>
      <c r="AE121" s="39"/>
      <c r="AF121" s="39">
        <f t="shared" si="85"/>
        <v>112</v>
      </c>
      <c r="AG121" s="45">
        <v>600</v>
      </c>
      <c r="AH121" s="45" t="s">
        <v>101</v>
      </c>
      <c r="AI121" s="45">
        <f>Program!B75</f>
        <v>7</v>
      </c>
      <c r="AJ121" s="39"/>
      <c r="AK121" s="39">
        <f t="shared" si="103"/>
        <v>0</v>
      </c>
      <c r="AL121" s="39">
        <f t="shared" si="108"/>
        <v>1</v>
      </c>
      <c r="AM121" s="39" t="str">
        <f t="shared" si="104"/>
        <v xml:space="preserve"> </v>
      </c>
      <c r="AN121" s="39" t="str">
        <f t="shared" si="105"/>
        <v xml:space="preserve"> </v>
      </c>
      <c r="AO121" s="39" t="str">
        <f t="shared" si="106"/>
        <v xml:space="preserve"> </v>
      </c>
      <c r="AP121" s="39" t="str">
        <f t="shared" si="107"/>
        <v xml:space="preserve"> </v>
      </c>
      <c r="BA121" t="s">
        <v>993</v>
      </c>
      <c r="BB121">
        <f t="shared" si="70"/>
        <v>124</v>
      </c>
      <c r="BC121">
        <f t="shared" si="100"/>
        <v>0</v>
      </c>
      <c r="BD121">
        <f t="shared" si="101"/>
        <v>0</v>
      </c>
      <c r="BE121">
        <f>DA93</f>
        <v>0</v>
      </c>
      <c r="BF121">
        <f>DA94</f>
        <v>0</v>
      </c>
      <c r="BG121">
        <f>DA95</f>
        <v>0</v>
      </c>
      <c r="BH121">
        <f>DA96</f>
        <v>0</v>
      </c>
      <c r="BI121">
        <f>DA97</f>
        <v>0</v>
      </c>
      <c r="BJ121">
        <f>DA98</f>
        <v>0</v>
      </c>
      <c r="BK121">
        <f>DA99</f>
        <v>0</v>
      </c>
      <c r="BL121">
        <f>DA100</f>
        <v>0</v>
      </c>
      <c r="BM121">
        <f>DA101</f>
        <v>0</v>
      </c>
      <c r="CF121" s="2"/>
      <c r="CG121"/>
      <c r="CH121">
        <v>18</v>
      </c>
      <c r="CI121">
        <v>0</v>
      </c>
      <c r="CJ121"/>
      <c r="CK121"/>
      <c r="CL121"/>
      <c r="CM121"/>
      <c r="CN121"/>
      <c r="CO121"/>
      <c r="CP121"/>
      <c r="CQ121"/>
      <c r="CR121"/>
      <c r="CS121"/>
      <c r="CT121"/>
      <c r="CU121"/>
      <c r="CV121"/>
      <c r="CW121"/>
    </row>
    <row r="122" spans="1:101" x14ac:dyDescent="0.2">
      <c r="A122" s="5" t="str">
        <f>IF(VLOOKUP('Download Data'!AF151,'Download Data'!AL151:AP1747,3,FALSE)&lt;&gt;10001,VLOOKUP('Download Data'!AF151,'Download Data'!AL151:AP1747,2,FALSE),"")</f>
        <v/>
      </c>
      <c r="B122" s="22" t="str">
        <f>IF(VLOOKUP('Download Data'!AF131,'Download Data'!AL131:AP1743,3,FALSE)&lt;&gt;10001,VLOOKUP('Download Data'!AF131,'Download Data'!AL131:AP1743,3,FALSE),"")</f>
        <v/>
      </c>
      <c r="C122" s="5" t="str">
        <f>IF(VLOOKUP('Download Data'!AF131,'Download Data'!AL131:AP1743,3,FALSE)&lt;&gt;10001,VLOOKUP('Download Data'!AF131,'Download Data'!AL131:AP1743,4,FALSE),"")</f>
        <v/>
      </c>
      <c r="D122" s="29" t="str">
        <f>IF(VLOOKUP('Download Data'!AF131,'Download Data'!AL131:AP1743,3,FALSE)&lt;&gt;10001,VLOOKUP('Download Data'!AF131,'Download Data'!AL131:AP1743,5,FALSE),"")</f>
        <v/>
      </c>
      <c r="E122" s="241"/>
      <c r="AA122" s="39" t="s">
        <v>1455</v>
      </c>
      <c r="AB122" s="39">
        <f>AG122</f>
        <v>601</v>
      </c>
      <c r="AC122" s="39" t="s">
        <v>101</v>
      </c>
      <c r="AD122" s="43">
        <f>VLOOKUP(AB122/100,'Download Data'!$BB$1:$BV$97,9,TRUE)</f>
        <v>0</v>
      </c>
      <c r="AE122" s="39"/>
      <c r="AF122" s="39">
        <f t="shared" si="85"/>
        <v>113</v>
      </c>
      <c r="AG122" s="41">
        <v>601</v>
      </c>
      <c r="AH122" s="39" t="s">
        <v>101</v>
      </c>
      <c r="AI122" s="45">
        <f>Program!B76</f>
        <v>0</v>
      </c>
      <c r="AJ122" s="39"/>
      <c r="AK122" s="39">
        <f t="shared" si="103"/>
        <v>0</v>
      </c>
      <c r="AL122" s="39">
        <f t="shared" si="108"/>
        <v>1</v>
      </c>
      <c r="AM122" s="39" t="str">
        <f t="shared" si="104"/>
        <v xml:space="preserve"> </v>
      </c>
      <c r="AN122" s="39" t="str">
        <f t="shared" si="105"/>
        <v xml:space="preserve"> </v>
      </c>
      <c r="AO122" s="39" t="str">
        <f t="shared" si="106"/>
        <v xml:space="preserve"> </v>
      </c>
      <c r="AP122" s="39" t="str">
        <f t="shared" si="107"/>
        <v xml:space="preserve"> </v>
      </c>
      <c r="BA122" t="s">
        <v>994</v>
      </c>
      <c r="BB122">
        <f t="shared" si="70"/>
        <v>125</v>
      </c>
      <c r="BC122">
        <f t="shared" si="100"/>
        <v>0</v>
      </c>
      <c r="BD122">
        <f t="shared" si="101"/>
        <v>0</v>
      </c>
      <c r="BE122">
        <f>DB93</f>
        <v>0</v>
      </c>
      <c r="BF122">
        <f>DB94</f>
        <v>0</v>
      </c>
      <c r="BG122">
        <f>DB95</f>
        <v>0</v>
      </c>
      <c r="BH122">
        <f>DB96</f>
        <v>0</v>
      </c>
      <c r="BI122">
        <f>DB97</f>
        <v>0</v>
      </c>
      <c r="BJ122">
        <f>DB98</f>
        <v>0</v>
      </c>
      <c r="BK122">
        <f>DB99</f>
        <v>0</v>
      </c>
      <c r="BL122">
        <f>DB100</f>
        <v>0</v>
      </c>
      <c r="BM122">
        <f>DB101</f>
        <v>0</v>
      </c>
      <c r="CF122" s="2"/>
      <c r="CG122"/>
      <c r="CH122">
        <v>19</v>
      </c>
      <c r="CI122">
        <v>355</v>
      </c>
      <c r="CJ122"/>
      <c r="CK122"/>
      <c r="CL122"/>
      <c r="CM122"/>
      <c r="CN122"/>
      <c r="CO122"/>
      <c r="CP122"/>
      <c r="CQ122"/>
      <c r="CR122"/>
      <c r="CS122"/>
      <c r="CT122"/>
      <c r="CU122"/>
      <c r="CV122"/>
      <c r="CW122"/>
    </row>
    <row r="123" spans="1:101" x14ac:dyDescent="0.2">
      <c r="A123" s="5" t="str">
        <f>IF(VLOOKUP('Download Data'!AF152,'Download Data'!AL152:AP1748,3,FALSE)&lt;&gt;10001,VLOOKUP('Download Data'!AF152,'Download Data'!AL152:AP1748,2,FALSE),"")</f>
        <v/>
      </c>
      <c r="B123" s="22" t="str">
        <f>IF(VLOOKUP('Download Data'!AF132,'Download Data'!AL132:AP1744,3,FALSE)&lt;&gt;10001,VLOOKUP('Download Data'!AF132,'Download Data'!AL132:AP1744,3,FALSE),"")</f>
        <v/>
      </c>
      <c r="C123" s="5" t="str">
        <f>IF(VLOOKUP('Download Data'!AF132,'Download Data'!AL132:AP1744,3,FALSE)&lt;&gt;10001,VLOOKUP('Download Data'!AF132,'Download Data'!AL132:AP1744,4,FALSE),"")</f>
        <v/>
      </c>
      <c r="D123" s="29" t="str">
        <f>IF(VLOOKUP('Download Data'!AF132,'Download Data'!AL132:AP1744,3,FALSE)&lt;&gt;10001,VLOOKUP('Download Data'!AF132,'Download Data'!AL132:AP1744,5,FALSE),"")</f>
        <v/>
      </c>
      <c r="E123" s="241"/>
      <c r="AA123" s="39" t="s">
        <v>1456</v>
      </c>
      <c r="AB123" s="39">
        <f>AG123</f>
        <v>602</v>
      </c>
      <c r="AC123" s="39" t="s">
        <v>101</v>
      </c>
      <c r="AD123" s="43">
        <f>VLOOKUP(AB123/100,'Download Data'!$BB$1:$BV$97,10,TRUE)</f>
        <v>0</v>
      </c>
      <c r="AE123" s="39"/>
      <c r="AF123" s="39">
        <f t="shared" si="85"/>
        <v>114</v>
      </c>
      <c r="AG123" s="41">
        <v>602</v>
      </c>
      <c r="AH123" s="39" t="s">
        <v>101</v>
      </c>
      <c r="AI123" s="45">
        <f>Program!B77</f>
        <v>0</v>
      </c>
      <c r="AJ123" s="39"/>
      <c r="AK123" s="39">
        <f t="shared" si="103"/>
        <v>0</v>
      </c>
      <c r="AL123" s="39">
        <f t="shared" si="108"/>
        <v>1</v>
      </c>
      <c r="AM123" s="39" t="str">
        <f t="shared" si="104"/>
        <v xml:space="preserve"> </v>
      </c>
      <c r="AN123" s="39" t="str">
        <f t="shared" si="105"/>
        <v xml:space="preserve"> </v>
      </c>
      <c r="AO123" s="39" t="str">
        <f t="shared" si="106"/>
        <v xml:space="preserve"> </v>
      </c>
      <c r="AP123" s="39" t="str">
        <f t="shared" si="107"/>
        <v xml:space="preserve"> </v>
      </c>
      <c r="BA123" t="s">
        <v>995</v>
      </c>
      <c r="BB123">
        <f t="shared" si="70"/>
        <v>126</v>
      </c>
      <c r="BC123">
        <f t="shared" si="100"/>
        <v>0</v>
      </c>
      <c r="BD123">
        <f t="shared" si="101"/>
        <v>0</v>
      </c>
      <c r="BE123">
        <f>DC93</f>
        <v>0</v>
      </c>
      <c r="BF123">
        <f>DC94</f>
        <v>0</v>
      </c>
      <c r="BG123">
        <f>DC95</f>
        <v>0</v>
      </c>
      <c r="BH123">
        <f>DC96</f>
        <v>0</v>
      </c>
      <c r="BI123">
        <f>DC97</f>
        <v>0</v>
      </c>
      <c r="BJ123">
        <f>DC98</f>
        <v>0</v>
      </c>
      <c r="BK123">
        <f>DC99</f>
        <v>0</v>
      </c>
      <c r="BL123">
        <f>DC100</f>
        <v>0</v>
      </c>
      <c r="BM123">
        <f>DC101</f>
        <v>0</v>
      </c>
      <c r="CF123" s="2"/>
      <c r="CG123"/>
      <c r="CH123">
        <v>20</v>
      </c>
      <c r="CI123">
        <v>1020</v>
      </c>
      <c r="CJ123"/>
      <c r="CK123"/>
      <c r="CL123"/>
      <c r="CM123"/>
      <c r="CN123"/>
      <c r="CO123"/>
      <c r="CP123"/>
      <c r="CQ123"/>
      <c r="CR123"/>
      <c r="CS123"/>
      <c r="CT123"/>
      <c r="CU123"/>
      <c r="CV123"/>
      <c r="CW123"/>
    </row>
    <row r="124" spans="1:101" x14ac:dyDescent="0.2">
      <c r="A124" s="5" t="str">
        <f>IF(VLOOKUP('Download Data'!AF153,'Download Data'!AL153:AP1749,3,FALSE)&lt;&gt;10001,VLOOKUP('Download Data'!AF153,'Download Data'!AL153:AP1749,2,FALSE),"")</f>
        <v/>
      </c>
      <c r="B124" s="22" t="str">
        <f>IF(VLOOKUP('Download Data'!AF133,'Download Data'!AL133:AP1745,3,FALSE)&lt;&gt;10001,VLOOKUP('Download Data'!AF133,'Download Data'!AL133:AP1745,3,FALSE),"")</f>
        <v/>
      </c>
      <c r="C124" s="5" t="str">
        <f>IF(VLOOKUP('Download Data'!AF133,'Download Data'!AL133:AP1745,3,FALSE)&lt;&gt;10001,VLOOKUP('Download Data'!AF133,'Download Data'!AL133:AP1745,4,FALSE),"")</f>
        <v/>
      </c>
      <c r="D124" s="29" t="str">
        <f>IF(VLOOKUP('Download Data'!AF133,'Download Data'!AL133:AP1745,3,FALSE)&lt;&gt;10001,VLOOKUP('Download Data'!AF133,'Download Data'!AL133:AP1745,5,FALSE),"")</f>
        <v/>
      </c>
      <c r="E124" s="241"/>
      <c r="AA124" s="39" t="s">
        <v>131</v>
      </c>
      <c r="AB124" s="39">
        <f t="shared" si="102"/>
        <v>700</v>
      </c>
      <c r="AC124" s="39" t="s">
        <v>101</v>
      </c>
      <c r="AD124" s="43">
        <f>VLOOKUP(AB124/100,'Download Data'!$BB$1:$BV$97,4,TRUE)</f>
        <v>7</v>
      </c>
      <c r="AE124" s="39"/>
      <c r="AF124" s="39">
        <f t="shared" si="85"/>
        <v>115</v>
      </c>
      <c r="AG124" s="45">
        <v>700</v>
      </c>
      <c r="AH124" s="45" t="s">
        <v>101</v>
      </c>
      <c r="AI124" s="45">
        <f>Program!B81</f>
        <v>7</v>
      </c>
      <c r="AJ124" s="39"/>
      <c r="AK124" s="39">
        <f t="shared" si="103"/>
        <v>0</v>
      </c>
      <c r="AL124" s="39">
        <f t="shared" si="108"/>
        <v>1</v>
      </c>
      <c r="AM124" s="39" t="str">
        <f t="shared" si="104"/>
        <v xml:space="preserve"> </v>
      </c>
      <c r="AN124" s="39" t="str">
        <f t="shared" si="105"/>
        <v xml:space="preserve"> </v>
      </c>
      <c r="AO124" s="39" t="str">
        <f t="shared" si="106"/>
        <v xml:space="preserve"> </v>
      </c>
      <c r="AP124" s="39" t="str">
        <f t="shared" si="107"/>
        <v xml:space="preserve"> </v>
      </c>
      <c r="BA124" t="s">
        <v>996</v>
      </c>
      <c r="BB124">
        <f t="shared" si="70"/>
        <v>127</v>
      </c>
      <c r="BC124">
        <f t="shared" si="100"/>
        <v>0</v>
      </c>
      <c r="BD124">
        <f t="shared" si="101"/>
        <v>0</v>
      </c>
      <c r="BE124">
        <f>DD93</f>
        <v>0</v>
      </c>
      <c r="BF124">
        <f>DD94</f>
        <v>0</v>
      </c>
      <c r="BG124">
        <f>DD95</f>
        <v>0</v>
      </c>
      <c r="BH124">
        <f>DD96</f>
        <v>0</v>
      </c>
      <c r="BI124">
        <f>DD97</f>
        <v>0</v>
      </c>
      <c r="BJ124">
        <f>DD98</f>
        <v>0</v>
      </c>
      <c r="BK124">
        <f>DD99</f>
        <v>0</v>
      </c>
      <c r="BL124">
        <f>DD100</f>
        <v>0</v>
      </c>
      <c r="BM124">
        <f>DD101</f>
        <v>0</v>
      </c>
      <c r="CF124" s="2"/>
      <c r="CG124"/>
      <c r="CH124">
        <v>21</v>
      </c>
      <c r="CI124">
        <v>130</v>
      </c>
      <c r="CJ124"/>
      <c r="CK124"/>
      <c r="CL124"/>
      <c r="CM124"/>
      <c r="CN124"/>
      <c r="CO124"/>
      <c r="CP124"/>
      <c r="CQ124"/>
      <c r="CR124"/>
      <c r="CS124"/>
      <c r="CT124"/>
      <c r="CU124"/>
      <c r="CV124"/>
      <c r="CW124"/>
    </row>
    <row r="125" spans="1:101" x14ac:dyDescent="0.2">
      <c r="A125" s="5" t="str">
        <f>IF(VLOOKUP('Download Data'!AF154,'Download Data'!AL154:AP1750,3,FALSE)&lt;&gt;10001,VLOOKUP('Download Data'!AF154,'Download Data'!AL154:AP1750,2,FALSE),"")</f>
        <v/>
      </c>
      <c r="B125" s="22" t="str">
        <f>IF(VLOOKUP('Download Data'!AF134,'Download Data'!AL134:AP1746,3,FALSE)&lt;&gt;10001,VLOOKUP('Download Data'!AF134,'Download Data'!AL134:AP1746,3,FALSE),"")</f>
        <v/>
      </c>
      <c r="C125" s="5" t="str">
        <f>IF(VLOOKUP('Download Data'!AF134,'Download Data'!AL134:AP1746,3,FALSE)&lt;&gt;10001,VLOOKUP('Download Data'!AF134,'Download Data'!AL134:AP1746,4,FALSE),"")</f>
        <v/>
      </c>
      <c r="D125" s="29" t="str">
        <f>IF(VLOOKUP('Download Data'!AF134,'Download Data'!AL134:AP1746,3,FALSE)&lt;&gt;10001,VLOOKUP('Download Data'!AF134,'Download Data'!AL134:AP1746,5,FALSE),"")</f>
        <v/>
      </c>
      <c r="E125" s="241"/>
      <c r="AA125" s="39" t="s">
        <v>1457</v>
      </c>
      <c r="AB125" s="39">
        <f>AG125</f>
        <v>701</v>
      </c>
      <c r="AC125" s="39" t="s">
        <v>101</v>
      </c>
      <c r="AD125" s="43">
        <f>VLOOKUP(AB125/100,'Download Data'!$BB$1:$BV$97,9,TRUE)</f>
        <v>0</v>
      </c>
      <c r="AE125" s="39"/>
      <c r="AF125" s="39">
        <f t="shared" si="85"/>
        <v>116</v>
      </c>
      <c r="AG125" s="41">
        <v>701</v>
      </c>
      <c r="AH125" s="39" t="s">
        <v>101</v>
      </c>
      <c r="AI125" s="45">
        <f>Program!B82</f>
        <v>0</v>
      </c>
      <c r="AJ125" s="39"/>
      <c r="AK125" s="39">
        <f t="shared" si="103"/>
        <v>0</v>
      </c>
      <c r="AL125" s="39">
        <f t="shared" si="108"/>
        <v>1</v>
      </c>
      <c r="AM125" s="39" t="str">
        <f t="shared" si="104"/>
        <v xml:space="preserve"> </v>
      </c>
      <c r="AN125" s="39" t="str">
        <f t="shared" si="105"/>
        <v xml:space="preserve"> </v>
      </c>
      <c r="AO125" s="39" t="str">
        <f t="shared" si="106"/>
        <v xml:space="preserve"> </v>
      </c>
      <c r="AP125" s="39" t="str">
        <f t="shared" si="107"/>
        <v xml:space="preserve"> </v>
      </c>
      <c r="BA125" t="s">
        <v>997</v>
      </c>
      <c r="BB125">
        <f t="shared" si="70"/>
        <v>128</v>
      </c>
      <c r="BC125">
        <f t="shared" si="100"/>
        <v>0</v>
      </c>
      <c r="BD125">
        <f t="shared" si="101"/>
        <v>0</v>
      </c>
      <c r="BE125">
        <f>DE93</f>
        <v>0</v>
      </c>
      <c r="BF125">
        <f>DE94</f>
        <v>0</v>
      </c>
      <c r="BG125">
        <f>DE95</f>
        <v>0</v>
      </c>
      <c r="BH125">
        <f>DE96</f>
        <v>0</v>
      </c>
      <c r="BI125">
        <f>DE97</f>
        <v>0</v>
      </c>
      <c r="BJ125">
        <f>DE98</f>
        <v>0</v>
      </c>
      <c r="BK125">
        <f>DE99</f>
        <v>0</v>
      </c>
      <c r="BL125">
        <f>DE100</f>
        <v>0</v>
      </c>
      <c r="BM125">
        <f>DE101</f>
        <v>0</v>
      </c>
      <c r="CF125" s="2"/>
      <c r="CG125"/>
      <c r="CH125">
        <v>22</v>
      </c>
      <c r="CI125">
        <v>130</v>
      </c>
      <c r="CJ125"/>
      <c r="CK125"/>
      <c r="CL125"/>
      <c r="CM125"/>
      <c r="CN125"/>
      <c r="CO125"/>
      <c r="CP125"/>
      <c r="CQ125"/>
      <c r="CR125"/>
      <c r="CS125"/>
      <c r="CT125"/>
      <c r="CU125"/>
      <c r="CV125"/>
      <c r="CW125"/>
    </row>
    <row r="126" spans="1:101" x14ac:dyDescent="0.2">
      <c r="A126" s="5" t="str">
        <f>IF(VLOOKUP('Download Data'!AF155,'Download Data'!AL155:AP1751,3,FALSE)&lt;&gt;10001,VLOOKUP('Download Data'!AF155,'Download Data'!AL155:AP1751,2,FALSE),"")</f>
        <v/>
      </c>
      <c r="B126" s="22" t="str">
        <f>IF(VLOOKUP('Download Data'!AF135,'Download Data'!AL135:AP1747,3,FALSE)&lt;&gt;10001,VLOOKUP('Download Data'!AF135,'Download Data'!AL135:AP1747,3,FALSE),"")</f>
        <v/>
      </c>
      <c r="C126" s="5" t="str">
        <f>IF(VLOOKUP('Download Data'!AF135,'Download Data'!AL135:AP1747,3,FALSE)&lt;&gt;10001,VLOOKUP('Download Data'!AF135,'Download Data'!AL135:AP1747,4,FALSE),"")</f>
        <v/>
      </c>
      <c r="D126" s="29" t="str">
        <f>IF(VLOOKUP('Download Data'!AF135,'Download Data'!AL135:AP1747,3,FALSE)&lt;&gt;10001,VLOOKUP('Download Data'!AF135,'Download Data'!AL135:AP1747,5,FALSE),"")</f>
        <v/>
      </c>
      <c r="E126" s="241"/>
      <c r="AA126" s="39" t="s">
        <v>1458</v>
      </c>
      <c r="AB126" s="39">
        <f>AG126</f>
        <v>702</v>
      </c>
      <c r="AC126" s="39" t="s">
        <v>101</v>
      </c>
      <c r="AD126" s="43">
        <f>VLOOKUP(AB126/100,'Download Data'!$BB$1:$BV$97,10,TRUE)</f>
        <v>0</v>
      </c>
      <c r="AE126" s="39"/>
      <c r="AF126" s="39">
        <f t="shared" si="85"/>
        <v>117</v>
      </c>
      <c r="AG126" s="41">
        <v>702</v>
      </c>
      <c r="AH126" s="39" t="s">
        <v>101</v>
      </c>
      <c r="AI126" s="45">
        <f>Program!B83</f>
        <v>0</v>
      </c>
      <c r="AJ126" s="39"/>
      <c r="AK126" s="39">
        <f t="shared" si="103"/>
        <v>0</v>
      </c>
      <c r="AL126" s="39">
        <f t="shared" si="108"/>
        <v>1</v>
      </c>
      <c r="AM126" s="39" t="str">
        <f t="shared" si="104"/>
        <v xml:space="preserve"> </v>
      </c>
      <c r="AN126" s="39" t="str">
        <f t="shared" si="105"/>
        <v xml:space="preserve"> </v>
      </c>
      <c r="AO126" s="39" t="str">
        <f t="shared" si="106"/>
        <v xml:space="preserve"> </v>
      </c>
      <c r="AP126" s="39" t="str">
        <f t="shared" si="107"/>
        <v xml:space="preserve"> </v>
      </c>
      <c r="BA126" t="s">
        <v>998</v>
      </c>
      <c r="BB126">
        <f t="shared" si="70"/>
        <v>129</v>
      </c>
      <c r="BC126">
        <f t="shared" si="100"/>
        <v>0</v>
      </c>
      <c r="BD126">
        <f t="shared" si="101"/>
        <v>0</v>
      </c>
      <c r="BE126">
        <f>DF93</f>
        <v>0</v>
      </c>
      <c r="BF126">
        <f>DF94</f>
        <v>0</v>
      </c>
      <c r="BG126">
        <f>DF95</f>
        <v>0</v>
      </c>
      <c r="BH126">
        <f>DF96</f>
        <v>0</v>
      </c>
      <c r="BI126">
        <f>DF97</f>
        <v>0</v>
      </c>
      <c r="BJ126">
        <f>DF98</f>
        <v>0</v>
      </c>
      <c r="BK126">
        <f>DF99</f>
        <v>0</v>
      </c>
      <c r="BL126">
        <f>DF100</f>
        <v>0</v>
      </c>
      <c r="BM126">
        <f>DF101</f>
        <v>0</v>
      </c>
      <c r="CF126" s="2"/>
      <c r="CG126"/>
      <c r="CH126">
        <v>23</v>
      </c>
      <c r="CI126">
        <v>128</v>
      </c>
      <c r="CJ126"/>
      <c r="CK126"/>
      <c r="CL126"/>
      <c r="CM126"/>
      <c r="CN126"/>
      <c r="CO126"/>
      <c r="CP126"/>
      <c r="CQ126"/>
      <c r="CR126"/>
      <c r="CS126"/>
      <c r="CT126"/>
      <c r="CU126"/>
      <c r="CV126"/>
      <c r="CW126"/>
    </row>
    <row r="127" spans="1:101" x14ac:dyDescent="0.2">
      <c r="A127" s="5" t="str">
        <f>IF(VLOOKUP('Download Data'!AF156,'Download Data'!AL156:AP1752,3,FALSE)&lt;&gt;10001,VLOOKUP('Download Data'!AF156,'Download Data'!AL156:AP1752,2,FALSE),"")</f>
        <v/>
      </c>
      <c r="B127" s="22" t="str">
        <f>IF(VLOOKUP('Download Data'!AF136,'Download Data'!AL136:AP1748,3,FALSE)&lt;&gt;10001,VLOOKUP('Download Data'!AF136,'Download Data'!AL136:AP1748,3,FALSE),"")</f>
        <v/>
      </c>
      <c r="C127" s="5" t="str">
        <f>IF(VLOOKUP('Download Data'!AF136,'Download Data'!AL136:AP1748,3,FALSE)&lt;&gt;10001,VLOOKUP('Download Data'!AF136,'Download Data'!AL136:AP1748,4,FALSE),"")</f>
        <v/>
      </c>
      <c r="D127" s="29" t="str">
        <f>IF(VLOOKUP('Download Data'!AF136,'Download Data'!AL136:AP1748,3,FALSE)&lt;&gt;10001,VLOOKUP('Download Data'!AF136,'Download Data'!AL136:AP1748,5,FALSE),"")</f>
        <v/>
      </c>
      <c r="E127" s="241"/>
      <c r="AA127" s="39" t="s">
        <v>132</v>
      </c>
      <c r="AB127" s="39">
        <f t="shared" si="102"/>
        <v>800</v>
      </c>
      <c r="AC127" s="39" t="s">
        <v>101</v>
      </c>
      <c r="AD127" s="43">
        <f>VLOOKUP(AB127/100,'Download Data'!$BB$1:$BV$97,4,TRUE)</f>
        <v>7</v>
      </c>
      <c r="AE127" s="39"/>
      <c r="AF127" s="39">
        <f t="shared" si="85"/>
        <v>118</v>
      </c>
      <c r="AG127" s="45">
        <v>800</v>
      </c>
      <c r="AH127" s="45" t="s">
        <v>101</v>
      </c>
      <c r="AI127" s="45">
        <f>Program!B87</f>
        <v>7</v>
      </c>
      <c r="AJ127" s="39"/>
      <c r="AK127" s="39">
        <f t="shared" si="103"/>
        <v>0</v>
      </c>
      <c r="AL127" s="39">
        <f t="shared" si="108"/>
        <v>1</v>
      </c>
      <c r="AM127" s="39" t="str">
        <f t="shared" si="104"/>
        <v xml:space="preserve"> </v>
      </c>
      <c r="AN127" s="39" t="str">
        <f t="shared" si="105"/>
        <v xml:space="preserve"> </v>
      </c>
      <c r="AO127" s="39" t="str">
        <f t="shared" si="106"/>
        <v xml:space="preserve"> </v>
      </c>
      <c r="AP127" s="39" t="str">
        <f t="shared" si="107"/>
        <v xml:space="preserve"> </v>
      </c>
      <c r="BA127" t="s">
        <v>999</v>
      </c>
      <c r="BB127">
        <f t="shared" si="70"/>
        <v>130</v>
      </c>
      <c r="BC127">
        <f t="shared" si="100"/>
        <v>0</v>
      </c>
      <c r="BD127">
        <f t="shared" si="101"/>
        <v>0</v>
      </c>
      <c r="BE127">
        <f>DG93</f>
        <v>0</v>
      </c>
      <c r="BF127">
        <f>DG94</f>
        <v>0</v>
      </c>
      <c r="BG127">
        <f>DG95</f>
        <v>0</v>
      </c>
      <c r="BH127">
        <f>DG96</f>
        <v>0</v>
      </c>
      <c r="BI127">
        <f>DG97</f>
        <v>0</v>
      </c>
      <c r="BJ127">
        <f>DG98</f>
        <v>0</v>
      </c>
      <c r="BK127">
        <f>DG99</f>
        <v>0</v>
      </c>
      <c r="BL127">
        <f>DG100</f>
        <v>0</v>
      </c>
      <c r="BM127">
        <f>DG101</f>
        <v>0</v>
      </c>
      <c r="CF127" s="2"/>
      <c r="CG127"/>
      <c r="CH127">
        <v>24</v>
      </c>
      <c r="CI127">
        <v>130</v>
      </c>
      <c r="CJ127"/>
      <c r="CK127"/>
      <c r="CL127"/>
      <c r="CM127"/>
      <c r="CN127"/>
      <c r="CO127"/>
      <c r="CP127"/>
      <c r="CQ127"/>
      <c r="CR127"/>
      <c r="CS127"/>
      <c r="CT127"/>
      <c r="CU127"/>
      <c r="CV127"/>
      <c r="CW127"/>
    </row>
    <row r="128" spans="1:101" x14ac:dyDescent="0.2">
      <c r="A128" s="5" t="str">
        <f>IF(VLOOKUP('Download Data'!AF157,'Download Data'!AL157:AP1753,3,FALSE)&lt;&gt;10001,VLOOKUP('Download Data'!AF157,'Download Data'!AL157:AP1753,2,FALSE),"")</f>
        <v/>
      </c>
      <c r="B128" s="22" t="str">
        <f>IF(VLOOKUP('Download Data'!AF137,'Download Data'!AL137:AP1749,3,FALSE)&lt;&gt;10001,VLOOKUP('Download Data'!AF137,'Download Data'!AL137:AP1749,3,FALSE),"")</f>
        <v/>
      </c>
      <c r="C128" s="5" t="str">
        <f>IF(VLOOKUP('Download Data'!AF137,'Download Data'!AL137:AP1749,3,FALSE)&lt;&gt;10001,VLOOKUP('Download Data'!AF137,'Download Data'!AL137:AP1749,4,FALSE),"")</f>
        <v/>
      </c>
      <c r="D128" s="29" t="str">
        <f>IF(VLOOKUP('Download Data'!AF137,'Download Data'!AL137:AP1749,3,FALSE)&lt;&gt;10001,VLOOKUP('Download Data'!AF137,'Download Data'!AL137:AP1749,5,FALSE),"")</f>
        <v/>
      </c>
      <c r="E128" s="241"/>
      <c r="AA128" s="39" t="s">
        <v>1459</v>
      </c>
      <c r="AB128" s="39">
        <f>AG128</f>
        <v>801</v>
      </c>
      <c r="AC128" s="39" t="s">
        <v>101</v>
      </c>
      <c r="AD128" s="43">
        <f>VLOOKUP(AB128/100,'Download Data'!$BB$1:$BV$97,9,TRUE)</f>
        <v>0</v>
      </c>
      <c r="AE128" s="39"/>
      <c r="AF128" s="39">
        <f t="shared" si="85"/>
        <v>119</v>
      </c>
      <c r="AG128" s="41">
        <v>801</v>
      </c>
      <c r="AH128" s="39" t="s">
        <v>101</v>
      </c>
      <c r="AI128" s="45">
        <f>Program!B88</f>
        <v>0</v>
      </c>
      <c r="AJ128" s="39"/>
      <c r="AK128" s="39">
        <f t="shared" si="103"/>
        <v>0</v>
      </c>
      <c r="AL128" s="39">
        <f t="shared" si="108"/>
        <v>1</v>
      </c>
      <c r="AM128" s="39" t="str">
        <f t="shared" si="104"/>
        <v xml:space="preserve"> </v>
      </c>
      <c r="AN128" s="39" t="str">
        <f t="shared" si="105"/>
        <v xml:space="preserve"> </v>
      </c>
      <c r="AO128" s="39" t="str">
        <f t="shared" si="106"/>
        <v xml:space="preserve"> </v>
      </c>
      <c r="AP128" s="39" t="str">
        <f t="shared" si="107"/>
        <v xml:space="preserve"> </v>
      </c>
      <c r="BA128" t="s">
        <v>1000</v>
      </c>
      <c r="BB128">
        <f t="shared" si="70"/>
        <v>131</v>
      </c>
      <c r="BC128">
        <f t="shared" si="100"/>
        <v>0</v>
      </c>
      <c r="BD128">
        <f t="shared" si="101"/>
        <v>0</v>
      </c>
      <c r="BE128">
        <f>DH93</f>
        <v>0</v>
      </c>
      <c r="BF128">
        <f>DH94</f>
        <v>0</v>
      </c>
      <c r="BG128">
        <f>DH95</f>
        <v>0</v>
      </c>
      <c r="BH128">
        <f>DH96</f>
        <v>0</v>
      </c>
      <c r="BI128">
        <f>DH97</f>
        <v>0</v>
      </c>
      <c r="BJ128">
        <f>DH98</f>
        <v>0</v>
      </c>
      <c r="BK128">
        <f>DH99</f>
        <v>0</v>
      </c>
      <c r="BL128">
        <f>DH100</f>
        <v>0</v>
      </c>
      <c r="BM128">
        <f>DH101</f>
        <v>0</v>
      </c>
      <c r="CF128" s="2"/>
      <c r="CG128"/>
      <c r="CH128">
        <v>25</v>
      </c>
      <c r="CI128">
        <v>0</v>
      </c>
      <c r="CJ128"/>
      <c r="CK128"/>
      <c r="CL128"/>
      <c r="CM128"/>
      <c r="CN128"/>
      <c r="CO128"/>
      <c r="CP128"/>
      <c r="CQ128"/>
      <c r="CR128"/>
      <c r="CS128"/>
      <c r="CT128"/>
      <c r="CU128"/>
      <c r="CV128"/>
      <c r="CW128"/>
    </row>
    <row r="129" spans="1:101" x14ac:dyDescent="0.2">
      <c r="A129" s="5" t="str">
        <f>IF(VLOOKUP('Download Data'!AF158,'Download Data'!AL158:AP1754,3,FALSE)&lt;&gt;10001,VLOOKUP('Download Data'!AF158,'Download Data'!AL158:AP1754,2,FALSE),"")</f>
        <v/>
      </c>
      <c r="B129" s="22" t="str">
        <f>IF(VLOOKUP('Download Data'!AF138,'Download Data'!AL138:AP1750,3,FALSE)&lt;&gt;10001,VLOOKUP('Download Data'!AF138,'Download Data'!AL138:AP1750,3,FALSE),"")</f>
        <v/>
      </c>
      <c r="C129" s="5" t="str">
        <f>IF(VLOOKUP('Download Data'!AF138,'Download Data'!AL138:AP1750,3,FALSE)&lt;&gt;10001,VLOOKUP('Download Data'!AF138,'Download Data'!AL138:AP1750,4,FALSE),"")</f>
        <v/>
      </c>
      <c r="D129" s="29" t="str">
        <f>IF(VLOOKUP('Download Data'!AF138,'Download Data'!AL138:AP1750,3,FALSE)&lt;&gt;10001,VLOOKUP('Download Data'!AF138,'Download Data'!AL138:AP1750,5,FALSE),"")</f>
        <v/>
      </c>
      <c r="E129" s="241"/>
      <c r="AA129" s="39" t="s">
        <v>1460</v>
      </c>
      <c r="AB129" s="39">
        <f>AG129</f>
        <v>802</v>
      </c>
      <c r="AC129" s="39" t="s">
        <v>101</v>
      </c>
      <c r="AD129" s="43">
        <f>VLOOKUP(AB129/100,'Download Data'!$BB$1:$BV$97,10,TRUE)</f>
        <v>0</v>
      </c>
      <c r="AE129" s="39"/>
      <c r="AF129" s="39">
        <f t="shared" si="85"/>
        <v>120</v>
      </c>
      <c r="AG129" s="41">
        <v>802</v>
      </c>
      <c r="AH129" s="39" t="s">
        <v>101</v>
      </c>
      <c r="AI129" s="45">
        <f>Program!B89</f>
        <v>0</v>
      </c>
      <c r="AJ129" s="39"/>
      <c r="AK129" s="39">
        <f t="shared" si="103"/>
        <v>0</v>
      </c>
      <c r="AL129" s="39">
        <f t="shared" si="108"/>
        <v>1</v>
      </c>
      <c r="AM129" s="39" t="str">
        <f t="shared" si="104"/>
        <v xml:space="preserve"> </v>
      </c>
      <c r="AN129" s="39" t="str">
        <f t="shared" si="105"/>
        <v xml:space="preserve"> </v>
      </c>
      <c r="AO129" s="39" t="str">
        <f t="shared" si="106"/>
        <v xml:space="preserve"> </v>
      </c>
      <c r="AP129" s="39" t="str">
        <f t="shared" si="107"/>
        <v xml:space="preserve"> </v>
      </c>
      <c r="BA129" t="s">
        <v>1001</v>
      </c>
      <c r="BB129">
        <f t="shared" si="70"/>
        <v>132</v>
      </c>
      <c r="BC129">
        <f t="shared" si="100"/>
        <v>0</v>
      </c>
      <c r="BD129">
        <f t="shared" si="101"/>
        <v>0</v>
      </c>
      <c r="BE129">
        <f>DI95</f>
        <v>0</v>
      </c>
      <c r="BF129">
        <f>DI96</f>
        <v>0</v>
      </c>
      <c r="BG129">
        <f>DI97</f>
        <v>0</v>
      </c>
      <c r="BH129">
        <f>DI98</f>
        <v>0</v>
      </c>
      <c r="BI129">
        <f>DI99</f>
        <v>0</v>
      </c>
      <c r="BJ129">
        <f>DI100</f>
        <v>0</v>
      </c>
      <c r="BK129">
        <f>DI101</f>
        <v>0</v>
      </c>
      <c r="BL129">
        <f>DI102</f>
        <v>0</v>
      </c>
      <c r="BM129">
        <f>DI103</f>
        <v>0</v>
      </c>
      <c r="CF129" s="2"/>
      <c r="CG129"/>
      <c r="CH129">
        <v>26</v>
      </c>
      <c r="CI129">
        <v>0</v>
      </c>
      <c r="CJ129"/>
      <c r="CK129"/>
      <c r="CL129"/>
      <c r="CM129"/>
      <c r="CN129"/>
      <c r="CO129"/>
      <c r="CP129"/>
      <c r="CQ129"/>
      <c r="CR129"/>
      <c r="CS129"/>
      <c r="CT129"/>
      <c r="CU129"/>
      <c r="CV129"/>
      <c r="CW129"/>
    </row>
    <row r="130" spans="1:101" x14ac:dyDescent="0.2">
      <c r="A130" s="5" t="str">
        <f>IF(VLOOKUP('Download Data'!AF159,'Download Data'!AL159:AP1755,3,FALSE)&lt;&gt;10001,VLOOKUP('Download Data'!AF159,'Download Data'!AL159:AP1755,2,FALSE),"")</f>
        <v/>
      </c>
      <c r="B130" s="22" t="str">
        <f>IF(VLOOKUP('Download Data'!AF139,'Download Data'!AL139:AP1751,3,FALSE)&lt;&gt;10001,VLOOKUP('Download Data'!AF139,'Download Data'!AL139:AP1751,3,FALSE),"")</f>
        <v/>
      </c>
      <c r="C130" s="5" t="str">
        <f>IF(VLOOKUP('Download Data'!AF139,'Download Data'!AL139:AP1751,3,FALSE)&lt;&gt;10001,VLOOKUP('Download Data'!AF139,'Download Data'!AL139:AP1751,4,FALSE),"")</f>
        <v/>
      </c>
      <c r="D130" s="29" t="str">
        <f>IF(VLOOKUP('Download Data'!AF139,'Download Data'!AL139:AP1751,3,FALSE)&lt;&gt;10001,VLOOKUP('Download Data'!AF139,'Download Data'!AL139:AP1751,5,FALSE),"")</f>
        <v/>
      </c>
      <c r="E130" s="241"/>
      <c r="AA130" s="39"/>
      <c r="AB130" s="39"/>
      <c r="AC130" s="39"/>
      <c r="AD130" s="43"/>
      <c r="AE130" s="39"/>
      <c r="AF130" s="39">
        <f t="shared" si="85"/>
        <v>121</v>
      </c>
      <c r="AG130" s="45"/>
      <c r="AH130" s="45"/>
      <c r="AI130" s="45"/>
      <c r="AJ130" s="39"/>
      <c r="AK130" s="39"/>
      <c r="AL130" s="39">
        <f t="shared" si="108"/>
        <v>1</v>
      </c>
      <c r="AM130" s="39" t="str">
        <f t="shared" si="104"/>
        <v xml:space="preserve"> </v>
      </c>
      <c r="AN130" s="39" t="str">
        <f t="shared" si="105"/>
        <v xml:space="preserve"> </v>
      </c>
      <c r="AO130" s="39" t="str">
        <f t="shared" si="106"/>
        <v xml:space="preserve"> </v>
      </c>
      <c r="AP130" s="39" t="str">
        <f t="shared" si="107"/>
        <v xml:space="preserve"> </v>
      </c>
      <c r="BA130" t="s">
        <v>1002</v>
      </c>
      <c r="BB130">
        <f t="shared" si="70"/>
        <v>133</v>
      </c>
      <c r="BC130">
        <f t="shared" si="100"/>
        <v>0</v>
      </c>
      <c r="BD130">
        <f t="shared" si="101"/>
        <v>0</v>
      </c>
      <c r="BE130">
        <f>DJ95</f>
        <v>0</v>
      </c>
      <c r="BF130">
        <f>DJ96</f>
        <v>0</v>
      </c>
      <c r="BG130">
        <f>DJ97</f>
        <v>0</v>
      </c>
      <c r="BH130">
        <f>DJ98</f>
        <v>0</v>
      </c>
      <c r="BI130">
        <f>DJ99</f>
        <v>0</v>
      </c>
      <c r="BJ130">
        <f>DJ100</f>
        <v>0</v>
      </c>
      <c r="BK130">
        <f>DJ101</f>
        <v>0</v>
      </c>
      <c r="BL130">
        <f>DJ102</f>
        <v>0</v>
      </c>
      <c r="BM130">
        <f>DJ103</f>
        <v>0</v>
      </c>
      <c r="CF130" s="2"/>
      <c r="CG130"/>
      <c r="CH130">
        <v>27</v>
      </c>
      <c r="CI130">
        <v>0</v>
      </c>
      <c r="CJ130"/>
      <c r="CK130"/>
      <c r="CL130"/>
      <c r="CM130"/>
      <c r="CN130"/>
      <c r="CO130"/>
      <c r="CP130"/>
      <c r="CQ130"/>
      <c r="CR130"/>
      <c r="CS130"/>
      <c r="CT130"/>
      <c r="CU130"/>
      <c r="CV130"/>
      <c r="CW130"/>
    </row>
    <row r="131" spans="1:101" x14ac:dyDescent="0.2">
      <c r="A131" s="5" t="str">
        <f>IF(VLOOKUP('Download Data'!AF160,'Download Data'!AL160:AP1756,3,FALSE)&lt;&gt;10001,VLOOKUP('Download Data'!AF160,'Download Data'!AL160:AP1756,2,FALSE),"")</f>
        <v/>
      </c>
      <c r="B131" s="22" t="str">
        <f>IF(VLOOKUP('Download Data'!AF140,'Download Data'!AL140:AP1752,3,FALSE)&lt;&gt;10001,VLOOKUP('Download Data'!AF140,'Download Data'!AL140:AP1752,3,FALSE),"")</f>
        <v/>
      </c>
      <c r="C131" s="5" t="str">
        <f>IF(VLOOKUP('Download Data'!AF140,'Download Data'!AL140:AP1752,3,FALSE)&lt;&gt;10001,VLOOKUP('Download Data'!AF140,'Download Data'!AL140:AP1752,4,FALSE),"")</f>
        <v/>
      </c>
      <c r="D131" s="29" t="str">
        <f>IF(VLOOKUP('Download Data'!AF140,'Download Data'!AL140:AP1752,3,FALSE)&lt;&gt;10001,VLOOKUP('Download Data'!AF140,'Download Data'!AL140:AP1752,5,FALSE),"")</f>
        <v/>
      </c>
      <c r="E131" s="241"/>
      <c r="AA131" s="39" t="s">
        <v>134</v>
      </c>
      <c r="AB131" s="39">
        <f t="shared" ref="AB131:AB140" si="109">AG131</f>
        <v>900</v>
      </c>
      <c r="AC131" s="39" t="s">
        <v>101</v>
      </c>
      <c r="AD131" s="43">
        <f>VLOOKUP(AB131/100,'Download Data'!$BB$1:$BV$97,9,TRUE)</f>
        <v>0</v>
      </c>
      <c r="AE131" s="39"/>
      <c r="AF131" s="39">
        <f t="shared" si="85"/>
        <v>122</v>
      </c>
      <c r="AG131" s="45">
        <v>900</v>
      </c>
      <c r="AH131" s="45" t="s">
        <v>101</v>
      </c>
      <c r="AI131" s="45">
        <f>Program!V45</f>
        <v>0</v>
      </c>
      <c r="AJ131" s="39"/>
      <c r="AK131" s="39">
        <f t="shared" ref="AK131:AK162" si="110">IF(AO131=" ",0,1)</f>
        <v>0</v>
      </c>
      <c r="AL131" s="39">
        <f t="shared" si="108"/>
        <v>1</v>
      </c>
      <c r="AM131" s="39" t="str">
        <f t="shared" si="104"/>
        <v xml:space="preserve"> </v>
      </c>
      <c r="AN131" s="39" t="str">
        <f t="shared" si="105"/>
        <v xml:space="preserve"> </v>
      </c>
      <c r="AO131" s="39" t="str">
        <f t="shared" si="106"/>
        <v xml:space="preserve"> </v>
      </c>
      <c r="AP131" s="39" t="str">
        <f t="shared" si="107"/>
        <v xml:space="preserve"> </v>
      </c>
      <c r="BA131" t="s">
        <v>1003</v>
      </c>
      <c r="BB131">
        <f t="shared" si="70"/>
        <v>134</v>
      </c>
      <c r="BC131">
        <f t="shared" si="100"/>
        <v>0</v>
      </c>
      <c r="BD131">
        <f t="shared" si="101"/>
        <v>0</v>
      </c>
      <c r="BE131">
        <f>DK95</f>
        <v>0</v>
      </c>
      <c r="BF131">
        <f>DK96</f>
        <v>0</v>
      </c>
      <c r="BG131">
        <f>DK97</f>
        <v>0</v>
      </c>
      <c r="BH131">
        <f>DK98</f>
        <v>0</v>
      </c>
      <c r="BI131">
        <f>DK99</f>
        <v>0</v>
      </c>
      <c r="BJ131">
        <f>DK100</f>
        <v>0</v>
      </c>
      <c r="BK131">
        <f>DK101</f>
        <v>0</v>
      </c>
      <c r="BL131">
        <f>DK102</f>
        <v>0</v>
      </c>
      <c r="BM131">
        <f>DK103</f>
        <v>0</v>
      </c>
      <c r="CF131" s="2"/>
      <c r="CG131"/>
      <c r="CH131">
        <v>28</v>
      </c>
      <c r="CI131">
        <v>0</v>
      </c>
      <c r="CJ131"/>
      <c r="CK131"/>
      <c r="CL131"/>
      <c r="CM131"/>
      <c r="CN131"/>
      <c r="CO131"/>
      <c r="CP131"/>
      <c r="CQ131"/>
      <c r="CR131"/>
      <c r="CS131"/>
      <c r="CT131"/>
      <c r="CU131"/>
      <c r="CV131"/>
      <c r="CW131"/>
    </row>
    <row r="132" spans="1:101" x14ac:dyDescent="0.2">
      <c r="A132" s="5" t="str">
        <f>IF(VLOOKUP('Download Data'!AF161,'Download Data'!AL161:AP1757,3,FALSE)&lt;&gt;10001,VLOOKUP('Download Data'!AF161,'Download Data'!AL161:AP1757,2,FALSE),"")</f>
        <v/>
      </c>
      <c r="B132" s="22" t="str">
        <f>IF(VLOOKUP('Download Data'!AF141,'Download Data'!AL141:AP1753,3,FALSE)&lt;&gt;10001,VLOOKUP('Download Data'!AF141,'Download Data'!AL141:AP1753,3,FALSE),"")</f>
        <v/>
      </c>
      <c r="C132" s="5" t="str">
        <f>IF(VLOOKUP('Download Data'!AF141,'Download Data'!AL141:AP1753,3,FALSE)&lt;&gt;10001,VLOOKUP('Download Data'!AF141,'Download Data'!AL141:AP1753,4,FALSE),"")</f>
        <v/>
      </c>
      <c r="D132" s="29" t="str">
        <f>IF(VLOOKUP('Download Data'!AF141,'Download Data'!AL141:AP1753,3,FALSE)&lt;&gt;10001,VLOOKUP('Download Data'!AF141,'Download Data'!AL141:AP1753,5,FALSE),"")</f>
        <v/>
      </c>
      <c r="E132" s="241"/>
      <c r="AA132" s="39" t="s">
        <v>154</v>
      </c>
      <c r="AB132" s="39">
        <f t="shared" si="109"/>
        <v>901</v>
      </c>
      <c r="AC132" s="39" t="s">
        <v>101</v>
      </c>
      <c r="AD132" s="43">
        <f>VLOOKUP(AB132/100,'Download Data'!$BB$1:$BV$97,10,TRUE)</f>
        <v>0</v>
      </c>
      <c r="AE132" s="39"/>
      <c r="AF132" s="39">
        <f t="shared" si="85"/>
        <v>123</v>
      </c>
      <c r="AG132" s="45">
        <f t="shared" ref="AG132:AG140" si="111">AG131+1</f>
        <v>901</v>
      </c>
      <c r="AH132" s="45" t="s">
        <v>101</v>
      </c>
      <c r="AI132" s="45">
        <f>Program!V46</f>
        <v>0</v>
      </c>
      <c r="AJ132" s="39"/>
      <c r="AK132" s="39">
        <f t="shared" si="110"/>
        <v>0</v>
      </c>
      <c r="AL132" s="39">
        <f t="shared" si="86"/>
        <v>1</v>
      </c>
      <c r="AM132" s="39" t="str">
        <f t="shared" si="104"/>
        <v xml:space="preserve"> </v>
      </c>
      <c r="AN132" s="39" t="str">
        <f t="shared" si="105"/>
        <v xml:space="preserve"> </v>
      </c>
      <c r="AO132" s="39" t="str">
        <f t="shared" si="106"/>
        <v xml:space="preserve"> </v>
      </c>
      <c r="AP132" s="39" t="str">
        <f t="shared" si="107"/>
        <v xml:space="preserve"> </v>
      </c>
      <c r="BA132" t="s">
        <v>1004</v>
      </c>
      <c r="BB132">
        <f t="shared" si="70"/>
        <v>135</v>
      </c>
      <c r="BC132">
        <f t="shared" si="100"/>
        <v>0</v>
      </c>
      <c r="BD132">
        <f t="shared" si="101"/>
        <v>0</v>
      </c>
      <c r="BE132">
        <f>DL95</f>
        <v>0</v>
      </c>
      <c r="BF132">
        <f>DL96</f>
        <v>0</v>
      </c>
      <c r="BG132">
        <f>DL97</f>
        <v>0</v>
      </c>
      <c r="BH132">
        <f>DL98</f>
        <v>0</v>
      </c>
      <c r="BI132">
        <f>DL99</f>
        <v>0</v>
      </c>
      <c r="BJ132">
        <f>DL100</f>
        <v>0</v>
      </c>
      <c r="BK132">
        <f>DL101</f>
        <v>0</v>
      </c>
      <c r="BL132">
        <f>DL102</f>
        <v>0</v>
      </c>
      <c r="BM132">
        <f>DL103</f>
        <v>0</v>
      </c>
      <c r="CF132" s="2"/>
      <c r="CG132"/>
      <c r="CH132">
        <v>29</v>
      </c>
      <c r="CI132">
        <v>0</v>
      </c>
      <c r="CJ132"/>
      <c r="CK132"/>
      <c r="CL132"/>
      <c r="CM132"/>
      <c r="CN132"/>
      <c r="CO132"/>
      <c r="CP132"/>
      <c r="CQ132"/>
      <c r="CR132"/>
      <c r="CS132"/>
      <c r="CT132"/>
      <c r="CU132"/>
      <c r="CV132"/>
      <c r="CW132"/>
    </row>
    <row r="133" spans="1:101" x14ac:dyDescent="0.2">
      <c r="A133" s="5" t="str">
        <f>IF(VLOOKUP('Download Data'!AF162,'Download Data'!AL162:AP1758,3,FALSE)&lt;&gt;10001,VLOOKUP('Download Data'!AF162,'Download Data'!AL162:AP1758,2,FALSE),"")</f>
        <v/>
      </c>
      <c r="B133" s="22" t="str">
        <f>IF(VLOOKUP('Download Data'!AF142,'Download Data'!AL142:AP1754,3,FALSE)&lt;&gt;10001,VLOOKUP('Download Data'!AF142,'Download Data'!AL142:AP1754,3,FALSE),"")</f>
        <v/>
      </c>
      <c r="C133" s="5" t="str">
        <f>IF(VLOOKUP('Download Data'!AF142,'Download Data'!AL142:AP1754,3,FALSE)&lt;&gt;10001,VLOOKUP('Download Data'!AF142,'Download Data'!AL142:AP1754,4,FALSE),"")</f>
        <v/>
      </c>
      <c r="D133" s="29" t="str">
        <f>IF(VLOOKUP('Download Data'!AF142,'Download Data'!AL142:AP1754,3,FALSE)&lt;&gt;10001,VLOOKUP('Download Data'!AF142,'Download Data'!AL142:AP1754,5,FALSE),"")</f>
        <v/>
      </c>
      <c r="E133" s="241"/>
      <c r="AA133" s="39" t="s">
        <v>155</v>
      </c>
      <c r="AB133" s="39">
        <f t="shared" si="109"/>
        <v>902</v>
      </c>
      <c r="AC133" s="39" t="s">
        <v>101</v>
      </c>
      <c r="AD133" s="43">
        <f>VLOOKUP(AB133/100,'Download Data'!$BB$1:$BV$97,11,TRUE)</f>
        <v>0</v>
      </c>
      <c r="AE133" s="39"/>
      <c r="AF133" s="39">
        <f t="shared" si="85"/>
        <v>124</v>
      </c>
      <c r="AG133" s="45">
        <f t="shared" si="111"/>
        <v>902</v>
      </c>
      <c r="AH133" s="45" t="s">
        <v>101</v>
      </c>
      <c r="AI133" s="45">
        <f>Program!V47</f>
        <v>0</v>
      </c>
      <c r="AJ133" s="39"/>
      <c r="AK133" s="39">
        <f t="shared" si="110"/>
        <v>0</v>
      </c>
      <c r="AL133" s="39">
        <f t="shared" si="86"/>
        <v>1</v>
      </c>
      <c r="AM133" s="39" t="str">
        <f t="shared" si="104"/>
        <v xml:space="preserve"> </v>
      </c>
      <c r="AN133" s="39" t="str">
        <f t="shared" si="105"/>
        <v xml:space="preserve"> </v>
      </c>
      <c r="AO133" s="39" t="str">
        <f t="shared" si="106"/>
        <v xml:space="preserve"> </v>
      </c>
      <c r="AP133" s="39" t="str">
        <f t="shared" si="107"/>
        <v xml:space="preserve"> </v>
      </c>
      <c r="BA133" t="s">
        <v>1005</v>
      </c>
      <c r="BB133">
        <f t="shared" si="70"/>
        <v>136</v>
      </c>
      <c r="BC133">
        <f t="shared" si="100"/>
        <v>0</v>
      </c>
      <c r="BD133">
        <f t="shared" si="101"/>
        <v>0</v>
      </c>
      <c r="BE133">
        <f>DM95</f>
        <v>0</v>
      </c>
      <c r="BF133">
        <f>DM96</f>
        <v>0</v>
      </c>
      <c r="BG133">
        <f>DM97</f>
        <v>0</v>
      </c>
      <c r="BH133">
        <f>DM98</f>
        <v>0</v>
      </c>
      <c r="BI133">
        <f>DM99</f>
        <v>0</v>
      </c>
      <c r="BJ133">
        <f>DM100</f>
        <v>0</v>
      </c>
      <c r="BK133">
        <f>DM101</f>
        <v>0</v>
      </c>
      <c r="BL133">
        <f>DM102</f>
        <v>0</v>
      </c>
      <c r="BM133">
        <f>DM103</f>
        <v>0</v>
      </c>
      <c r="CF133" s="2"/>
      <c r="CG133"/>
      <c r="CH133">
        <v>30</v>
      </c>
      <c r="CI133">
        <v>0</v>
      </c>
      <c r="CJ133"/>
      <c r="CK133"/>
      <c r="CL133"/>
      <c r="CM133"/>
      <c r="CN133"/>
      <c r="CO133"/>
      <c r="CP133"/>
      <c r="CQ133"/>
      <c r="CR133"/>
      <c r="CS133"/>
      <c r="CT133"/>
      <c r="CU133"/>
      <c r="CV133"/>
      <c r="CW133"/>
    </row>
    <row r="134" spans="1:101" x14ac:dyDescent="0.2">
      <c r="A134" s="5" t="str">
        <f>IF(VLOOKUP('Download Data'!AF163,'Download Data'!AL163:AP1759,3,FALSE)&lt;&gt;10001,VLOOKUP('Download Data'!AF163,'Download Data'!AL163:AP1759,2,FALSE),"")</f>
        <v/>
      </c>
      <c r="B134" s="22" t="str">
        <f>IF(VLOOKUP('Download Data'!AF143,'Download Data'!AL143:AP1755,3,FALSE)&lt;&gt;10001,VLOOKUP('Download Data'!AF143,'Download Data'!AL143:AP1755,3,FALSE),"")</f>
        <v/>
      </c>
      <c r="C134" s="5" t="str">
        <f>IF(VLOOKUP('Download Data'!AF143,'Download Data'!AL143:AP1755,3,FALSE)&lt;&gt;10001,VLOOKUP('Download Data'!AF143,'Download Data'!AL143:AP1755,4,FALSE),"")</f>
        <v/>
      </c>
      <c r="D134" s="29" t="str">
        <f>IF(VLOOKUP('Download Data'!AF143,'Download Data'!AL143:AP1755,3,FALSE)&lt;&gt;10001,VLOOKUP('Download Data'!AF143,'Download Data'!AL143:AP1755,5,FALSE),"")</f>
        <v/>
      </c>
      <c r="E134" s="241"/>
      <c r="AA134" s="39" t="s">
        <v>135</v>
      </c>
      <c r="AB134" s="39">
        <f t="shared" si="109"/>
        <v>903</v>
      </c>
      <c r="AC134" s="39" t="s">
        <v>101</v>
      </c>
      <c r="AD134" s="43">
        <f>VLOOKUP(AB134/100,'Download Data'!$BB$1:$BV$97,12,TRUE)</f>
        <v>0</v>
      </c>
      <c r="AE134" s="39"/>
      <c r="AF134" s="39">
        <f t="shared" si="85"/>
        <v>125</v>
      </c>
      <c r="AG134" s="45">
        <f t="shared" si="111"/>
        <v>903</v>
      </c>
      <c r="AH134" s="45" t="s">
        <v>101</v>
      </c>
      <c r="AI134" s="45">
        <f>Program!V48</f>
        <v>0</v>
      </c>
      <c r="AJ134" s="39"/>
      <c r="AK134" s="39">
        <f t="shared" si="110"/>
        <v>0</v>
      </c>
      <c r="AL134" s="39">
        <f t="shared" si="86"/>
        <v>1</v>
      </c>
      <c r="AM134" s="39" t="str">
        <f t="shared" si="104"/>
        <v xml:space="preserve"> </v>
      </c>
      <c r="AN134" s="39" t="str">
        <f t="shared" si="105"/>
        <v xml:space="preserve"> </v>
      </c>
      <c r="AO134" s="39" t="str">
        <f t="shared" si="106"/>
        <v xml:space="preserve"> </v>
      </c>
      <c r="AP134" s="39" t="str">
        <f t="shared" si="107"/>
        <v xml:space="preserve"> </v>
      </c>
      <c r="BA134" t="s">
        <v>1006</v>
      </c>
      <c r="BB134">
        <f t="shared" si="70"/>
        <v>137</v>
      </c>
      <c r="BC134">
        <f>VLOOKUP(BB134,$CH$102:$CI$243,2,TRUE)</f>
        <v>0</v>
      </c>
      <c r="BD134">
        <f t="shared" si="101"/>
        <v>0</v>
      </c>
      <c r="BE134">
        <f>DN91</f>
        <v>0</v>
      </c>
      <c r="BF134">
        <f>DN92</f>
        <v>0</v>
      </c>
      <c r="BG134">
        <f>DN106</f>
        <v>0</v>
      </c>
      <c r="BH134">
        <f>DN94</f>
        <v>0</v>
      </c>
      <c r="BI134">
        <f>DN95</f>
        <v>0</v>
      </c>
      <c r="BJ134">
        <f>DN96</f>
        <v>0</v>
      </c>
      <c r="BK134">
        <f>DN97</f>
        <v>0</v>
      </c>
      <c r="BL134">
        <f>DN98</f>
        <v>0</v>
      </c>
      <c r="BM134">
        <f>DN99</f>
        <v>0</v>
      </c>
      <c r="CF134" s="2"/>
      <c r="CG134"/>
      <c r="CH134">
        <v>31</v>
      </c>
      <c r="CI134">
        <v>0</v>
      </c>
      <c r="CJ134"/>
      <c r="CK134"/>
      <c r="CL134"/>
      <c r="CM134"/>
      <c r="CN134"/>
      <c r="CO134"/>
      <c r="CP134"/>
      <c r="CQ134"/>
      <c r="CR134"/>
      <c r="CS134"/>
      <c r="CT134"/>
      <c r="CU134"/>
      <c r="CV134"/>
      <c r="CW134"/>
    </row>
    <row r="135" spans="1:101" x14ac:dyDescent="0.2">
      <c r="A135" s="5" t="str">
        <f>IF(VLOOKUP('Download Data'!AF164,'Download Data'!AL164:AP1760,3,FALSE)&lt;&gt;10001,VLOOKUP('Download Data'!AF164,'Download Data'!AL164:AP1760,2,FALSE),"")</f>
        <v/>
      </c>
      <c r="B135" s="22" t="str">
        <f>IF(VLOOKUP('Download Data'!AF144,'Download Data'!AL144:AP1756,3,FALSE)&lt;&gt;10001,VLOOKUP('Download Data'!AF144,'Download Data'!AL144:AP1756,3,FALSE),"")</f>
        <v/>
      </c>
      <c r="C135" s="5" t="str">
        <f>IF(VLOOKUP('Download Data'!AF144,'Download Data'!AL144:AP1756,3,FALSE)&lt;&gt;10001,VLOOKUP('Download Data'!AF144,'Download Data'!AL144:AP1756,4,FALSE),"")</f>
        <v/>
      </c>
      <c r="D135" s="29" t="str">
        <f>IF(VLOOKUP('Download Data'!AF144,'Download Data'!AL144:AP1756,3,FALSE)&lt;&gt;10001,VLOOKUP('Download Data'!AF144,'Download Data'!AL144:AP1756,5,FALSE),"")</f>
        <v/>
      </c>
      <c r="E135" s="241"/>
      <c r="AA135" s="39" t="s">
        <v>156</v>
      </c>
      <c r="AB135" s="39">
        <f t="shared" si="109"/>
        <v>904</v>
      </c>
      <c r="AC135" s="39" t="s">
        <v>101</v>
      </c>
      <c r="AD135" s="43">
        <f>VLOOKUP(AB135/100,'Download Data'!$BB$1:$BV$97,13,TRUE)</f>
        <v>0</v>
      </c>
      <c r="AE135" s="39"/>
      <c r="AF135" s="39">
        <f t="shared" si="85"/>
        <v>126</v>
      </c>
      <c r="AG135" s="45">
        <f t="shared" si="111"/>
        <v>904</v>
      </c>
      <c r="AH135" s="45" t="s">
        <v>101</v>
      </c>
      <c r="AI135" s="45">
        <f>Program!V49</f>
        <v>0</v>
      </c>
      <c r="AJ135" s="39"/>
      <c r="AK135" s="39">
        <f t="shared" si="110"/>
        <v>0</v>
      </c>
      <c r="AL135" s="39">
        <f t="shared" si="86"/>
        <v>1</v>
      </c>
      <c r="AM135" s="39" t="str">
        <f t="shared" si="104"/>
        <v xml:space="preserve"> </v>
      </c>
      <c r="AN135" s="39" t="str">
        <f t="shared" si="105"/>
        <v xml:space="preserve"> </v>
      </c>
      <c r="AO135" s="39" t="str">
        <f t="shared" si="106"/>
        <v xml:space="preserve"> </v>
      </c>
      <c r="AP135" s="39" t="str">
        <f t="shared" si="107"/>
        <v xml:space="preserve"> </v>
      </c>
      <c r="BA135" t="s">
        <v>1007</v>
      </c>
      <c r="BB135">
        <f t="shared" ref="BB135:BB149" si="112">BB134+1</f>
        <v>138</v>
      </c>
      <c r="BC135">
        <f t="shared" ref="BC135:BC149" si="113">VLOOKUP(BB135,$CH$102:$CI$243,2,TRUE)</f>
        <v>0</v>
      </c>
      <c r="BD135">
        <f t="shared" si="101"/>
        <v>0</v>
      </c>
      <c r="BE135">
        <f>DO91</f>
        <v>0</v>
      </c>
      <c r="BF135">
        <f>DO92</f>
        <v>0</v>
      </c>
      <c r="BG135">
        <f>DO93</f>
        <v>0</v>
      </c>
      <c r="BH135">
        <f>DO94</f>
        <v>0</v>
      </c>
      <c r="BI135">
        <f>DO95</f>
        <v>0</v>
      </c>
      <c r="BJ135">
        <f>DO96</f>
        <v>0</v>
      </c>
      <c r="BK135">
        <f>DO97</f>
        <v>0</v>
      </c>
      <c r="BL135">
        <f>DO98</f>
        <v>0</v>
      </c>
      <c r="BM135">
        <f>DO99</f>
        <v>0</v>
      </c>
      <c r="CF135" s="2"/>
      <c r="CG135"/>
      <c r="CH135">
        <v>32</v>
      </c>
      <c r="CI135">
        <v>0</v>
      </c>
      <c r="CJ135"/>
      <c r="CK135"/>
      <c r="CL135"/>
      <c r="CM135"/>
      <c r="CN135"/>
      <c r="CO135"/>
      <c r="CP135"/>
      <c r="CQ135"/>
      <c r="CR135"/>
      <c r="CS135"/>
      <c r="CT135"/>
      <c r="CU135"/>
      <c r="CV135"/>
      <c r="CW135"/>
    </row>
    <row r="136" spans="1:101" x14ac:dyDescent="0.2">
      <c r="A136" s="5" t="str">
        <f>IF(VLOOKUP('Download Data'!AF165,'Download Data'!AL165:AP1761,3,FALSE)&lt;&gt;10001,VLOOKUP('Download Data'!AF165,'Download Data'!AL165:AP1761,2,FALSE),"")</f>
        <v/>
      </c>
      <c r="B136" s="22" t="str">
        <f>IF(VLOOKUP('Download Data'!AF145,'Download Data'!AL145:AP1757,3,FALSE)&lt;&gt;10001,VLOOKUP('Download Data'!AF145,'Download Data'!AL145:AP1757,3,FALSE),"")</f>
        <v/>
      </c>
      <c r="C136" s="5" t="str">
        <f>IF(VLOOKUP('Download Data'!AF145,'Download Data'!AL145:AP1757,3,FALSE)&lt;&gt;10001,VLOOKUP('Download Data'!AF145,'Download Data'!AL145:AP1757,4,FALSE),"")</f>
        <v/>
      </c>
      <c r="D136" s="29" t="str">
        <f>IF(VLOOKUP('Download Data'!AF145,'Download Data'!AL145:AP1757,3,FALSE)&lt;&gt;10001,VLOOKUP('Download Data'!AF145,'Download Data'!AL145:AP1757,5,FALSE),"")</f>
        <v/>
      </c>
      <c r="E136" s="241"/>
      <c r="AA136" s="39" t="s">
        <v>157</v>
      </c>
      <c r="AB136" s="39">
        <f t="shared" si="109"/>
        <v>905</v>
      </c>
      <c r="AC136" s="39" t="s">
        <v>101</v>
      </c>
      <c r="AD136" s="43">
        <f>VLOOKUP(AB136/100,'Download Data'!$BB$1:$BV$97,14,TRUE)</f>
        <v>0</v>
      </c>
      <c r="AE136" s="39"/>
      <c r="AF136" s="39">
        <f t="shared" si="85"/>
        <v>127</v>
      </c>
      <c r="AG136" s="45">
        <f t="shared" si="111"/>
        <v>905</v>
      </c>
      <c r="AH136" s="45" t="s">
        <v>101</v>
      </c>
      <c r="AI136" s="45">
        <f>Program!V50</f>
        <v>0</v>
      </c>
      <c r="AJ136" s="39"/>
      <c r="AK136" s="39">
        <f t="shared" si="110"/>
        <v>0</v>
      </c>
      <c r="AL136" s="39">
        <f t="shared" si="86"/>
        <v>1</v>
      </c>
      <c r="AM136" s="39" t="str">
        <f t="shared" si="104"/>
        <v xml:space="preserve"> </v>
      </c>
      <c r="AN136" s="39" t="str">
        <f t="shared" si="105"/>
        <v xml:space="preserve"> </v>
      </c>
      <c r="AO136" s="39" t="str">
        <f t="shared" si="106"/>
        <v xml:space="preserve"> </v>
      </c>
      <c r="AP136" s="39" t="str">
        <f t="shared" si="107"/>
        <v xml:space="preserve"> </v>
      </c>
      <c r="BA136" t="s">
        <v>1008</v>
      </c>
      <c r="BB136">
        <f t="shared" si="112"/>
        <v>139</v>
      </c>
      <c r="BC136">
        <f t="shared" si="113"/>
        <v>0</v>
      </c>
      <c r="BD136">
        <f t="shared" si="101"/>
        <v>0</v>
      </c>
      <c r="BE136">
        <f>DP91</f>
        <v>0</v>
      </c>
      <c r="BF136">
        <f>DP92</f>
        <v>0</v>
      </c>
      <c r="BG136">
        <f>DP93</f>
        <v>0</v>
      </c>
      <c r="BH136">
        <f>DP94</f>
        <v>0</v>
      </c>
      <c r="BI136">
        <f>DP95</f>
        <v>0</v>
      </c>
      <c r="BJ136">
        <f>DP96</f>
        <v>0</v>
      </c>
      <c r="BK136">
        <f>DP97</f>
        <v>0</v>
      </c>
      <c r="BL136">
        <f>DP98</f>
        <v>0</v>
      </c>
      <c r="BM136">
        <f>DP99</f>
        <v>0</v>
      </c>
      <c r="CF136" s="2"/>
      <c r="CG136"/>
      <c r="CH136">
        <v>33</v>
      </c>
      <c r="CI136">
        <v>0</v>
      </c>
      <c r="CJ136"/>
      <c r="CK136"/>
      <c r="CL136"/>
      <c r="CM136"/>
      <c r="CN136"/>
      <c r="CO136"/>
      <c r="CP136"/>
      <c r="CQ136"/>
      <c r="CR136"/>
      <c r="CS136"/>
      <c r="CT136"/>
      <c r="CU136"/>
      <c r="CV136"/>
      <c r="CW136"/>
    </row>
    <row r="137" spans="1:101" x14ac:dyDescent="0.2">
      <c r="A137" s="5" t="str">
        <f>IF(VLOOKUP('Download Data'!AF166,'Download Data'!AL166:AP1762,3,FALSE)&lt;&gt;10001,VLOOKUP('Download Data'!AF166,'Download Data'!AL166:AP1762,2,FALSE),"")</f>
        <v/>
      </c>
      <c r="B137" s="22" t="str">
        <f>IF(VLOOKUP('Download Data'!AF146,'Download Data'!AL146:AP1758,3,FALSE)&lt;&gt;10001,VLOOKUP('Download Data'!AF146,'Download Data'!AL146:AP1758,3,FALSE),"")</f>
        <v/>
      </c>
      <c r="C137" s="5" t="str">
        <f>IF(VLOOKUP('Download Data'!AF146,'Download Data'!AL146:AP1758,3,FALSE)&lt;&gt;10001,VLOOKUP('Download Data'!AF146,'Download Data'!AL146:AP1758,4,FALSE),"")</f>
        <v/>
      </c>
      <c r="D137" s="29" t="str">
        <f>IF(VLOOKUP('Download Data'!AF146,'Download Data'!AL146:AP1758,3,FALSE)&lt;&gt;10001,VLOOKUP('Download Data'!AF146,'Download Data'!AL146:AP1758,5,FALSE),"")</f>
        <v/>
      </c>
      <c r="E137" s="241"/>
      <c r="AA137" s="39" t="s">
        <v>754</v>
      </c>
      <c r="AB137" s="39">
        <f t="shared" si="109"/>
        <v>906</v>
      </c>
      <c r="AC137" s="39" t="s">
        <v>101</v>
      </c>
      <c r="AD137" s="43">
        <f>VLOOKUP(AB137/100,'Download Data'!$BB$1:$BV$97,15,TRUE)</f>
        <v>10</v>
      </c>
      <c r="AE137" s="39"/>
      <c r="AF137" s="39">
        <f t="shared" si="85"/>
        <v>128</v>
      </c>
      <c r="AG137" s="45">
        <f t="shared" si="111"/>
        <v>906</v>
      </c>
      <c r="AH137" s="45" t="s">
        <v>101</v>
      </c>
      <c r="AI137" s="45">
        <f>Program!V51</f>
        <v>10</v>
      </c>
      <c r="AJ137" s="39"/>
      <c r="AK137" s="39">
        <f t="shared" si="110"/>
        <v>0</v>
      </c>
      <c r="AL137" s="39">
        <f t="shared" si="86"/>
        <v>1</v>
      </c>
      <c r="AM137" s="39" t="str">
        <f t="shared" si="104"/>
        <v xml:space="preserve"> </v>
      </c>
      <c r="AN137" s="39" t="str">
        <f t="shared" si="105"/>
        <v xml:space="preserve"> </v>
      </c>
      <c r="AO137" s="39" t="str">
        <f t="shared" si="106"/>
        <v xml:space="preserve"> </v>
      </c>
      <c r="AP137" s="39" t="str">
        <f t="shared" si="107"/>
        <v xml:space="preserve"> </v>
      </c>
      <c r="BA137" t="s">
        <v>1009</v>
      </c>
      <c r="BB137">
        <f t="shared" si="112"/>
        <v>140</v>
      </c>
      <c r="BC137">
        <f t="shared" si="113"/>
        <v>0</v>
      </c>
      <c r="BD137">
        <f t="shared" si="101"/>
        <v>0</v>
      </c>
      <c r="BE137">
        <f>DQ91</f>
        <v>0</v>
      </c>
      <c r="BF137">
        <f>DQ92</f>
        <v>0</v>
      </c>
      <c r="BG137">
        <f>DQ93</f>
        <v>0</v>
      </c>
      <c r="BH137">
        <f>DQ94</f>
        <v>0</v>
      </c>
      <c r="BI137">
        <f>DQ95</f>
        <v>0</v>
      </c>
      <c r="BJ137">
        <f>DQ96</f>
        <v>0</v>
      </c>
      <c r="BK137">
        <f>DQ97</f>
        <v>0</v>
      </c>
      <c r="BL137">
        <f>DQ98</f>
        <v>0</v>
      </c>
      <c r="BM137">
        <f>DQ99</f>
        <v>0</v>
      </c>
      <c r="CF137" s="2"/>
      <c r="CG137"/>
      <c r="CH137">
        <v>34</v>
      </c>
      <c r="CI137">
        <v>0</v>
      </c>
      <c r="CJ137"/>
      <c r="CK137"/>
      <c r="CL137"/>
      <c r="CM137"/>
      <c r="CN137"/>
      <c r="CO137"/>
      <c r="CP137"/>
      <c r="CQ137"/>
      <c r="CR137"/>
      <c r="CS137"/>
      <c r="CT137"/>
      <c r="CU137"/>
      <c r="CV137"/>
      <c r="CW137"/>
    </row>
    <row r="138" spans="1:101" x14ac:dyDescent="0.2">
      <c r="A138" s="5" t="str">
        <f>IF(VLOOKUP('Download Data'!AF167,'Download Data'!AL167:AP1763,3,FALSE)&lt;&gt;10001,VLOOKUP('Download Data'!AF167,'Download Data'!AL167:AP1763,2,FALSE),"")</f>
        <v/>
      </c>
      <c r="B138" s="22" t="str">
        <f>IF(VLOOKUP('Download Data'!AF147,'Download Data'!AL147:AP1759,3,FALSE)&lt;&gt;10001,VLOOKUP('Download Data'!AF147,'Download Data'!AL147:AP1759,3,FALSE),"")</f>
        <v/>
      </c>
      <c r="C138" s="5" t="str">
        <f>IF(VLOOKUP('Download Data'!AF147,'Download Data'!AL147:AP1759,3,FALSE)&lt;&gt;10001,VLOOKUP('Download Data'!AF147,'Download Data'!AL147:AP1759,4,FALSE),"")</f>
        <v/>
      </c>
      <c r="D138" s="29" t="str">
        <f>IF(VLOOKUP('Download Data'!AF147,'Download Data'!AL147:AP1759,3,FALSE)&lt;&gt;10001,VLOOKUP('Download Data'!AF147,'Download Data'!AL147:AP1759,5,FALSE),"")</f>
        <v/>
      </c>
      <c r="E138" s="241"/>
      <c r="AA138" s="39" t="s">
        <v>755</v>
      </c>
      <c r="AB138" s="39">
        <f t="shared" si="109"/>
        <v>907</v>
      </c>
      <c r="AC138" s="39" t="s">
        <v>101</v>
      </c>
      <c r="AD138" s="43">
        <f>VLOOKUP(AB138/100,'Download Data'!$BB$1:$BV$97,16,TRUE)</f>
        <v>10</v>
      </c>
      <c r="AE138" s="39"/>
      <c r="AF138" s="39">
        <f t="shared" si="85"/>
        <v>129</v>
      </c>
      <c r="AG138" s="45">
        <f t="shared" si="111"/>
        <v>907</v>
      </c>
      <c r="AH138" s="45" t="s">
        <v>101</v>
      </c>
      <c r="AI138" s="45">
        <f>Program!V52</f>
        <v>10</v>
      </c>
      <c r="AJ138" s="39"/>
      <c r="AK138" s="39">
        <f t="shared" si="110"/>
        <v>0</v>
      </c>
      <c r="AL138" s="39">
        <f t="shared" si="86"/>
        <v>1</v>
      </c>
      <c r="AM138" s="39" t="str">
        <f t="shared" ref="AM138:AM169" si="114">IF(AD138=AI138," ",AA138)</f>
        <v xml:space="preserve"> </v>
      </c>
      <c r="AN138" s="39" t="str">
        <f t="shared" ref="AN138:AN169" si="115">IF(AD138=AI138," ",AG138)</f>
        <v xml:space="preserve"> </v>
      </c>
      <c r="AO138" s="39" t="str">
        <f t="shared" ref="AO138:AO169" si="116">IF(AD138=AI138," ","=")</f>
        <v xml:space="preserve"> </v>
      </c>
      <c r="AP138" s="39" t="str">
        <f t="shared" ref="AP138:AP169" si="117">IF(AD138=AI138," ",AI138)</f>
        <v xml:space="preserve"> </v>
      </c>
      <c r="BA138" t="s">
        <v>1010</v>
      </c>
      <c r="BB138">
        <f t="shared" si="112"/>
        <v>141</v>
      </c>
      <c r="BC138">
        <f t="shared" si="113"/>
        <v>0</v>
      </c>
      <c r="BD138">
        <f t="shared" si="101"/>
        <v>0</v>
      </c>
      <c r="BE138">
        <f>DR91</f>
        <v>0</v>
      </c>
      <c r="BF138">
        <f>DR92</f>
        <v>0</v>
      </c>
      <c r="BG138">
        <f>DR93</f>
        <v>0</v>
      </c>
      <c r="BH138">
        <f>DR94</f>
        <v>0</v>
      </c>
      <c r="BI138">
        <f>DR95</f>
        <v>0</v>
      </c>
      <c r="BJ138">
        <f>DR96</f>
        <v>0</v>
      </c>
      <c r="BK138">
        <f>DR97</f>
        <v>0</v>
      </c>
      <c r="BL138">
        <f>DR98</f>
        <v>0</v>
      </c>
      <c r="BM138">
        <f>DR99</f>
        <v>0</v>
      </c>
      <c r="CF138" s="2"/>
      <c r="CG138"/>
      <c r="CH138">
        <v>35</v>
      </c>
      <c r="CI138">
        <v>0</v>
      </c>
      <c r="CJ138"/>
      <c r="CK138"/>
      <c r="CL138"/>
      <c r="CM138"/>
      <c r="CN138"/>
      <c r="CO138"/>
      <c r="CP138"/>
      <c r="CQ138"/>
      <c r="CR138"/>
      <c r="CS138"/>
      <c r="CT138"/>
      <c r="CU138"/>
      <c r="CV138"/>
      <c r="CW138"/>
    </row>
    <row r="139" spans="1:101" x14ac:dyDescent="0.2">
      <c r="A139" s="5" t="str">
        <f>IF(VLOOKUP('Download Data'!AF168,'Download Data'!AL168:AP1764,3,FALSE)&lt;&gt;10001,VLOOKUP('Download Data'!AF168,'Download Data'!AL168:AP1764,2,FALSE),"")</f>
        <v/>
      </c>
      <c r="B139" s="22" t="str">
        <f>IF(VLOOKUP('Download Data'!AF148,'Download Data'!AL148:AP1760,3,FALSE)&lt;&gt;10001,VLOOKUP('Download Data'!AF148,'Download Data'!AL148:AP1760,3,FALSE),"")</f>
        <v/>
      </c>
      <c r="C139" s="5" t="str">
        <f>IF(VLOOKUP('Download Data'!AF148,'Download Data'!AL148:AP1760,3,FALSE)&lt;&gt;10001,VLOOKUP('Download Data'!AF148,'Download Data'!AL148:AP1760,4,FALSE),"")</f>
        <v/>
      </c>
      <c r="D139" s="29" t="str">
        <f>IF(VLOOKUP('Download Data'!AF148,'Download Data'!AL148:AP1760,3,FALSE)&lt;&gt;10001,VLOOKUP('Download Data'!AF148,'Download Data'!AL148:AP1760,5,FALSE),"")</f>
        <v/>
      </c>
      <c r="E139" s="241"/>
      <c r="AA139" s="39" t="s">
        <v>807</v>
      </c>
      <c r="AB139" s="39">
        <f t="shared" si="109"/>
        <v>908</v>
      </c>
      <c r="AC139" s="39" t="s">
        <v>101</v>
      </c>
      <c r="AD139" s="43">
        <f>VLOOKUP(AB139/100,'Download Data'!$BB$1:$BV$97,17,TRUE)</f>
        <v>0</v>
      </c>
      <c r="AE139" s="39"/>
      <c r="AF139" s="39">
        <f t="shared" si="85"/>
        <v>130</v>
      </c>
      <c r="AG139" s="45">
        <f t="shared" si="111"/>
        <v>908</v>
      </c>
      <c r="AH139" s="45" t="s">
        <v>101</v>
      </c>
      <c r="AI139" s="45">
        <f>Program!V53</f>
        <v>0</v>
      </c>
      <c r="AJ139" s="39"/>
      <c r="AK139" s="39">
        <f t="shared" si="110"/>
        <v>0</v>
      </c>
      <c r="AL139" s="39">
        <f t="shared" si="86"/>
        <v>1</v>
      </c>
      <c r="AM139" s="39" t="str">
        <f t="shared" si="114"/>
        <v xml:space="preserve"> </v>
      </c>
      <c r="AN139" s="39" t="str">
        <f t="shared" si="115"/>
        <v xml:space="preserve"> </v>
      </c>
      <c r="AO139" s="39" t="str">
        <f t="shared" si="116"/>
        <v xml:space="preserve"> </v>
      </c>
      <c r="AP139" s="39" t="str">
        <f t="shared" si="117"/>
        <v xml:space="preserve"> </v>
      </c>
      <c r="BA139" t="s">
        <v>1011</v>
      </c>
      <c r="BB139">
        <f t="shared" si="112"/>
        <v>142</v>
      </c>
      <c r="BC139">
        <f t="shared" si="113"/>
        <v>0</v>
      </c>
      <c r="BD139">
        <f t="shared" si="101"/>
        <v>0</v>
      </c>
      <c r="BE139">
        <f>DS91</f>
        <v>0</v>
      </c>
      <c r="BF139">
        <f>DS92</f>
        <v>0</v>
      </c>
      <c r="BG139">
        <f>DS93</f>
        <v>0</v>
      </c>
      <c r="BH139">
        <f>DS94</f>
        <v>0</v>
      </c>
      <c r="BI139">
        <f>DS95</f>
        <v>0</v>
      </c>
      <c r="BJ139">
        <f>DS96</f>
        <v>0</v>
      </c>
      <c r="BK139">
        <f>DS97</f>
        <v>0</v>
      </c>
      <c r="BL139">
        <f>DS98</f>
        <v>0</v>
      </c>
      <c r="BM139">
        <f>DS99</f>
        <v>0</v>
      </c>
      <c r="CF139" s="2"/>
      <c r="CG139"/>
      <c r="CH139">
        <v>36</v>
      </c>
      <c r="CI139">
        <v>0</v>
      </c>
      <c r="CJ139"/>
      <c r="CK139"/>
      <c r="CL139"/>
      <c r="CM139"/>
      <c r="CN139"/>
      <c r="CO139"/>
      <c r="CP139"/>
      <c r="CQ139"/>
      <c r="CR139"/>
      <c r="CS139"/>
      <c r="CT139"/>
      <c r="CU139"/>
      <c r="CV139"/>
      <c r="CW139"/>
    </row>
    <row r="140" spans="1:101" x14ac:dyDescent="0.2">
      <c r="A140" s="5" t="str">
        <f>IF(VLOOKUP('Download Data'!AF169,'Download Data'!AL169:AP1765,3,FALSE)&lt;&gt;10001,VLOOKUP('Download Data'!AF169,'Download Data'!AL169:AP1765,2,FALSE),"")</f>
        <v/>
      </c>
      <c r="B140" s="22" t="str">
        <f>IF(VLOOKUP('Download Data'!AF149,'Download Data'!AL149:AP1761,3,FALSE)&lt;&gt;10001,VLOOKUP('Download Data'!AF149,'Download Data'!AL149:AP1761,3,FALSE),"")</f>
        <v/>
      </c>
      <c r="C140" s="5" t="str">
        <f>IF(VLOOKUP('Download Data'!AF149,'Download Data'!AL149:AP1761,3,FALSE)&lt;&gt;10001,VLOOKUP('Download Data'!AF149,'Download Data'!AL149:AP1761,4,FALSE),"")</f>
        <v/>
      </c>
      <c r="D140" s="29" t="str">
        <f>IF(VLOOKUP('Download Data'!AF149,'Download Data'!AL149:AP1761,3,FALSE)&lt;&gt;10001,VLOOKUP('Download Data'!AF149,'Download Data'!AL149:AP1761,5,FALSE),"")</f>
        <v/>
      </c>
      <c r="E140" s="241"/>
      <c r="AA140" s="39" t="s">
        <v>158</v>
      </c>
      <c r="AB140" s="39">
        <f t="shared" si="109"/>
        <v>909</v>
      </c>
      <c r="AC140" s="39" t="s">
        <v>101</v>
      </c>
      <c r="AD140" s="43">
        <f>VLOOKUP(AB140/100,'Download Data'!$BB$1:$BV$97,18,TRUE)</f>
        <v>0</v>
      </c>
      <c r="AE140" s="39"/>
      <c r="AF140" s="39">
        <f t="shared" si="85"/>
        <v>131</v>
      </c>
      <c r="AG140" s="45">
        <f t="shared" si="111"/>
        <v>909</v>
      </c>
      <c r="AH140" s="45" t="s">
        <v>101</v>
      </c>
      <c r="AI140" s="45">
        <f>Program!V54</f>
        <v>0</v>
      </c>
      <c r="AJ140" s="39"/>
      <c r="AK140" s="39">
        <f t="shared" si="110"/>
        <v>0</v>
      </c>
      <c r="AL140" s="39">
        <f t="shared" si="86"/>
        <v>1</v>
      </c>
      <c r="AM140" s="39" t="str">
        <f t="shared" si="114"/>
        <v xml:space="preserve"> </v>
      </c>
      <c r="AN140" s="39" t="str">
        <f t="shared" si="115"/>
        <v xml:space="preserve"> </v>
      </c>
      <c r="AO140" s="39" t="str">
        <f t="shared" si="116"/>
        <v xml:space="preserve"> </v>
      </c>
      <c r="AP140" s="39" t="str">
        <f t="shared" si="117"/>
        <v xml:space="preserve"> </v>
      </c>
      <c r="BA140" t="s">
        <v>1012</v>
      </c>
      <c r="BB140">
        <f t="shared" si="112"/>
        <v>143</v>
      </c>
      <c r="BC140">
        <f t="shared" si="113"/>
        <v>0</v>
      </c>
      <c r="BD140">
        <f t="shared" si="101"/>
        <v>0</v>
      </c>
      <c r="BE140">
        <f>DT91</f>
        <v>0</v>
      </c>
      <c r="BF140">
        <f>DT92</f>
        <v>0</v>
      </c>
      <c r="BG140">
        <f>DT93</f>
        <v>0</v>
      </c>
      <c r="BH140">
        <f>DT94</f>
        <v>0</v>
      </c>
      <c r="BI140">
        <f>DT95</f>
        <v>0</v>
      </c>
      <c r="BJ140">
        <f>DT96</f>
        <v>0</v>
      </c>
      <c r="BK140">
        <f>DT97</f>
        <v>0</v>
      </c>
      <c r="BL140">
        <f>DT98</f>
        <v>0</v>
      </c>
      <c r="BM140">
        <f>DT99</f>
        <v>0</v>
      </c>
      <c r="CF140" s="2"/>
      <c r="CG140"/>
      <c r="CH140">
        <v>37</v>
      </c>
      <c r="CI140">
        <v>0</v>
      </c>
      <c r="CJ140"/>
      <c r="CK140"/>
      <c r="CL140"/>
      <c r="CM140"/>
      <c r="CN140"/>
      <c r="CO140"/>
      <c r="CP140"/>
      <c r="CQ140"/>
      <c r="CR140"/>
      <c r="CS140"/>
      <c r="CT140"/>
      <c r="CU140"/>
      <c r="CV140"/>
      <c r="CW140"/>
    </row>
    <row r="141" spans="1:101" x14ac:dyDescent="0.2">
      <c r="A141" s="5" t="str">
        <f>IF(VLOOKUP('Download Data'!AF170,'Download Data'!AL170:AP1766,3,FALSE)&lt;&gt;10001,VLOOKUP('Download Data'!AF170,'Download Data'!AL170:AP1766,2,FALSE),"")</f>
        <v/>
      </c>
      <c r="B141" s="22" t="str">
        <f>IF(VLOOKUP('Download Data'!AF150,'Download Data'!AL150:AP1762,3,FALSE)&lt;&gt;10001,VLOOKUP('Download Data'!AF150,'Download Data'!AL150:AP1762,3,FALSE),"")</f>
        <v/>
      </c>
      <c r="C141" s="5" t="str">
        <f>IF(VLOOKUP('Download Data'!AF150,'Download Data'!AL150:AP1762,3,FALSE)&lt;&gt;10001,VLOOKUP('Download Data'!AF150,'Download Data'!AL150:AP1762,4,FALSE),"")</f>
        <v/>
      </c>
      <c r="D141" s="29" t="str">
        <f>IF(VLOOKUP('Download Data'!AF150,'Download Data'!AL150:AP1762,3,FALSE)&lt;&gt;10001,VLOOKUP('Download Data'!AF150,'Download Data'!AL150:AP1762,5,FALSE),"")</f>
        <v/>
      </c>
      <c r="E141" s="241"/>
      <c r="AA141" s="39"/>
      <c r="AB141" s="39"/>
      <c r="AC141" s="39"/>
      <c r="AD141" s="39"/>
      <c r="AE141" s="39"/>
      <c r="AF141" s="39">
        <f t="shared" si="85"/>
        <v>132</v>
      </c>
      <c r="AG141" s="45"/>
      <c r="AH141" s="45"/>
      <c r="AI141" s="45"/>
      <c r="AJ141" s="39"/>
      <c r="AK141" s="39">
        <f t="shared" si="110"/>
        <v>0</v>
      </c>
      <c r="AL141" s="39">
        <f t="shared" si="86"/>
        <v>1</v>
      </c>
      <c r="AM141" s="39" t="str">
        <f t="shared" si="114"/>
        <v xml:space="preserve"> </v>
      </c>
      <c r="AN141" s="39" t="str">
        <f t="shared" si="115"/>
        <v xml:space="preserve"> </v>
      </c>
      <c r="AO141" s="39" t="str">
        <f t="shared" si="116"/>
        <v xml:space="preserve"> </v>
      </c>
      <c r="AP141" s="39" t="str">
        <f t="shared" si="117"/>
        <v xml:space="preserve"> </v>
      </c>
      <c r="BA141" t="s">
        <v>1013</v>
      </c>
      <c r="BB141">
        <f t="shared" si="112"/>
        <v>144</v>
      </c>
      <c r="BC141">
        <f t="shared" si="113"/>
        <v>0</v>
      </c>
      <c r="BD141">
        <f t="shared" si="101"/>
        <v>0</v>
      </c>
      <c r="BE141">
        <f>DU91</f>
        <v>0</v>
      </c>
      <c r="BF141">
        <f>DU92</f>
        <v>0</v>
      </c>
      <c r="BG141">
        <f>DU93</f>
        <v>0</v>
      </c>
      <c r="BH141">
        <f>DU94</f>
        <v>0</v>
      </c>
      <c r="BI141">
        <f>DU95</f>
        <v>0</v>
      </c>
      <c r="BJ141">
        <f>DU96</f>
        <v>0</v>
      </c>
      <c r="BK141">
        <f>DU97</f>
        <v>0</v>
      </c>
      <c r="BL141">
        <f>DU98</f>
        <v>0</v>
      </c>
      <c r="BM141">
        <f>DU99</f>
        <v>0</v>
      </c>
      <c r="CF141" s="2"/>
      <c r="CG141"/>
      <c r="CH141">
        <v>38</v>
      </c>
      <c r="CI141">
        <v>0</v>
      </c>
      <c r="CJ141"/>
      <c r="CK141"/>
      <c r="CL141"/>
      <c r="CM141"/>
      <c r="CN141"/>
      <c r="CO141"/>
      <c r="CP141"/>
      <c r="CQ141"/>
      <c r="CR141"/>
      <c r="CS141"/>
      <c r="CT141"/>
      <c r="CU141"/>
      <c r="CV141"/>
      <c r="CW141"/>
    </row>
    <row r="142" spans="1:101" x14ac:dyDescent="0.2">
      <c r="A142" s="5" t="str">
        <f>IF(VLOOKUP('Download Data'!AF171,'Download Data'!AL171:AP1767,3,FALSE)&lt;&gt;10001,VLOOKUP('Download Data'!AF171,'Download Data'!AL171:AP1767,2,FALSE),"")</f>
        <v/>
      </c>
      <c r="B142" s="22" t="str">
        <f>IF(VLOOKUP('Download Data'!AF151,'Download Data'!AL151:AP1763,3,FALSE)&lt;&gt;10001,VLOOKUP('Download Data'!AF151,'Download Data'!AL151:AP1763,3,FALSE),"")</f>
        <v/>
      </c>
      <c r="C142" s="5" t="str">
        <f>IF(VLOOKUP('Download Data'!AF151,'Download Data'!AL151:AP1763,3,FALSE)&lt;&gt;10001,VLOOKUP('Download Data'!AF151,'Download Data'!AL151:AP1763,4,FALSE),"")</f>
        <v/>
      </c>
      <c r="D142" s="29" t="str">
        <f>IF(VLOOKUP('Download Data'!AF151,'Download Data'!AL151:AP1763,3,FALSE)&lt;&gt;10001,VLOOKUP('Download Data'!AF151,'Download Data'!AL151:AP1763,5,FALSE),"")</f>
        <v/>
      </c>
      <c r="E142" s="241"/>
      <c r="AA142" s="39" t="s">
        <v>215</v>
      </c>
      <c r="AB142" s="39">
        <f t="shared" ref="AB142:AB151" si="118">AG142</f>
        <v>1000</v>
      </c>
      <c r="AC142" s="39" t="s">
        <v>101</v>
      </c>
      <c r="AD142" s="43">
        <f>VLOOKUP(AB142/100,'Download Data'!$BB$1:$BV$97,9,TRUE)</f>
        <v>0</v>
      </c>
      <c r="AE142" s="39"/>
      <c r="AF142" s="39">
        <f t="shared" si="85"/>
        <v>133</v>
      </c>
      <c r="AG142" s="45">
        <v>1000</v>
      </c>
      <c r="AH142" s="45" t="s">
        <v>101</v>
      </c>
      <c r="AI142" s="45">
        <f>Program!V58</f>
        <v>0</v>
      </c>
      <c r="AJ142" s="39"/>
      <c r="AK142" s="39">
        <f t="shared" si="110"/>
        <v>0</v>
      </c>
      <c r="AL142" s="39">
        <f t="shared" si="86"/>
        <v>1</v>
      </c>
      <c r="AM142" s="39" t="str">
        <f t="shared" si="114"/>
        <v xml:space="preserve"> </v>
      </c>
      <c r="AN142" s="39" t="str">
        <f t="shared" si="115"/>
        <v xml:space="preserve"> </v>
      </c>
      <c r="AO142" s="39" t="str">
        <f t="shared" si="116"/>
        <v xml:space="preserve"> </v>
      </c>
      <c r="AP142" s="39" t="str">
        <f t="shared" si="117"/>
        <v xml:space="preserve"> </v>
      </c>
      <c r="BA142" t="s">
        <v>1014</v>
      </c>
      <c r="BB142">
        <f t="shared" si="112"/>
        <v>145</v>
      </c>
      <c r="BC142">
        <f t="shared" si="113"/>
        <v>0</v>
      </c>
      <c r="BD142">
        <f t="shared" si="101"/>
        <v>0</v>
      </c>
      <c r="BE142">
        <f>DV91</f>
        <v>0</v>
      </c>
      <c r="BF142">
        <f>DV92</f>
        <v>0</v>
      </c>
      <c r="BG142">
        <f>DV93</f>
        <v>0</v>
      </c>
      <c r="BH142">
        <f>DV94</f>
        <v>0</v>
      </c>
      <c r="BI142">
        <f>DV95</f>
        <v>0</v>
      </c>
      <c r="BJ142">
        <f>DV96</f>
        <v>0</v>
      </c>
      <c r="BK142">
        <f>DV97</f>
        <v>0</v>
      </c>
      <c r="BL142">
        <f>DV98</f>
        <v>0</v>
      </c>
      <c r="BM142">
        <f>DV99</f>
        <v>0</v>
      </c>
      <c r="CF142" s="2"/>
      <c r="CG142"/>
      <c r="CH142">
        <v>39</v>
      </c>
      <c r="CI142">
        <v>0</v>
      </c>
      <c r="CJ142"/>
      <c r="CK142"/>
      <c r="CL142"/>
      <c r="CM142"/>
      <c r="CN142"/>
      <c r="CO142"/>
      <c r="CP142"/>
      <c r="CQ142"/>
      <c r="CR142"/>
      <c r="CS142"/>
      <c r="CT142"/>
      <c r="CU142"/>
      <c r="CV142"/>
      <c r="CW142"/>
    </row>
    <row r="143" spans="1:101" x14ac:dyDescent="0.2">
      <c r="A143" s="5" t="str">
        <f>IF(VLOOKUP('Download Data'!AF172,'Download Data'!AL172:AP1768,3,FALSE)&lt;&gt;10001,VLOOKUP('Download Data'!AF172,'Download Data'!AL172:AP1768,2,FALSE),"")</f>
        <v/>
      </c>
      <c r="B143" s="22" t="str">
        <f>IF(VLOOKUP('Download Data'!AF152,'Download Data'!AL152:AP1764,3,FALSE)&lt;&gt;10001,VLOOKUP('Download Data'!AF152,'Download Data'!AL152:AP1764,3,FALSE),"")</f>
        <v/>
      </c>
      <c r="C143" s="5" t="str">
        <f>IF(VLOOKUP('Download Data'!AF152,'Download Data'!AL152:AP1764,3,FALSE)&lt;&gt;10001,VLOOKUP('Download Data'!AF152,'Download Data'!AL152:AP1764,4,FALSE),"")</f>
        <v/>
      </c>
      <c r="D143" s="29" t="str">
        <f>IF(VLOOKUP('Download Data'!AF152,'Download Data'!AL152:AP1764,3,FALSE)&lt;&gt;10001,VLOOKUP('Download Data'!AF152,'Download Data'!AL152:AP1764,5,FALSE),"")</f>
        <v/>
      </c>
      <c r="E143" s="241"/>
      <c r="AA143" s="39" t="s">
        <v>216</v>
      </c>
      <c r="AB143" s="39">
        <f t="shared" si="118"/>
        <v>1001</v>
      </c>
      <c r="AC143" s="39" t="s">
        <v>101</v>
      </c>
      <c r="AD143" s="43">
        <f>VLOOKUP(AB143/100,'Download Data'!$BB$1:$BV$97,10,TRUE)</f>
        <v>0</v>
      </c>
      <c r="AE143" s="39"/>
      <c r="AF143" s="39">
        <f t="shared" si="85"/>
        <v>134</v>
      </c>
      <c r="AG143" s="45">
        <f t="shared" ref="AG143:AG151" si="119">AG142+1</f>
        <v>1001</v>
      </c>
      <c r="AH143" s="45" t="s">
        <v>101</v>
      </c>
      <c r="AI143" s="45">
        <f>Program!V59</f>
        <v>0</v>
      </c>
      <c r="AJ143" s="39"/>
      <c r="AK143" s="39">
        <f t="shared" si="110"/>
        <v>0</v>
      </c>
      <c r="AL143" s="39">
        <f t="shared" si="86"/>
        <v>1</v>
      </c>
      <c r="AM143" s="39" t="str">
        <f t="shared" si="114"/>
        <v xml:space="preserve"> </v>
      </c>
      <c r="AN143" s="39" t="str">
        <f t="shared" si="115"/>
        <v xml:space="preserve"> </v>
      </c>
      <c r="AO143" s="39" t="str">
        <f t="shared" si="116"/>
        <v xml:space="preserve"> </v>
      </c>
      <c r="AP143" s="39" t="str">
        <f t="shared" si="117"/>
        <v xml:space="preserve"> </v>
      </c>
      <c r="BA143" t="s">
        <v>1015</v>
      </c>
      <c r="BB143">
        <f t="shared" si="112"/>
        <v>146</v>
      </c>
      <c r="BC143">
        <f t="shared" si="113"/>
        <v>0</v>
      </c>
      <c r="BD143">
        <f t="shared" si="101"/>
        <v>0</v>
      </c>
      <c r="BE143">
        <f>DW91</f>
        <v>0</v>
      </c>
      <c r="BF143">
        <f>DW92</f>
        <v>0</v>
      </c>
      <c r="BG143">
        <f>DW93</f>
        <v>0</v>
      </c>
      <c r="BH143">
        <f>DW94</f>
        <v>0</v>
      </c>
      <c r="BI143">
        <f>DW95</f>
        <v>0</v>
      </c>
      <c r="BJ143">
        <f>DW96</f>
        <v>0</v>
      </c>
      <c r="BK143">
        <f>DW97</f>
        <v>0</v>
      </c>
      <c r="BL143">
        <f>DW98</f>
        <v>0</v>
      </c>
      <c r="BM143">
        <f>DW99</f>
        <v>0</v>
      </c>
      <c r="CF143" s="2"/>
      <c r="CG143"/>
      <c r="CH143">
        <v>40</v>
      </c>
      <c r="CI143">
        <v>0</v>
      </c>
      <c r="CJ143"/>
      <c r="CK143"/>
      <c r="CL143"/>
      <c r="CM143"/>
      <c r="CN143"/>
      <c r="CO143"/>
      <c r="CP143"/>
      <c r="CQ143"/>
      <c r="CR143"/>
      <c r="CS143"/>
      <c r="CT143"/>
      <c r="CU143"/>
      <c r="CV143"/>
      <c r="CW143"/>
    </row>
    <row r="144" spans="1:101" x14ac:dyDescent="0.2">
      <c r="A144" s="5" t="str">
        <f>IF(VLOOKUP('Download Data'!AF173,'Download Data'!AL173:AP1769,3,FALSE)&lt;&gt;10001,VLOOKUP('Download Data'!AF173,'Download Data'!AL173:AP1769,2,FALSE),"")</f>
        <v/>
      </c>
      <c r="B144" s="22" t="str">
        <f>IF(VLOOKUP('Download Data'!AF153,'Download Data'!AL153:AP1765,3,FALSE)&lt;&gt;10001,VLOOKUP('Download Data'!AF153,'Download Data'!AL153:AP1765,3,FALSE),"")</f>
        <v/>
      </c>
      <c r="C144" s="5" t="str">
        <f>IF(VLOOKUP('Download Data'!AF153,'Download Data'!AL153:AP1765,3,FALSE)&lt;&gt;10001,VLOOKUP('Download Data'!AF153,'Download Data'!AL153:AP1765,4,FALSE),"")</f>
        <v/>
      </c>
      <c r="D144" s="29" t="str">
        <f>IF(VLOOKUP('Download Data'!AF153,'Download Data'!AL153:AP1765,3,FALSE)&lt;&gt;10001,VLOOKUP('Download Data'!AF153,'Download Data'!AL153:AP1765,5,FALSE),"")</f>
        <v/>
      </c>
      <c r="E144" s="241"/>
      <c r="AA144" s="39" t="s">
        <v>217</v>
      </c>
      <c r="AB144" s="39">
        <f t="shared" si="118"/>
        <v>1002</v>
      </c>
      <c r="AC144" s="39" t="s">
        <v>101</v>
      </c>
      <c r="AD144" s="43">
        <f>VLOOKUP(AB144/100,'Download Data'!$BB$1:$BV$97,11,TRUE)</f>
        <v>0</v>
      </c>
      <c r="AE144" s="39"/>
      <c r="AF144" s="39">
        <f t="shared" si="85"/>
        <v>135</v>
      </c>
      <c r="AG144" s="45">
        <f t="shared" si="119"/>
        <v>1002</v>
      </c>
      <c r="AH144" s="45" t="s">
        <v>101</v>
      </c>
      <c r="AI144" s="45">
        <f>Program!V60</f>
        <v>0</v>
      </c>
      <c r="AJ144" s="39"/>
      <c r="AK144" s="39">
        <f t="shared" si="110"/>
        <v>0</v>
      </c>
      <c r="AL144" s="39">
        <f t="shared" si="86"/>
        <v>1</v>
      </c>
      <c r="AM144" s="39" t="str">
        <f t="shared" si="114"/>
        <v xml:space="preserve"> </v>
      </c>
      <c r="AN144" s="39" t="str">
        <f t="shared" si="115"/>
        <v xml:space="preserve"> </v>
      </c>
      <c r="AO144" s="39" t="str">
        <f t="shared" si="116"/>
        <v xml:space="preserve"> </v>
      </c>
      <c r="AP144" s="39" t="str">
        <f t="shared" si="117"/>
        <v xml:space="preserve"> </v>
      </c>
      <c r="BA144" t="s">
        <v>1016</v>
      </c>
      <c r="BB144">
        <f t="shared" si="112"/>
        <v>147</v>
      </c>
      <c r="BC144">
        <f t="shared" si="113"/>
        <v>0</v>
      </c>
      <c r="BD144">
        <f t="shared" si="101"/>
        <v>0</v>
      </c>
      <c r="BE144">
        <f>DX91</f>
        <v>0</v>
      </c>
      <c r="BF144">
        <f>DX92</f>
        <v>0</v>
      </c>
      <c r="BG144">
        <f>DX93</f>
        <v>0</v>
      </c>
      <c r="BH144">
        <f>DX94</f>
        <v>0</v>
      </c>
      <c r="BI144">
        <f>DX95</f>
        <v>0</v>
      </c>
      <c r="BJ144">
        <f>DX96</f>
        <v>0</v>
      </c>
      <c r="BK144">
        <f>DX97</f>
        <v>0</v>
      </c>
      <c r="BL144">
        <f>DX98</f>
        <v>0</v>
      </c>
      <c r="BM144">
        <f>DX99</f>
        <v>0</v>
      </c>
      <c r="CF144" s="2"/>
      <c r="CG144"/>
      <c r="CH144">
        <v>41</v>
      </c>
      <c r="CI144">
        <v>0</v>
      </c>
      <c r="CJ144"/>
      <c r="CK144"/>
      <c r="CL144"/>
      <c r="CM144"/>
      <c r="CN144"/>
      <c r="CO144"/>
      <c r="CP144"/>
      <c r="CQ144"/>
      <c r="CR144"/>
      <c r="CS144"/>
      <c r="CT144"/>
      <c r="CU144"/>
      <c r="CV144"/>
      <c r="CW144"/>
    </row>
    <row r="145" spans="1:101" x14ac:dyDescent="0.2">
      <c r="A145" s="5" t="str">
        <f>IF(VLOOKUP('Download Data'!AF174,'Download Data'!AL174:AP1770,3,FALSE)&lt;&gt;10001,VLOOKUP('Download Data'!AF174,'Download Data'!AL174:AP1770,2,FALSE),"")</f>
        <v/>
      </c>
      <c r="B145" s="22" t="str">
        <f>IF(VLOOKUP('Download Data'!AF154,'Download Data'!AL154:AP1766,3,FALSE)&lt;&gt;10001,VLOOKUP('Download Data'!AF154,'Download Data'!AL154:AP1766,3,FALSE),"")</f>
        <v/>
      </c>
      <c r="C145" s="5" t="str">
        <f>IF(VLOOKUP('Download Data'!AF154,'Download Data'!AL154:AP1766,3,FALSE)&lt;&gt;10001,VLOOKUP('Download Data'!AF154,'Download Data'!AL154:AP1766,4,FALSE),"")</f>
        <v/>
      </c>
      <c r="D145" s="29" t="str">
        <f>IF(VLOOKUP('Download Data'!AF154,'Download Data'!AL154:AP1766,3,FALSE)&lt;&gt;10001,VLOOKUP('Download Data'!AF154,'Download Data'!AL154:AP1766,5,FALSE),"")</f>
        <v/>
      </c>
      <c r="E145" s="241"/>
      <c r="AA145" s="39" t="s">
        <v>218</v>
      </c>
      <c r="AB145" s="39">
        <f t="shared" si="118"/>
        <v>1003</v>
      </c>
      <c r="AC145" s="39" t="s">
        <v>101</v>
      </c>
      <c r="AD145" s="43">
        <f>VLOOKUP(AB145/100,'Download Data'!$BB$1:$BV$97,12,TRUE)</f>
        <v>0</v>
      </c>
      <c r="AE145" s="39"/>
      <c r="AF145" s="39">
        <f t="shared" si="85"/>
        <v>136</v>
      </c>
      <c r="AG145" s="45">
        <f t="shared" si="119"/>
        <v>1003</v>
      </c>
      <c r="AH145" s="45" t="s">
        <v>101</v>
      </c>
      <c r="AI145" s="45">
        <f>Program!V61</f>
        <v>0</v>
      </c>
      <c r="AJ145" s="39"/>
      <c r="AK145" s="39">
        <f t="shared" si="110"/>
        <v>0</v>
      </c>
      <c r="AL145" s="39">
        <f t="shared" si="86"/>
        <v>1</v>
      </c>
      <c r="AM145" s="39" t="str">
        <f t="shared" si="114"/>
        <v xml:space="preserve"> </v>
      </c>
      <c r="AN145" s="39" t="str">
        <f t="shared" si="115"/>
        <v xml:space="preserve"> </v>
      </c>
      <c r="AO145" s="39" t="str">
        <f t="shared" si="116"/>
        <v xml:space="preserve"> </v>
      </c>
      <c r="AP145" s="39" t="str">
        <f t="shared" si="117"/>
        <v xml:space="preserve"> </v>
      </c>
      <c r="BA145" t="s">
        <v>1017</v>
      </c>
      <c r="BB145">
        <f t="shared" si="112"/>
        <v>148</v>
      </c>
      <c r="BC145">
        <f t="shared" si="113"/>
        <v>0</v>
      </c>
      <c r="BD145">
        <f t="shared" si="101"/>
        <v>0</v>
      </c>
      <c r="BE145">
        <f>DY91</f>
        <v>0</v>
      </c>
      <c r="BF145">
        <f>DY92</f>
        <v>0</v>
      </c>
      <c r="BG145">
        <f>DY93</f>
        <v>0</v>
      </c>
      <c r="BH145">
        <f>DY94</f>
        <v>0</v>
      </c>
      <c r="BI145">
        <f>DY95</f>
        <v>0</v>
      </c>
      <c r="BJ145">
        <f>DY96</f>
        <v>0</v>
      </c>
      <c r="BK145">
        <f>DY97</f>
        <v>0</v>
      </c>
      <c r="BL145">
        <f>DY98</f>
        <v>0</v>
      </c>
      <c r="BM145">
        <f>DY99</f>
        <v>0</v>
      </c>
      <c r="CF145" s="2"/>
      <c r="CG145"/>
      <c r="CH145">
        <v>42</v>
      </c>
      <c r="CI145">
        <v>0</v>
      </c>
      <c r="CJ145"/>
      <c r="CK145"/>
      <c r="CL145"/>
      <c r="CM145"/>
      <c r="CN145"/>
      <c r="CO145"/>
      <c r="CP145"/>
      <c r="CQ145"/>
      <c r="CR145"/>
      <c r="CS145"/>
      <c r="CT145"/>
      <c r="CU145"/>
      <c r="CV145"/>
      <c r="CW145"/>
    </row>
    <row r="146" spans="1:101" x14ac:dyDescent="0.2">
      <c r="A146" s="5" t="str">
        <f>IF(VLOOKUP('Download Data'!AF175,'Download Data'!AL175:AP1771,3,FALSE)&lt;&gt;10001,VLOOKUP('Download Data'!AF175,'Download Data'!AL175:AP1771,2,FALSE),"")</f>
        <v/>
      </c>
      <c r="B146" s="22" t="str">
        <f>IF(VLOOKUP('Download Data'!AF155,'Download Data'!AL155:AP1767,3,FALSE)&lt;&gt;10001,VLOOKUP('Download Data'!AF155,'Download Data'!AL155:AP1767,3,FALSE),"")</f>
        <v/>
      </c>
      <c r="C146" s="5" t="str">
        <f>IF(VLOOKUP('Download Data'!AF155,'Download Data'!AL155:AP1767,3,FALSE)&lt;&gt;10001,VLOOKUP('Download Data'!AF155,'Download Data'!AL155:AP1767,4,FALSE),"")</f>
        <v/>
      </c>
      <c r="D146" s="29" t="str">
        <f>IF(VLOOKUP('Download Data'!AF155,'Download Data'!AL155:AP1767,3,FALSE)&lt;&gt;10001,VLOOKUP('Download Data'!AF155,'Download Data'!AL155:AP1767,5,FALSE),"")</f>
        <v/>
      </c>
      <c r="E146" s="241"/>
      <c r="AA146" s="39" t="s">
        <v>219</v>
      </c>
      <c r="AB146" s="39">
        <f t="shared" si="118"/>
        <v>1004</v>
      </c>
      <c r="AC146" s="39" t="s">
        <v>101</v>
      </c>
      <c r="AD146" s="43">
        <f>VLOOKUP(AB146/100,'Download Data'!$BB$1:$BV$97,13,TRUE)</f>
        <v>0</v>
      </c>
      <c r="AE146" s="39"/>
      <c r="AF146" s="39">
        <f t="shared" si="85"/>
        <v>137</v>
      </c>
      <c r="AG146" s="45">
        <f t="shared" si="119"/>
        <v>1004</v>
      </c>
      <c r="AH146" s="45" t="s">
        <v>101</v>
      </c>
      <c r="AI146" s="45">
        <f>Program!V62</f>
        <v>0</v>
      </c>
      <c r="AJ146" s="39"/>
      <c r="AK146" s="39">
        <f t="shared" si="110"/>
        <v>0</v>
      </c>
      <c r="AL146" s="39">
        <f t="shared" si="86"/>
        <v>1</v>
      </c>
      <c r="AM146" s="39" t="str">
        <f t="shared" si="114"/>
        <v xml:space="preserve"> </v>
      </c>
      <c r="AN146" s="39" t="str">
        <f t="shared" si="115"/>
        <v xml:space="preserve"> </v>
      </c>
      <c r="AO146" s="39" t="str">
        <f t="shared" si="116"/>
        <v xml:space="preserve"> </v>
      </c>
      <c r="AP146" s="39" t="str">
        <f t="shared" si="117"/>
        <v xml:space="preserve"> </v>
      </c>
      <c r="BA146" t="s">
        <v>1018</v>
      </c>
      <c r="BB146">
        <f t="shared" si="112"/>
        <v>149</v>
      </c>
      <c r="BC146">
        <f t="shared" si="113"/>
        <v>0</v>
      </c>
      <c r="BD146">
        <f t="shared" si="101"/>
        <v>0</v>
      </c>
      <c r="BE146">
        <f>DZ91</f>
        <v>0</v>
      </c>
      <c r="BF146">
        <f>DZ92</f>
        <v>0</v>
      </c>
      <c r="BG146">
        <f>DZ93</f>
        <v>0</v>
      </c>
      <c r="BH146">
        <f>DZ94</f>
        <v>0</v>
      </c>
      <c r="BI146">
        <f>DZ95</f>
        <v>0</v>
      </c>
      <c r="BJ146">
        <f>DZ96</f>
        <v>0</v>
      </c>
      <c r="BK146">
        <f>DZ97</f>
        <v>0</v>
      </c>
      <c r="BL146">
        <f>DZ98</f>
        <v>0</v>
      </c>
      <c r="BM146">
        <f>DZ99</f>
        <v>0</v>
      </c>
      <c r="CF146" s="2"/>
      <c r="CG146"/>
      <c r="CH146">
        <v>43</v>
      </c>
      <c r="CI146">
        <v>0</v>
      </c>
      <c r="CJ146"/>
      <c r="CK146"/>
      <c r="CL146"/>
      <c r="CM146"/>
      <c r="CN146"/>
      <c r="CO146"/>
      <c r="CP146"/>
      <c r="CQ146"/>
      <c r="CR146"/>
      <c r="CS146"/>
      <c r="CT146"/>
      <c r="CU146"/>
      <c r="CV146"/>
      <c r="CW146"/>
    </row>
    <row r="147" spans="1:101" x14ac:dyDescent="0.2">
      <c r="A147" s="5" t="str">
        <f>IF(VLOOKUP('Download Data'!AF176,'Download Data'!AL176:AP1772,3,FALSE)&lt;&gt;10001,VLOOKUP('Download Data'!AF176,'Download Data'!AL176:AP1772,2,FALSE),"")</f>
        <v/>
      </c>
      <c r="B147" s="22" t="str">
        <f>IF(VLOOKUP('Download Data'!AF156,'Download Data'!AL156:AP1768,3,FALSE)&lt;&gt;10001,VLOOKUP('Download Data'!AF156,'Download Data'!AL156:AP1768,3,FALSE),"")</f>
        <v/>
      </c>
      <c r="C147" s="5" t="str">
        <f>IF(VLOOKUP('Download Data'!AF156,'Download Data'!AL156:AP1768,3,FALSE)&lt;&gt;10001,VLOOKUP('Download Data'!AF156,'Download Data'!AL156:AP1768,4,FALSE),"")</f>
        <v/>
      </c>
      <c r="D147" s="29" t="str">
        <f>IF(VLOOKUP('Download Data'!AF156,'Download Data'!AL156:AP1768,3,FALSE)&lt;&gt;10001,VLOOKUP('Download Data'!AF156,'Download Data'!AL156:AP1768,5,FALSE),"")</f>
        <v/>
      </c>
      <c r="E147" s="241"/>
      <c r="AA147" s="39" t="s">
        <v>220</v>
      </c>
      <c r="AB147" s="39">
        <f t="shared" si="118"/>
        <v>1005</v>
      </c>
      <c r="AC147" s="39" t="s">
        <v>101</v>
      </c>
      <c r="AD147" s="43">
        <f>VLOOKUP(AB147/100,'Download Data'!$BB$1:$BV$97,14,TRUE)</f>
        <v>0</v>
      </c>
      <c r="AE147" s="39"/>
      <c r="AF147" s="39">
        <f t="shared" si="85"/>
        <v>138</v>
      </c>
      <c r="AG147" s="45">
        <f t="shared" si="119"/>
        <v>1005</v>
      </c>
      <c r="AH147" s="45" t="s">
        <v>101</v>
      </c>
      <c r="AI147" s="45">
        <f>Program!V63</f>
        <v>0</v>
      </c>
      <c r="AJ147" s="39"/>
      <c r="AK147" s="39">
        <f t="shared" si="110"/>
        <v>0</v>
      </c>
      <c r="AL147" s="39">
        <f t="shared" si="86"/>
        <v>1</v>
      </c>
      <c r="AM147" s="39" t="str">
        <f t="shared" si="114"/>
        <v xml:space="preserve"> </v>
      </c>
      <c r="AN147" s="39" t="str">
        <f t="shared" si="115"/>
        <v xml:space="preserve"> </v>
      </c>
      <c r="AO147" s="39" t="str">
        <f t="shared" si="116"/>
        <v xml:space="preserve"> </v>
      </c>
      <c r="AP147" s="39" t="str">
        <f t="shared" si="117"/>
        <v xml:space="preserve"> </v>
      </c>
      <c r="BA147" t="s">
        <v>1019</v>
      </c>
      <c r="BB147">
        <f t="shared" si="112"/>
        <v>150</v>
      </c>
      <c r="BC147">
        <f t="shared" si="113"/>
        <v>0</v>
      </c>
      <c r="BD147">
        <f t="shared" si="101"/>
        <v>0</v>
      </c>
      <c r="BE147">
        <f>EA91</f>
        <v>0</v>
      </c>
      <c r="BF147">
        <f>EA92</f>
        <v>0</v>
      </c>
      <c r="BG147">
        <f>EA93</f>
        <v>0</v>
      </c>
      <c r="BH147">
        <f>EA94</f>
        <v>0</v>
      </c>
      <c r="BI147">
        <f>EA95</f>
        <v>0</v>
      </c>
      <c r="BJ147">
        <f>EA96</f>
        <v>0</v>
      </c>
      <c r="BK147">
        <f>EA97</f>
        <v>0</v>
      </c>
      <c r="BL147">
        <f>EA98</f>
        <v>0</v>
      </c>
      <c r="BM147">
        <f>EA99</f>
        <v>0</v>
      </c>
      <c r="CF147" s="2"/>
      <c r="CG147"/>
      <c r="CH147">
        <v>44</v>
      </c>
      <c r="CI147">
        <v>0</v>
      </c>
      <c r="CJ147"/>
      <c r="CK147"/>
      <c r="CL147"/>
      <c r="CM147"/>
      <c r="CN147"/>
      <c r="CO147"/>
      <c r="CP147"/>
      <c r="CQ147"/>
      <c r="CR147"/>
      <c r="CS147"/>
      <c r="CT147"/>
      <c r="CU147"/>
      <c r="CV147"/>
      <c r="CW147"/>
    </row>
    <row r="148" spans="1:101" x14ac:dyDescent="0.2">
      <c r="A148" s="5" t="str">
        <f>IF(VLOOKUP('Download Data'!AF177,'Download Data'!AL177:AP1773,3,FALSE)&lt;&gt;10001,VLOOKUP('Download Data'!AF177,'Download Data'!AL177:AP1773,2,FALSE),"")</f>
        <v/>
      </c>
      <c r="B148" s="22" t="str">
        <f>IF(VLOOKUP('Download Data'!AF157,'Download Data'!AL157:AP1769,3,FALSE)&lt;&gt;10001,VLOOKUP('Download Data'!AF157,'Download Data'!AL157:AP1769,3,FALSE),"")</f>
        <v/>
      </c>
      <c r="C148" s="5" t="str">
        <f>IF(VLOOKUP('Download Data'!AF157,'Download Data'!AL157:AP1769,3,FALSE)&lt;&gt;10001,VLOOKUP('Download Data'!AF157,'Download Data'!AL157:AP1769,4,FALSE),"")</f>
        <v/>
      </c>
      <c r="D148" s="29" t="str">
        <f>IF(VLOOKUP('Download Data'!AF157,'Download Data'!AL157:AP1769,3,FALSE)&lt;&gt;10001,VLOOKUP('Download Data'!AF157,'Download Data'!AL157:AP1769,5,FALSE),"")</f>
        <v/>
      </c>
      <c r="E148" s="241"/>
      <c r="AA148" s="39" t="s">
        <v>756</v>
      </c>
      <c r="AB148" s="39">
        <f t="shared" si="118"/>
        <v>1006</v>
      </c>
      <c r="AC148" s="39" t="s">
        <v>101</v>
      </c>
      <c r="AD148" s="43">
        <f>VLOOKUP(AB148/100,'Download Data'!$BB$1:$BV$97,15,TRUE)</f>
        <v>10</v>
      </c>
      <c r="AE148" s="39"/>
      <c r="AF148" s="39">
        <f t="shared" si="85"/>
        <v>139</v>
      </c>
      <c r="AG148" s="45">
        <f t="shared" si="119"/>
        <v>1006</v>
      </c>
      <c r="AH148" s="45" t="s">
        <v>101</v>
      </c>
      <c r="AI148" s="45">
        <f>Program!V64</f>
        <v>10</v>
      </c>
      <c r="AJ148" s="39"/>
      <c r="AK148" s="39">
        <f t="shared" si="110"/>
        <v>0</v>
      </c>
      <c r="AL148" s="39">
        <f t="shared" si="86"/>
        <v>1</v>
      </c>
      <c r="AM148" s="39" t="str">
        <f t="shared" si="114"/>
        <v xml:space="preserve"> </v>
      </c>
      <c r="AN148" s="39" t="str">
        <f t="shared" si="115"/>
        <v xml:space="preserve"> </v>
      </c>
      <c r="AO148" s="39" t="str">
        <f t="shared" si="116"/>
        <v xml:space="preserve"> </v>
      </c>
      <c r="AP148" s="39" t="str">
        <f t="shared" si="117"/>
        <v xml:space="preserve"> </v>
      </c>
      <c r="BA148" t="s">
        <v>1020</v>
      </c>
      <c r="BB148">
        <f t="shared" si="112"/>
        <v>151</v>
      </c>
      <c r="BC148">
        <f t="shared" si="113"/>
        <v>0</v>
      </c>
      <c r="BD148">
        <f t="shared" si="101"/>
        <v>0</v>
      </c>
      <c r="BE148">
        <f>EB91</f>
        <v>0</v>
      </c>
      <c r="BF148">
        <f>EB92</f>
        <v>0</v>
      </c>
      <c r="BG148">
        <f>EB93</f>
        <v>0</v>
      </c>
      <c r="BH148">
        <f>EB94</f>
        <v>0</v>
      </c>
      <c r="BI148">
        <f>EB95</f>
        <v>0</v>
      </c>
      <c r="BJ148">
        <f>EB96</f>
        <v>0</v>
      </c>
      <c r="BK148">
        <f>EB97</f>
        <v>0</v>
      </c>
      <c r="BL148">
        <f>EB98</f>
        <v>0</v>
      </c>
      <c r="BM148">
        <f>EB99</f>
        <v>0</v>
      </c>
      <c r="CF148" s="2"/>
      <c r="CG148"/>
      <c r="CH148">
        <v>45</v>
      </c>
      <c r="CI148">
        <v>100</v>
      </c>
      <c r="CJ148"/>
      <c r="CK148"/>
      <c r="CL148"/>
      <c r="CM148"/>
      <c r="CN148"/>
      <c r="CO148"/>
      <c r="CP148"/>
      <c r="CQ148"/>
      <c r="CR148"/>
      <c r="CS148"/>
      <c r="CT148"/>
      <c r="CU148"/>
      <c r="CV148"/>
      <c r="CW148"/>
    </row>
    <row r="149" spans="1:101" x14ac:dyDescent="0.2">
      <c r="A149" s="5" t="str">
        <f>IF(VLOOKUP('Download Data'!AF178,'Download Data'!AL178:AP1774,3,FALSE)&lt;&gt;10001,VLOOKUP('Download Data'!AF178,'Download Data'!AL178:AP1774,2,FALSE),"")</f>
        <v/>
      </c>
      <c r="B149" s="22" t="str">
        <f>IF(VLOOKUP('Download Data'!AF158,'Download Data'!AL158:AP1770,3,FALSE)&lt;&gt;10001,VLOOKUP('Download Data'!AF158,'Download Data'!AL158:AP1770,3,FALSE),"")</f>
        <v/>
      </c>
      <c r="C149" s="5" t="str">
        <f>IF(VLOOKUP('Download Data'!AF158,'Download Data'!AL158:AP1770,3,FALSE)&lt;&gt;10001,VLOOKUP('Download Data'!AF158,'Download Data'!AL158:AP1770,4,FALSE),"")</f>
        <v/>
      </c>
      <c r="D149" s="29" t="str">
        <f>IF(VLOOKUP('Download Data'!AF158,'Download Data'!AL158:AP1770,3,FALSE)&lt;&gt;10001,VLOOKUP('Download Data'!AF158,'Download Data'!AL158:AP1770,5,FALSE),"")</f>
        <v/>
      </c>
      <c r="E149" s="241"/>
      <c r="AA149" s="39" t="s">
        <v>757</v>
      </c>
      <c r="AB149" s="39">
        <f t="shared" si="118"/>
        <v>1007</v>
      </c>
      <c r="AC149" s="39" t="s">
        <v>101</v>
      </c>
      <c r="AD149" s="43">
        <f>VLOOKUP(AB149/100,'Download Data'!$BB$1:$BV$97,16,TRUE)</f>
        <v>10</v>
      </c>
      <c r="AE149" s="39"/>
      <c r="AF149" s="39">
        <f t="shared" si="85"/>
        <v>140</v>
      </c>
      <c r="AG149" s="45">
        <f t="shared" si="119"/>
        <v>1007</v>
      </c>
      <c r="AH149" s="45" t="s">
        <v>101</v>
      </c>
      <c r="AI149" s="45">
        <f>Program!V65</f>
        <v>10</v>
      </c>
      <c r="AJ149" s="39"/>
      <c r="AK149" s="39">
        <f t="shared" si="110"/>
        <v>0</v>
      </c>
      <c r="AL149" s="39">
        <f t="shared" si="86"/>
        <v>1</v>
      </c>
      <c r="AM149" s="39" t="str">
        <f t="shared" si="114"/>
        <v xml:space="preserve"> </v>
      </c>
      <c r="AN149" s="39" t="str">
        <f t="shared" si="115"/>
        <v xml:space="preserve"> </v>
      </c>
      <c r="AO149" s="39" t="str">
        <f t="shared" si="116"/>
        <v xml:space="preserve"> </v>
      </c>
      <c r="AP149" s="39" t="str">
        <f t="shared" si="117"/>
        <v xml:space="preserve"> </v>
      </c>
      <c r="BA149" t="s">
        <v>1021</v>
      </c>
      <c r="BB149">
        <f t="shared" si="112"/>
        <v>152</v>
      </c>
      <c r="BC149">
        <f t="shared" si="113"/>
        <v>0</v>
      </c>
      <c r="BD149">
        <f t="shared" si="101"/>
        <v>0</v>
      </c>
      <c r="BE149">
        <f>EC91</f>
        <v>0</v>
      </c>
      <c r="BF149">
        <f>EC92</f>
        <v>0</v>
      </c>
      <c r="BG149">
        <f>EC93</f>
        <v>0</v>
      </c>
      <c r="BH149">
        <f>EC94</f>
        <v>0</v>
      </c>
      <c r="BI149">
        <f>EC95</f>
        <v>0</v>
      </c>
      <c r="BJ149">
        <f>EC96</f>
        <v>0</v>
      </c>
      <c r="BK149">
        <f>EC97</f>
        <v>0</v>
      </c>
      <c r="BL149">
        <f>EC98</f>
        <v>0</v>
      </c>
      <c r="BM149">
        <f>EC99</f>
        <v>0</v>
      </c>
      <c r="CF149" s="2"/>
      <c r="CG149"/>
      <c r="CH149">
        <v>46</v>
      </c>
      <c r="CI149">
        <v>100</v>
      </c>
      <c r="CJ149"/>
      <c r="CK149"/>
      <c r="CL149"/>
      <c r="CM149"/>
      <c r="CN149"/>
      <c r="CO149"/>
      <c r="CP149"/>
      <c r="CQ149"/>
      <c r="CR149"/>
      <c r="CS149"/>
      <c r="CT149"/>
      <c r="CU149"/>
      <c r="CV149"/>
      <c r="CW149"/>
    </row>
    <row r="150" spans="1:101" x14ac:dyDescent="0.2">
      <c r="A150" s="5" t="str">
        <f>IF(VLOOKUP('Download Data'!AF179,'Download Data'!AL179:AP1775,3,FALSE)&lt;&gt;10001,VLOOKUP('Download Data'!AF179,'Download Data'!AL179:AP1775,2,FALSE),"")</f>
        <v/>
      </c>
      <c r="B150" s="22" t="str">
        <f>IF(VLOOKUP('Download Data'!AF159,'Download Data'!AL159:AP1771,3,FALSE)&lt;&gt;10001,VLOOKUP('Download Data'!AF159,'Download Data'!AL159:AP1771,3,FALSE),"")</f>
        <v/>
      </c>
      <c r="C150" s="5" t="str">
        <f>IF(VLOOKUP('Download Data'!AF159,'Download Data'!AL159:AP1771,3,FALSE)&lt;&gt;10001,VLOOKUP('Download Data'!AF159,'Download Data'!AL159:AP1771,4,FALSE),"")</f>
        <v/>
      </c>
      <c r="D150" s="29" t="str">
        <f>IF(VLOOKUP('Download Data'!AF159,'Download Data'!AL159:AP1771,3,FALSE)&lt;&gt;10001,VLOOKUP('Download Data'!AF159,'Download Data'!AL159:AP1771,5,FALSE),"")</f>
        <v/>
      </c>
      <c r="E150" s="241"/>
      <c r="AA150" s="39" t="s">
        <v>808</v>
      </c>
      <c r="AB150" s="39">
        <f t="shared" si="118"/>
        <v>1008</v>
      </c>
      <c r="AC150" s="39" t="s">
        <v>101</v>
      </c>
      <c r="AD150" s="43">
        <f>VLOOKUP(AB150/100,'Download Data'!$BB$1:$BV$97,17,TRUE)</f>
        <v>0</v>
      </c>
      <c r="AE150" s="39"/>
      <c r="AF150" s="39">
        <f t="shared" si="85"/>
        <v>141</v>
      </c>
      <c r="AG150" s="45">
        <f t="shared" si="119"/>
        <v>1008</v>
      </c>
      <c r="AH150" s="45" t="s">
        <v>101</v>
      </c>
      <c r="AI150" s="45">
        <f>Program!V66</f>
        <v>0</v>
      </c>
      <c r="AJ150" s="39"/>
      <c r="AK150" s="39">
        <f t="shared" si="110"/>
        <v>0</v>
      </c>
      <c r="AL150" s="39">
        <f t="shared" si="86"/>
        <v>1</v>
      </c>
      <c r="AM150" s="39" t="str">
        <f t="shared" si="114"/>
        <v xml:space="preserve"> </v>
      </c>
      <c r="AN150" s="39" t="str">
        <f t="shared" si="115"/>
        <v xml:space="preserve"> </v>
      </c>
      <c r="AO150" s="39" t="str">
        <f t="shared" si="116"/>
        <v xml:space="preserve"> </v>
      </c>
      <c r="AP150" s="39" t="str">
        <f t="shared" si="117"/>
        <v xml:space="preserve"> </v>
      </c>
      <c r="BA150" t="s">
        <v>521</v>
      </c>
      <c r="BB150" t="str">
        <f t="shared" ref="BB150:BB173" si="120">BM150</f>
        <v xml:space="preserve">          Point Summary                 </v>
      </c>
      <c r="BM150" s="330" t="str">
        <f t="shared" ref="BM150:BM181" si="121">(CH248&amp;""&amp;CI248&amp;""&amp;CJ248&amp;""&amp;CK248&amp;""&amp;CL248&amp;""&amp;CM248&amp;""&amp;CN248&amp;""&amp;CO248&amp;""&amp;CP248&amp;""&amp;CQ248&amp;""&amp;CR248&amp;""&amp;CS248&amp;""&amp;CT248&amp;""&amp;CU248&amp;""&amp;CV248&amp;""&amp;CW248&amp;""&amp;CX248&amp;""&amp;CY248&amp;""&amp;CZ248&amp;""&amp;DA248&amp;""&amp;DB248&amp;""&amp;DC248&amp;""&amp;DD248&amp;""&amp;DE248&amp;""&amp;DF248&amp;""&amp;DG248&amp;""&amp;DH248&amp;""&amp;DI250&amp;""&amp;DJ250&amp;""&amp;DK250&amp;""&amp;DL250&amp;""&amp;DM250&amp;""&amp;DN246&amp;""&amp;DO246&amp;""&amp;DP246&amp;""&amp;DQ246&amp;""&amp;DR246&amp;""&amp;DS246&amp;""&amp;DT246&amp;""&amp;DU246)</f>
        <v xml:space="preserve">          Point Summary                 </v>
      </c>
      <c r="BN150" s="331"/>
      <c r="BO150" s="331"/>
      <c r="BP150" s="331"/>
      <c r="BQ150" s="331"/>
      <c r="BR150" s="331"/>
      <c r="BS150" s="331"/>
      <c r="BT150" s="331"/>
      <c r="CF150" s="2"/>
      <c r="CG150"/>
      <c r="CH150">
        <v>47</v>
      </c>
      <c r="CI150">
        <v>100</v>
      </c>
      <c r="CJ150"/>
      <c r="CK150"/>
      <c r="CL150"/>
      <c r="CM150"/>
      <c r="CN150"/>
      <c r="CO150"/>
      <c r="CP150"/>
      <c r="CQ150"/>
      <c r="CR150"/>
      <c r="CS150"/>
      <c r="CT150"/>
      <c r="CU150"/>
      <c r="CV150"/>
      <c r="CW150"/>
    </row>
    <row r="151" spans="1:101" x14ac:dyDescent="0.2">
      <c r="A151" s="5" t="str">
        <f>IF(VLOOKUP('Download Data'!AF180,'Download Data'!AL180:AP1776,3,FALSE)&lt;&gt;10001,VLOOKUP('Download Data'!AF180,'Download Data'!AL180:AP1776,2,FALSE),"")</f>
        <v/>
      </c>
      <c r="B151" s="22" t="str">
        <f>IF(VLOOKUP('Download Data'!AF160,'Download Data'!AL160:AP1772,3,FALSE)&lt;&gt;10001,VLOOKUP('Download Data'!AF160,'Download Data'!AL160:AP1772,3,FALSE),"")</f>
        <v/>
      </c>
      <c r="C151" s="5" t="str">
        <f>IF(VLOOKUP('Download Data'!AF160,'Download Data'!AL160:AP1772,3,FALSE)&lt;&gt;10001,VLOOKUP('Download Data'!AF160,'Download Data'!AL160:AP1772,4,FALSE),"")</f>
        <v/>
      </c>
      <c r="D151" s="29" t="str">
        <f>IF(VLOOKUP('Download Data'!AF160,'Download Data'!AL160:AP1772,3,FALSE)&lt;&gt;10001,VLOOKUP('Download Data'!AF160,'Download Data'!AL160:AP1772,5,FALSE),"")</f>
        <v/>
      </c>
      <c r="E151" s="241"/>
      <c r="AA151" s="39" t="s">
        <v>221</v>
      </c>
      <c r="AB151" s="39">
        <f t="shared" si="118"/>
        <v>1009</v>
      </c>
      <c r="AC151" s="39" t="s">
        <v>101</v>
      </c>
      <c r="AD151" s="43">
        <f>VLOOKUP(AB151/100,'Download Data'!$BB$1:$BV$97,18,TRUE)</f>
        <v>0</v>
      </c>
      <c r="AE151" s="39"/>
      <c r="AF151" s="39">
        <f t="shared" si="85"/>
        <v>142</v>
      </c>
      <c r="AG151" s="45">
        <f t="shared" si="119"/>
        <v>1009</v>
      </c>
      <c r="AH151" s="45" t="s">
        <v>101</v>
      </c>
      <c r="AI151" s="45">
        <f>Program!V67</f>
        <v>0</v>
      </c>
      <c r="AJ151" s="39"/>
      <c r="AK151" s="39">
        <f t="shared" si="110"/>
        <v>0</v>
      </c>
      <c r="AL151" s="39">
        <f t="shared" si="86"/>
        <v>1</v>
      </c>
      <c r="AM151" s="39" t="str">
        <f t="shared" si="114"/>
        <v xml:space="preserve"> </v>
      </c>
      <c r="AN151" s="39" t="str">
        <f t="shared" si="115"/>
        <v xml:space="preserve"> </v>
      </c>
      <c r="AO151" s="39" t="str">
        <f t="shared" si="116"/>
        <v xml:space="preserve"> </v>
      </c>
      <c r="AP151" s="39" t="str">
        <f t="shared" si="117"/>
        <v xml:space="preserve"> </v>
      </c>
      <c r="BA151" t="s">
        <v>522</v>
      </c>
      <c r="BB151" t="str">
        <f t="shared" si="120"/>
        <v xml:space="preserve">                                        </v>
      </c>
      <c r="BL151" s="17"/>
      <c r="BM151" s="330" t="str">
        <f t="shared" si="121"/>
        <v xml:space="preserve">                                        </v>
      </c>
      <c r="BN151" s="331"/>
      <c r="BO151" s="331"/>
      <c r="BP151" s="331"/>
      <c r="BQ151" s="331"/>
      <c r="BR151" s="331"/>
      <c r="BS151" s="331"/>
      <c r="BT151" s="331"/>
      <c r="CF151" s="2"/>
      <c r="CG151"/>
      <c r="CH151">
        <v>48</v>
      </c>
      <c r="CI151">
        <v>100</v>
      </c>
      <c r="CJ151"/>
      <c r="CK151"/>
      <c r="CL151"/>
      <c r="CM151"/>
      <c r="CN151"/>
      <c r="CO151"/>
      <c r="CP151"/>
      <c r="CQ151"/>
      <c r="CR151"/>
      <c r="CS151"/>
      <c r="CT151"/>
      <c r="CU151"/>
      <c r="CV151"/>
      <c r="CW151"/>
    </row>
    <row r="152" spans="1:101" x14ac:dyDescent="0.2">
      <c r="A152" s="5" t="str">
        <f>IF(VLOOKUP('Download Data'!AF181,'Download Data'!AL181:AP1777,3,FALSE)&lt;&gt;10001,VLOOKUP('Download Data'!AF181,'Download Data'!AL181:AP1777,2,FALSE),"")</f>
        <v/>
      </c>
      <c r="B152" s="22" t="str">
        <f>IF(VLOOKUP('Download Data'!AF161,'Download Data'!AL161:AP1773,3,FALSE)&lt;&gt;10001,VLOOKUP('Download Data'!AF161,'Download Data'!AL161:AP1773,3,FALSE),"")</f>
        <v/>
      </c>
      <c r="C152" s="5" t="str">
        <f>IF(VLOOKUP('Download Data'!AF161,'Download Data'!AL161:AP1773,3,FALSE)&lt;&gt;10001,VLOOKUP('Download Data'!AF161,'Download Data'!AL161:AP1773,4,FALSE),"")</f>
        <v/>
      </c>
      <c r="D152" s="29" t="str">
        <f>IF(VLOOKUP('Download Data'!AF161,'Download Data'!AL161:AP1773,3,FALSE)&lt;&gt;10001,VLOOKUP('Download Data'!AF161,'Download Data'!AL161:AP1773,5,FALSE),"")</f>
        <v/>
      </c>
      <c r="E152" s="241"/>
      <c r="AA152" s="39"/>
      <c r="AB152" s="39"/>
      <c r="AC152" s="39"/>
      <c r="AD152" s="39"/>
      <c r="AE152" s="39"/>
      <c r="AF152" s="39">
        <f t="shared" si="85"/>
        <v>143</v>
      </c>
      <c r="AG152" s="45"/>
      <c r="AH152" s="45"/>
      <c r="AI152" s="45"/>
      <c r="AJ152" s="39"/>
      <c r="AK152" s="39">
        <f t="shared" si="110"/>
        <v>0</v>
      </c>
      <c r="AL152" s="39">
        <f t="shared" si="86"/>
        <v>1</v>
      </c>
      <c r="AM152" s="39" t="str">
        <f t="shared" si="114"/>
        <v xml:space="preserve"> </v>
      </c>
      <c r="AN152" s="39" t="str">
        <f t="shared" si="115"/>
        <v xml:space="preserve"> </v>
      </c>
      <c r="AO152" s="39" t="str">
        <f t="shared" si="116"/>
        <v xml:space="preserve"> </v>
      </c>
      <c r="AP152" s="39" t="str">
        <f t="shared" si="117"/>
        <v xml:space="preserve"> </v>
      </c>
      <c r="BA152" t="s">
        <v>523</v>
      </c>
      <c r="BB152" t="str">
        <f t="shared" si="120"/>
        <v xml:space="preserve">          DI 1                          </v>
      </c>
      <c r="BM152" s="330" t="str">
        <f t="shared" si="121"/>
        <v xml:space="preserve">          DI 1                          </v>
      </c>
      <c r="BN152" s="331"/>
      <c r="BO152" s="331"/>
      <c r="BP152" s="331"/>
      <c r="BQ152" s="331"/>
      <c r="BR152" s="331"/>
      <c r="BS152" s="331"/>
      <c r="BT152" s="331"/>
      <c r="CF152" s="2"/>
      <c r="CG152"/>
      <c r="CH152">
        <v>49</v>
      </c>
      <c r="CI152">
        <v>100</v>
      </c>
      <c r="CJ152"/>
      <c r="CK152"/>
      <c r="CL152"/>
      <c r="CM152"/>
      <c r="CN152"/>
      <c r="CO152"/>
      <c r="CP152"/>
      <c r="CQ152"/>
      <c r="CR152"/>
      <c r="CS152"/>
      <c r="CT152"/>
      <c r="CU152"/>
      <c r="CV152"/>
      <c r="CW152"/>
    </row>
    <row r="153" spans="1:101" x14ac:dyDescent="0.2">
      <c r="A153" s="5" t="str">
        <f>IF(VLOOKUP('Download Data'!AF182,'Download Data'!AL182:AP1778,3,FALSE)&lt;&gt;10001,VLOOKUP('Download Data'!AF182,'Download Data'!AL182:AP1778,2,FALSE),"")</f>
        <v/>
      </c>
      <c r="B153" s="22" t="str">
        <f>IF(VLOOKUP('Download Data'!AF162,'Download Data'!AL162:AP1774,3,FALSE)&lt;&gt;10001,VLOOKUP('Download Data'!AF162,'Download Data'!AL162:AP1774,3,FALSE),"")</f>
        <v/>
      </c>
      <c r="C153" s="5" t="str">
        <f>IF(VLOOKUP('Download Data'!AF162,'Download Data'!AL162:AP1774,3,FALSE)&lt;&gt;10001,VLOOKUP('Download Data'!AF162,'Download Data'!AL162:AP1774,4,FALSE),"")</f>
        <v/>
      </c>
      <c r="D153" s="29" t="str">
        <f>IF(VLOOKUP('Download Data'!AF162,'Download Data'!AL162:AP1774,3,FALSE)&lt;&gt;10001,VLOOKUP('Download Data'!AF162,'Download Data'!AL162:AP1774,5,FALSE),"")</f>
        <v/>
      </c>
      <c r="E153" s="241"/>
      <c r="AA153" s="39" t="s">
        <v>222</v>
      </c>
      <c r="AB153" s="39">
        <f t="shared" ref="AB153:AB162" si="122">AG153</f>
        <v>1100</v>
      </c>
      <c r="AC153" s="39" t="s">
        <v>101</v>
      </c>
      <c r="AD153" s="43">
        <f>VLOOKUP(AB153/100,'Download Data'!$BB$1:$BV$97,9,TRUE)</f>
        <v>0</v>
      </c>
      <c r="AE153" s="39"/>
      <c r="AF153" s="39">
        <f t="shared" si="85"/>
        <v>144</v>
      </c>
      <c r="AG153" s="45">
        <v>1100</v>
      </c>
      <c r="AH153" s="45" t="s">
        <v>101</v>
      </c>
      <c r="AI153" s="45">
        <f>Program!V71</f>
        <v>0</v>
      </c>
      <c r="AJ153" s="39"/>
      <c r="AK153" s="39">
        <f t="shared" si="110"/>
        <v>0</v>
      </c>
      <c r="AL153" s="39">
        <f t="shared" si="86"/>
        <v>1</v>
      </c>
      <c r="AM153" s="39" t="str">
        <f t="shared" si="114"/>
        <v xml:space="preserve"> </v>
      </c>
      <c r="AN153" s="39" t="str">
        <f t="shared" si="115"/>
        <v xml:space="preserve"> </v>
      </c>
      <c r="AO153" s="39" t="str">
        <f t="shared" si="116"/>
        <v xml:space="preserve"> </v>
      </c>
      <c r="AP153" s="39" t="str">
        <f t="shared" si="117"/>
        <v xml:space="preserve"> </v>
      </c>
      <c r="BA153" t="s">
        <v>524</v>
      </c>
      <c r="BB153" t="str">
        <f t="shared" si="120"/>
        <v xml:space="preserve">          UI 1                          </v>
      </c>
      <c r="BM153" s="330" t="str">
        <f t="shared" si="121"/>
        <v xml:space="preserve">          UI 1                          </v>
      </c>
      <c r="BN153" s="331"/>
      <c r="BO153" s="331"/>
      <c r="BP153" s="331"/>
      <c r="BQ153" s="331"/>
      <c r="BR153" s="331"/>
      <c r="BS153" s="331"/>
      <c r="BT153" s="331"/>
      <c r="CF153" s="2"/>
      <c r="CG153"/>
      <c r="CH153">
        <v>50</v>
      </c>
      <c r="CI153">
        <v>100</v>
      </c>
      <c r="CJ153"/>
      <c r="CK153"/>
      <c r="CL153"/>
      <c r="CM153"/>
      <c r="CN153"/>
      <c r="CO153"/>
      <c r="CP153"/>
      <c r="CQ153"/>
      <c r="CR153"/>
      <c r="CS153"/>
      <c r="CT153"/>
      <c r="CU153"/>
      <c r="CV153"/>
      <c r="CW153"/>
    </row>
    <row r="154" spans="1:101" x14ac:dyDescent="0.2">
      <c r="A154" s="5" t="str">
        <f>IF(VLOOKUP('Download Data'!AF183,'Download Data'!AL183:AP1779,3,FALSE)&lt;&gt;10001,VLOOKUP('Download Data'!AF183,'Download Data'!AL183:AP1779,2,FALSE),"")</f>
        <v/>
      </c>
      <c r="B154" s="22" t="str">
        <f>IF(VLOOKUP('Download Data'!AF163,'Download Data'!AL163:AP1775,3,FALSE)&lt;&gt;10001,VLOOKUP('Download Data'!AF163,'Download Data'!AL163:AP1775,3,FALSE),"")</f>
        <v/>
      </c>
      <c r="C154" s="5" t="str">
        <f>IF(VLOOKUP('Download Data'!AF163,'Download Data'!AL163:AP1775,3,FALSE)&lt;&gt;10001,VLOOKUP('Download Data'!AF163,'Download Data'!AL163:AP1775,4,FALSE),"")</f>
        <v/>
      </c>
      <c r="D154" s="29" t="str">
        <f>IF(VLOOKUP('Download Data'!AF163,'Download Data'!AL163:AP1775,3,FALSE)&lt;&gt;10001,VLOOKUP('Download Data'!AF163,'Download Data'!AL163:AP1775,5,FALSE),"")</f>
        <v/>
      </c>
      <c r="E154" s="241"/>
      <c r="AA154" s="39" t="s">
        <v>223</v>
      </c>
      <c r="AB154" s="39">
        <f t="shared" si="122"/>
        <v>1101</v>
      </c>
      <c r="AC154" s="39" t="s">
        <v>101</v>
      </c>
      <c r="AD154" s="43">
        <f>VLOOKUP(AB154/100,'Download Data'!$BB$1:$BV$97,10,TRUE)</f>
        <v>0</v>
      </c>
      <c r="AE154" s="39"/>
      <c r="AF154" s="39">
        <f t="shared" si="85"/>
        <v>145</v>
      </c>
      <c r="AG154" s="45">
        <f t="shared" ref="AG154:AG162" si="123">AG153+1</f>
        <v>1101</v>
      </c>
      <c r="AH154" s="45" t="s">
        <v>101</v>
      </c>
      <c r="AI154" s="45">
        <f>Program!V72</f>
        <v>0</v>
      </c>
      <c r="AJ154" s="39"/>
      <c r="AK154" s="39">
        <f t="shared" si="110"/>
        <v>0</v>
      </c>
      <c r="AL154" s="39">
        <f t="shared" si="86"/>
        <v>1</v>
      </c>
      <c r="AM154" s="39" t="str">
        <f t="shared" si="114"/>
        <v xml:space="preserve"> </v>
      </c>
      <c r="AN154" s="39" t="str">
        <f t="shared" si="115"/>
        <v xml:space="preserve"> </v>
      </c>
      <c r="AO154" s="39" t="str">
        <f t="shared" si="116"/>
        <v xml:space="preserve"> </v>
      </c>
      <c r="AP154" s="39" t="str">
        <f t="shared" si="117"/>
        <v xml:space="preserve"> </v>
      </c>
      <c r="BA154" t="s">
        <v>525</v>
      </c>
      <c r="BB154" t="str">
        <f t="shared" si="120"/>
        <v xml:space="preserve">          DO 1                          </v>
      </c>
      <c r="BM154" s="330" t="str">
        <f t="shared" si="121"/>
        <v xml:space="preserve">          DO 1                          </v>
      </c>
      <c r="BN154" s="331"/>
      <c r="BO154" s="331"/>
      <c r="BP154" s="331"/>
      <c r="BQ154" s="331"/>
      <c r="BR154" s="331"/>
      <c r="BS154" s="331"/>
      <c r="BT154" s="331"/>
      <c r="CF154" s="2"/>
      <c r="CG154"/>
      <c r="CH154">
        <v>51</v>
      </c>
      <c r="CI154">
        <v>100</v>
      </c>
      <c r="CJ154"/>
      <c r="CK154"/>
      <c r="CL154"/>
      <c r="CM154"/>
      <c r="CN154"/>
      <c r="CO154"/>
      <c r="CP154"/>
      <c r="CQ154"/>
      <c r="CR154"/>
      <c r="CS154"/>
      <c r="CT154"/>
      <c r="CU154"/>
      <c r="CV154"/>
      <c r="CW154"/>
    </row>
    <row r="155" spans="1:101" x14ac:dyDescent="0.2">
      <c r="A155" s="5" t="str">
        <f>IF(VLOOKUP('Download Data'!AF184,'Download Data'!AL184:AP1780,3,FALSE)&lt;&gt;10001,VLOOKUP('Download Data'!AF184,'Download Data'!AL184:AP1780,2,FALSE),"")</f>
        <v/>
      </c>
      <c r="B155" s="22" t="str">
        <f>IF(VLOOKUP('Download Data'!AF164,'Download Data'!AL164:AP1776,3,FALSE)&lt;&gt;10001,VLOOKUP('Download Data'!AF164,'Download Data'!AL164:AP1776,3,FALSE),"")</f>
        <v/>
      </c>
      <c r="C155" s="5" t="str">
        <f>IF(VLOOKUP('Download Data'!AF164,'Download Data'!AL164:AP1776,3,FALSE)&lt;&gt;10001,VLOOKUP('Download Data'!AF164,'Download Data'!AL164:AP1776,4,FALSE),"")</f>
        <v/>
      </c>
      <c r="D155" s="29" t="str">
        <f>IF(VLOOKUP('Download Data'!AF164,'Download Data'!AL164:AP1776,3,FALSE)&lt;&gt;10001,VLOOKUP('Download Data'!AF164,'Download Data'!AL164:AP1776,5,FALSE),"")</f>
        <v/>
      </c>
      <c r="E155" s="241"/>
      <c r="AA155" s="39" t="s">
        <v>224</v>
      </c>
      <c r="AB155" s="39">
        <f t="shared" si="122"/>
        <v>1102</v>
      </c>
      <c r="AC155" s="39" t="s">
        <v>101</v>
      </c>
      <c r="AD155" s="43">
        <f>VLOOKUP(AB155/100,'Download Data'!$BB$1:$BV$97,11,TRUE)</f>
        <v>0</v>
      </c>
      <c r="AE155" s="39"/>
      <c r="AF155" s="39">
        <f t="shared" si="85"/>
        <v>146</v>
      </c>
      <c r="AG155" s="45">
        <f t="shared" si="123"/>
        <v>1102</v>
      </c>
      <c r="AH155" s="45" t="s">
        <v>101</v>
      </c>
      <c r="AI155" s="45">
        <f>Program!V73</f>
        <v>0</v>
      </c>
      <c r="AJ155" s="39"/>
      <c r="AK155" s="39">
        <f t="shared" si="110"/>
        <v>0</v>
      </c>
      <c r="AL155" s="39">
        <f t="shared" si="86"/>
        <v>1</v>
      </c>
      <c r="AM155" s="39" t="str">
        <f t="shared" si="114"/>
        <v xml:space="preserve"> </v>
      </c>
      <c r="AN155" s="39" t="str">
        <f t="shared" si="115"/>
        <v xml:space="preserve"> </v>
      </c>
      <c r="AO155" s="39" t="str">
        <f t="shared" si="116"/>
        <v xml:space="preserve"> </v>
      </c>
      <c r="AP155" s="39" t="str">
        <f t="shared" si="117"/>
        <v xml:space="preserve"> </v>
      </c>
      <c r="BA155" t="s">
        <v>526</v>
      </c>
      <c r="BB155" t="str">
        <f t="shared" si="120"/>
        <v xml:space="preserve">          AO 1                          </v>
      </c>
      <c r="BM155" s="330" t="str">
        <f t="shared" si="121"/>
        <v xml:space="preserve">          AO 1                          </v>
      </c>
      <c r="BN155" s="331"/>
      <c r="BO155" s="331"/>
      <c r="BP155" s="331"/>
      <c r="BQ155" s="331"/>
      <c r="BR155" s="331"/>
      <c r="BS155" s="331"/>
      <c r="BT155" s="331"/>
      <c r="CF155" s="2"/>
      <c r="CG155"/>
      <c r="CH155">
        <v>52</v>
      </c>
      <c r="CI155">
        <v>100</v>
      </c>
      <c r="CJ155"/>
      <c r="CK155"/>
      <c r="CL155"/>
      <c r="CM155"/>
      <c r="CN155"/>
      <c r="CO155"/>
      <c r="CP155"/>
      <c r="CQ155"/>
      <c r="CR155"/>
      <c r="CS155"/>
      <c r="CT155"/>
      <c r="CU155"/>
      <c r="CV155"/>
      <c r="CW155"/>
    </row>
    <row r="156" spans="1:101" x14ac:dyDescent="0.2">
      <c r="A156" s="5" t="str">
        <f>IF(VLOOKUP('Download Data'!AF185,'Download Data'!AL185:AP1781,3,FALSE)&lt;&gt;10001,VLOOKUP('Download Data'!AF185,'Download Data'!AL185:AP1781,2,FALSE),"")</f>
        <v/>
      </c>
      <c r="B156" s="22" t="str">
        <f>IF(VLOOKUP('Download Data'!AF165,'Download Data'!AL165:AP1777,3,FALSE)&lt;&gt;10001,VLOOKUP('Download Data'!AF165,'Download Data'!AL165:AP1777,3,FALSE),"")</f>
        <v/>
      </c>
      <c r="C156" s="5" t="str">
        <f>IF(VLOOKUP('Download Data'!AF165,'Download Data'!AL165:AP1777,3,FALSE)&lt;&gt;10001,VLOOKUP('Download Data'!AF165,'Download Data'!AL165:AP1777,4,FALSE),"")</f>
        <v/>
      </c>
      <c r="D156" s="29" t="str">
        <f>IF(VLOOKUP('Download Data'!AF165,'Download Data'!AL165:AP1777,3,FALSE)&lt;&gt;10001,VLOOKUP('Download Data'!AF165,'Download Data'!AL165:AP1777,5,FALSE),"")</f>
        <v/>
      </c>
      <c r="E156" s="241"/>
      <c r="AA156" s="39" t="s">
        <v>225</v>
      </c>
      <c r="AB156" s="39">
        <f t="shared" si="122"/>
        <v>1103</v>
      </c>
      <c r="AC156" s="39" t="s">
        <v>101</v>
      </c>
      <c r="AD156" s="43">
        <f>VLOOKUP(AB156/100,'Download Data'!$BB$1:$BV$97,12,TRUE)</f>
        <v>0</v>
      </c>
      <c r="AE156" s="39"/>
      <c r="AF156" s="39">
        <f t="shared" si="85"/>
        <v>147</v>
      </c>
      <c r="AG156" s="45">
        <f t="shared" si="123"/>
        <v>1103</v>
      </c>
      <c r="AH156" s="45" t="s">
        <v>101</v>
      </c>
      <c r="AI156" s="45">
        <f>Program!V74</f>
        <v>0</v>
      </c>
      <c r="AJ156" s="39"/>
      <c r="AK156" s="39">
        <f t="shared" si="110"/>
        <v>0</v>
      </c>
      <c r="AL156" s="39">
        <f t="shared" si="86"/>
        <v>1</v>
      </c>
      <c r="AM156" s="39" t="str">
        <f t="shared" si="114"/>
        <v xml:space="preserve"> </v>
      </c>
      <c r="AN156" s="39" t="str">
        <f t="shared" si="115"/>
        <v xml:space="preserve"> </v>
      </c>
      <c r="AO156" s="39" t="str">
        <f t="shared" si="116"/>
        <v xml:space="preserve"> </v>
      </c>
      <c r="AP156" s="39" t="str">
        <f t="shared" si="117"/>
        <v xml:space="preserve"> </v>
      </c>
      <c r="BA156" t="s">
        <v>527</v>
      </c>
      <c r="BB156" t="str">
        <f t="shared" si="120"/>
        <v xml:space="preserve">                                        </v>
      </c>
      <c r="BM156" s="330" t="str">
        <f t="shared" si="121"/>
        <v xml:space="preserve">                                        </v>
      </c>
      <c r="BN156" s="331"/>
      <c r="BO156" s="331"/>
      <c r="BP156" s="331"/>
      <c r="BQ156" s="331"/>
      <c r="BR156" s="331"/>
      <c r="BS156" s="331"/>
      <c r="BT156" s="331"/>
      <c r="CF156" s="2"/>
      <c r="CG156"/>
      <c r="CH156">
        <v>53</v>
      </c>
      <c r="CI156">
        <v>0</v>
      </c>
      <c r="CJ156"/>
      <c r="CK156"/>
      <c r="CL156"/>
      <c r="CM156"/>
      <c r="CN156"/>
      <c r="CO156"/>
      <c r="CP156"/>
      <c r="CQ156"/>
      <c r="CR156"/>
      <c r="CS156"/>
      <c r="CT156"/>
      <c r="CU156"/>
      <c r="CV156"/>
      <c r="CW156"/>
    </row>
    <row r="157" spans="1:101" x14ac:dyDescent="0.2">
      <c r="A157" s="5" t="str">
        <f>IF(VLOOKUP('Download Data'!AF186,'Download Data'!AL186:AP1781,3,FALSE)&lt;&gt;10001,VLOOKUP('Download Data'!AF186,'Download Data'!AL186:AP1781,2,FALSE),"")</f>
        <v/>
      </c>
      <c r="B157" s="22" t="str">
        <f>IF(VLOOKUP('Download Data'!AF166,'Download Data'!AL166:AP1778,3,FALSE)&lt;&gt;10001,VLOOKUP('Download Data'!AF166,'Download Data'!AL166:AP1778,3,FALSE),"")</f>
        <v/>
      </c>
      <c r="C157" s="5" t="str">
        <f>IF(VLOOKUP('Download Data'!AF166,'Download Data'!AL166:AP1778,3,FALSE)&lt;&gt;10001,VLOOKUP('Download Data'!AF166,'Download Data'!AL166:AP1778,4,FALSE),"")</f>
        <v/>
      </c>
      <c r="D157" s="29" t="str">
        <f>IF(VLOOKUP('Download Data'!AF166,'Download Data'!AL166:AP1778,3,FALSE)&lt;&gt;10001,VLOOKUP('Download Data'!AF166,'Download Data'!AL166:AP1778,5,FALSE),"")</f>
        <v/>
      </c>
      <c r="E157" s="241"/>
      <c r="AA157" s="39" t="s">
        <v>226</v>
      </c>
      <c r="AB157" s="39">
        <f t="shared" si="122"/>
        <v>1104</v>
      </c>
      <c r="AC157" s="39" t="s">
        <v>101</v>
      </c>
      <c r="AD157" s="43">
        <f>VLOOKUP(AB157/100,'Download Data'!$BB$1:$BV$97,13,TRUE)</f>
        <v>0</v>
      </c>
      <c r="AE157" s="39"/>
      <c r="AF157" s="39">
        <f t="shared" si="85"/>
        <v>148</v>
      </c>
      <c r="AG157" s="45">
        <f t="shared" si="123"/>
        <v>1104</v>
      </c>
      <c r="AH157" s="45" t="s">
        <v>101</v>
      </c>
      <c r="AI157" s="45">
        <f>Program!V75</f>
        <v>0</v>
      </c>
      <c r="AJ157" s="39"/>
      <c r="AK157" s="39">
        <f t="shared" si="110"/>
        <v>0</v>
      </c>
      <c r="AL157" s="39">
        <f t="shared" si="86"/>
        <v>1</v>
      </c>
      <c r="AM157" s="39" t="str">
        <f t="shared" si="114"/>
        <v xml:space="preserve"> </v>
      </c>
      <c r="AN157" s="39" t="str">
        <f t="shared" si="115"/>
        <v xml:space="preserve"> </v>
      </c>
      <c r="AO157" s="39" t="str">
        <f t="shared" si="116"/>
        <v xml:space="preserve"> </v>
      </c>
      <c r="AP157" s="39" t="str">
        <f t="shared" si="117"/>
        <v xml:space="preserve"> </v>
      </c>
      <c r="BA157" t="s">
        <v>529</v>
      </c>
      <c r="BB157" t="str">
        <f t="shared" si="120"/>
        <v xml:space="preserve">          Data above as example         </v>
      </c>
      <c r="BM157" s="330" t="str">
        <f t="shared" si="121"/>
        <v xml:space="preserve">          Data above as example         </v>
      </c>
      <c r="BN157" s="331"/>
      <c r="BO157" s="331"/>
      <c r="BP157" s="331"/>
      <c r="BQ157" s="331"/>
      <c r="BR157" s="331"/>
      <c r="BS157" s="331"/>
      <c r="BT157" s="331"/>
      <c r="CF157" s="2"/>
      <c r="CG157"/>
      <c r="CH157">
        <v>54</v>
      </c>
      <c r="CI157">
        <v>0</v>
      </c>
      <c r="CJ157"/>
      <c r="CK157"/>
      <c r="CL157"/>
      <c r="CM157"/>
      <c r="CN157"/>
      <c r="CO157"/>
      <c r="CP157"/>
      <c r="CQ157"/>
      <c r="CR157"/>
      <c r="CS157"/>
      <c r="CT157"/>
      <c r="CU157"/>
      <c r="CV157"/>
      <c r="CW157"/>
    </row>
    <row r="158" spans="1:101" x14ac:dyDescent="0.2">
      <c r="A158" s="5" t="str">
        <f>IF(VLOOKUP('Download Data'!AF187,'Download Data'!AL187:AP1781,3,FALSE)&lt;&gt;10001,VLOOKUP('Download Data'!AF187,'Download Data'!AL187:AP1781,2,FALSE),"")</f>
        <v/>
      </c>
      <c r="B158" s="22" t="str">
        <f>IF(VLOOKUP('Download Data'!AF167,'Download Data'!AL167:AP1779,3,FALSE)&lt;&gt;10001,VLOOKUP('Download Data'!AF167,'Download Data'!AL167:AP1779,3,FALSE),"")</f>
        <v/>
      </c>
      <c r="C158" s="5" t="str">
        <f>IF(VLOOKUP('Download Data'!AF167,'Download Data'!AL167:AP1779,3,FALSE)&lt;&gt;10001,VLOOKUP('Download Data'!AF167,'Download Data'!AL167:AP1779,4,FALSE),"")</f>
        <v/>
      </c>
      <c r="D158" s="29" t="str">
        <f>IF(VLOOKUP('Download Data'!AF167,'Download Data'!AL167:AP1779,3,FALSE)&lt;&gt;10001,VLOOKUP('Download Data'!AF167,'Download Data'!AL167:AP1779,5,FALSE),"")</f>
        <v/>
      </c>
      <c r="E158" s="241"/>
      <c r="AA158" s="39" t="s">
        <v>227</v>
      </c>
      <c r="AB158" s="39">
        <f t="shared" si="122"/>
        <v>1105</v>
      </c>
      <c r="AC158" s="39" t="s">
        <v>101</v>
      </c>
      <c r="AD158" s="43">
        <f>VLOOKUP(AB158/100,'Download Data'!$BB$1:$BV$97,14,TRUE)</f>
        <v>0</v>
      </c>
      <c r="AE158" s="39"/>
      <c r="AF158" s="39">
        <f t="shared" si="85"/>
        <v>149</v>
      </c>
      <c r="AG158" s="45">
        <f t="shared" si="123"/>
        <v>1105</v>
      </c>
      <c r="AH158" s="45" t="s">
        <v>101</v>
      </c>
      <c r="AI158" s="45">
        <f>Program!V76</f>
        <v>0</v>
      </c>
      <c r="AJ158" s="39"/>
      <c r="AK158" s="39">
        <f t="shared" si="110"/>
        <v>0</v>
      </c>
      <c r="AL158" s="39">
        <f t="shared" si="86"/>
        <v>1</v>
      </c>
      <c r="AM158" s="39" t="str">
        <f t="shared" si="114"/>
        <v xml:space="preserve"> </v>
      </c>
      <c r="AN158" s="39" t="str">
        <f t="shared" si="115"/>
        <v xml:space="preserve"> </v>
      </c>
      <c r="AO158" s="39" t="str">
        <f t="shared" si="116"/>
        <v xml:space="preserve"> </v>
      </c>
      <c r="AP158" s="39" t="str">
        <f t="shared" si="117"/>
        <v xml:space="preserve"> </v>
      </c>
      <c r="BA158" t="s">
        <v>528</v>
      </c>
      <c r="BB158" t="str">
        <f t="shared" si="120"/>
        <v xml:space="preserve">                                        </v>
      </c>
      <c r="BM158" s="330" t="str">
        <f t="shared" si="121"/>
        <v xml:space="preserve">                                        </v>
      </c>
      <c r="BN158" s="331"/>
      <c r="BO158" s="331"/>
      <c r="BP158" s="331"/>
      <c r="BQ158" s="331"/>
      <c r="BR158" s="331"/>
      <c r="BS158" s="331"/>
      <c r="BT158" s="331"/>
      <c r="CF158" s="2"/>
      <c r="CG158"/>
      <c r="CH158">
        <v>55</v>
      </c>
      <c r="CI158">
        <v>0</v>
      </c>
      <c r="CJ158"/>
      <c r="CK158"/>
      <c r="CL158"/>
      <c r="CM158"/>
      <c r="CN158"/>
      <c r="CO158"/>
      <c r="CP158"/>
      <c r="CQ158"/>
      <c r="CR158"/>
      <c r="CS158"/>
      <c r="CT158"/>
      <c r="CU158"/>
      <c r="CV158"/>
      <c r="CW158"/>
    </row>
    <row r="159" spans="1:101" x14ac:dyDescent="0.2">
      <c r="A159" s="5" t="str">
        <f>IF(VLOOKUP('Download Data'!AF188,'Download Data'!AL188:AP1781,3,FALSE)&lt;&gt;10001,VLOOKUP('Download Data'!AF188,'Download Data'!AL188:AP1781,2,FALSE),"")</f>
        <v/>
      </c>
      <c r="B159" s="22" t="str">
        <f>IF(VLOOKUP('Download Data'!AF168,'Download Data'!AL168:AP1780,3,FALSE)&lt;&gt;10001,VLOOKUP('Download Data'!AF168,'Download Data'!AL168:AP1780,3,FALSE),"")</f>
        <v/>
      </c>
      <c r="C159" s="5" t="str">
        <f>IF(VLOOKUP('Download Data'!AF168,'Download Data'!AL168:AP1780,3,FALSE)&lt;&gt;10001,VLOOKUP('Download Data'!AF168,'Download Data'!AL168:AP1780,4,FALSE),"")</f>
        <v/>
      </c>
      <c r="D159" s="29" t="str">
        <f>IF(VLOOKUP('Download Data'!AF168,'Download Data'!AL168:AP1780,3,FALSE)&lt;&gt;10001,VLOOKUP('Download Data'!AF168,'Download Data'!AL168:AP1780,5,FALSE),"")</f>
        <v/>
      </c>
      <c r="E159" s="241"/>
      <c r="AA159" s="39" t="s">
        <v>758</v>
      </c>
      <c r="AB159" s="39">
        <f t="shared" si="122"/>
        <v>1106</v>
      </c>
      <c r="AC159" s="39" t="s">
        <v>101</v>
      </c>
      <c r="AD159" s="43">
        <f>VLOOKUP(AB159/100,'Download Data'!$BB$1:$BV$97,15,TRUE)</f>
        <v>10</v>
      </c>
      <c r="AE159" s="39"/>
      <c r="AF159" s="39">
        <f t="shared" ref="AF159:AF222" si="124">AF158+1</f>
        <v>150</v>
      </c>
      <c r="AG159" s="45">
        <f t="shared" si="123"/>
        <v>1106</v>
      </c>
      <c r="AH159" s="45" t="s">
        <v>101</v>
      </c>
      <c r="AI159" s="45">
        <f>Program!V77</f>
        <v>10</v>
      </c>
      <c r="AJ159" s="39"/>
      <c r="AK159" s="39">
        <f t="shared" si="110"/>
        <v>0</v>
      </c>
      <c r="AL159" s="39">
        <f t="shared" ref="AL159:AL222" si="125">AL158+AK159</f>
        <v>1</v>
      </c>
      <c r="AM159" s="39" t="str">
        <f t="shared" si="114"/>
        <v xml:space="preserve"> </v>
      </c>
      <c r="AN159" s="39" t="str">
        <f t="shared" si="115"/>
        <v xml:space="preserve"> </v>
      </c>
      <c r="AO159" s="39" t="str">
        <f t="shared" si="116"/>
        <v xml:space="preserve"> </v>
      </c>
      <c r="AP159" s="39" t="str">
        <f t="shared" si="117"/>
        <v xml:space="preserve"> </v>
      </c>
      <c r="BA159" t="s">
        <v>530</v>
      </c>
      <c r="BB159" t="str">
        <f t="shared" si="120"/>
        <v xml:space="preserve">          All lines freely configurable </v>
      </c>
      <c r="BM159" s="330" t="str">
        <f t="shared" si="121"/>
        <v xml:space="preserve">          All lines freely configurable </v>
      </c>
      <c r="BN159" s="331"/>
      <c r="BO159" s="331"/>
      <c r="BP159" s="331"/>
      <c r="BQ159" s="331"/>
      <c r="BR159" s="331"/>
      <c r="BS159" s="331"/>
      <c r="BT159" s="331"/>
      <c r="CF159" s="2"/>
      <c r="CG159"/>
      <c r="CH159">
        <v>56</v>
      </c>
      <c r="CI159">
        <v>0</v>
      </c>
      <c r="CJ159"/>
      <c r="CK159"/>
      <c r="CL159"/>
      <c r="CM159"/>
      <c r="CN159"/>
      <c r="CO159"/>
      <c r="CP159"/>
      <c r="CQ159"/>
      <c r="CR159"/>
      <c r="CS159"/>
      <c r="CT159"/>
      <c r="CU159"/>
      <c r="CV159"/>
      <c r="CW159"/>
    </row>
    <row r="160" spans="1:101" x14ac:dyDescent="0.2">
      <c r="A160" s="5" t="str">
        <f>IF(VLOOKUP('Download Data'!AF189,'Download Data'!AL189:AP1781,3,FALSE)&lt;&gt;10001,VLOOKUP('Download Data'!AF189,'Download Data'!AL189:AP1781,2,FALSE),"")</f>
        <v/>
      </c>
      <c r="B160" s="22" t="str">
        <f>IF(VLOOKUP('Download Data'!AF169,'Download Data'!AL169:AP1781,3,FALSE)&lt;&gt;10001,VLOOKUP('Download Data'!AF169,'Download Data'!AL169:AP1781,3,FALSE),"")</f>
        <v/>
      </c>
      <c r="C160" s="5" t="str">
        <f>IF(VLOOKUP('Download Data'!AF169,'Download Data'!AL169:AP1781,3,FALSE)&lt;&gt;10001,VLOOKUP('Download Data'!AF169,'Download Data'!AL169:AP1781,4,FALSE),"")</f>
        <v/>
      </c>
      <c r="D160" s="29" t="str">
        <f>IF(VLOOKUP('Download Data'!AF169,'Download Data'!AL169:AP1781,3,FALSE)&lt;&gt;10001,VLOOKUP('Download Data'!AF169,'Download Data'!AL169:AP1781,5,FALSE),"")</f>
        <v/>
      </c>
      <c r="E160" s="241"/>
      <c r="AA160" s="39" t="s">
        <v>759</v>
      </c>
      <c r="AB160" s="39">
        <f t="shared" si="122"/>
        <v>1107</v>
      </c>
      <c r="AC160" s="39" t="s">
        <v>101</v>
      </c>
      <c r="AD160" s="43">
        <f>VLOOKUP(AB160/100,'Download Data'!$BB$1:$BV$97,16,TRUE)</f>
        <v>10</v>
      </c>
      <c r="AE160" s="39"/>
      <c r="AF160" s="39">
        <f t="shared" si="124"/>
        <v>151</v>
      </c>
      <c r="AG160" s="45">
        <f t="shared" si="123"/>
        <v>1107</v>
      </c>
      <c r="AH160" s="45" t="s">
        <v>101</v>
      </c>
      <c r="AI160" s="45">
        <f>Program!V78</f>
        <v>10</v>
      </c>
      <c r="AJ160" s="39"/>
      <c r="AK160" s="39">
        <f t="shared" si="110"/>
        <v>0</v>
      </c>
      <c r="AL160" s="39">
        <f t="shared" si="125"/>
        <v>1</v>
      </c>
      <c r="AM160" s="39" t="str">
        <f t="shared" si="114"/>
        <v xml:space="preserve"> </v>
      </c>
      <c r="AN160" s="39" t="str">
        <f t="shared" si="115"/>
        <v xml:space="preserve"> </v>
      </c>
      <c r="AO160" s="39" t="str">
        <f t="shared" si="116"/>
        <v xml:space="preserve"> </v>
      </c>
      <c r="AP160" s="39" t="str">
        <f t="shared" si="117"/>
        <v xml:space="preserve"> </v>
      </c>
      <c r="BA160" t="s">
        <v>531</v>
      </c>
      <c r="BB160" t="str">
        <f t="shared" si="120"/>
        <v xml:space="preserve">                                        </v>
      </c>
      <c r="BM160" s="330" t="str">
        <f t="shared" si="121"/>
        <v xml:space="preserve">                                        </v>
      </c>
      <c r="BN160" s="331"/>
      <c r="BO160" s="331"/>
      <c r="BP160" s="331"/>
      <c r="BQ160" s="331"/>
      <c r="BR160" s="331"/>
      <c r="BS160" s="331"/>
      <c r="BT160" s="331"/>
      <c r="CF160" s="2"/>
      <c r="CG160"/>
      <c r="CH160">
        <v>57</v>
      </c>
      <c r="CI160">
        <v>0</v>
      </c>
      <c r="CJ160"/>
      <c r="CK160"/>
      <c r="CL160"/>
      <c r="CM160"/>
      <c r="CN160"/>
      <c r="CO160"/>
      <c r="CP160"/>
      <c r="CQ160"/>
      <c r="CR160"/>
      <c r="CS160"/>
      <c r="CT160"/>
      <c r="CU160"/>
      <c r="CV160"/>
      <c r="CW160"/>
    </row>
    <row r="161" spans="1:101" x14ac:dyDescent="0.2">
      <c r="A161" s="5" t="str">
        <f>IF(VLOOKUP('Download Data'!AF190,'Download Data'!AL190:AP1781,3,FALSE)&lt;&gt;10001,VLOOKUP('Download Data'!AF190,'Download Data'!AL190:AP1781,2,FALSE),"")</f>
        <v/>
      </c>
      <c r="B161" s="22" t="str">
        <f>IF(VLOOKUP('Download Data'!AF170,'Download Data'!AL170:AP1782,3,FALSE)&lt;&gt;10001,VLOOKUP('Download Data'!AF170,'Download Data'!AL170:AP1782,3,FALSE),"")</f>
        <v/>
      </c>
      <c r="C161" s="5" t="str">
        <f>IF(VLOOKUP('Download Data'!AF170,'Download Data'!AL170:AP1782,3,FALSE)&lt;&gt;10001,VLOOKUP('Download Data'!AF170,'Download Data'!AL170:AP1782,4,FALSE),"")</f>
        <v/>
      </c>
      <c r="D161" s="29" t="str">
        <f>IF(VLOOKUP('Download Data'!AF170,'Download Data'!AL170:AP1782,3,FALSE)&lt;&gt;10001,VLOOKUP('Download Data'!AF170,'Download Data'!AL170:AP1782,5,FALSE),"")</f>
        <v/>
      </c>
      <c r="E161" s="241"/>
      <c r="AA161" s="39" t="s">
        <v>809</v>
      </c>
      <c r="AB161" s="39">
        <f t="shared" si="122"/>
        <v>1108</v>
      </c>
      <c r="AC161" s="39" t="s">
        <v>101</v>
      </c>
      <c r="AD161" s="43">
        <f>VLOOKUP(AB161/100,'Download Data'!$BB$1:$BV$97,17,TRUE)</f>
        <v>0</v>
      </c>
      <c r="AE161" s="39"/>
      <c r="AF161" s="39">
        <f t="shared" si="124"/>
        <v>152</v>
      </c>
      <c r="AG161" s="45">
        <f t="shared" si="123"/>
        <v>1108</v>
      </c>
      <c r="AH161" s="45" t="s">
        <v>101</v>
      </c>
      <c r="AI161" s="45">
        <f>Program!V79</f>
        <v>0</v>
      </c>
      <c r="AJ161" s="39"/>
      <c r="AK161" s="39">
        <f t="shared" si="110"/>
        <v>0</v>
      </c>
      <c r="AL161" s="39">
        <f t="shared" si="125"/>
        <v>1</v>
      </c>
      <c r="AM161" s="39" t="str">
        <f t="shared" si="114"/>
        <v xml:space="preserve"> </v>
      </c>
      <c r="AN161" s="39" t="str">
        <f t="shared" si="115"/>
        <v xml:space="preserve"> </v>
      </c>
      <c r="AO161" s="39" t="str">
        <f t="shared" si="116"/>
        <v xml:space="preserve"> </v>
      </c>
      <c r="AP161" s="39" t="str">
        <f t="shared" si="117"/>
        <v xml:space="preserve"> </v>
      </c>
      <c r="BA161" t="s">
        <v>532</v>
      </c>
      <c r="BB161" t="str">
        <f t="shared" si="120"/>
        <v xml:space="preserve">                                        </v>
      </c>
      <c r="BM161" s="330" t="str">
        <f t="shared" si="121"/>
        <v xml:space="preserve">                                        </v>
      </c>
      <c r="BN161" s="331"/>
      <c r="BO161" s="331"/>
      <c r="BP161" s="331"/>
      <c r="BQ161" s="331"/>
      <c r="BR161" s="331"/>
      <c r="BS161" s="331"/>
      <c r="BT161" s="331"/>
      <c r="CF161" s="2"/>
      <c r="CG161"/>
      <c r="CH161">
        <v>58</v>
      </c>
      <c r="CI161">
        <v>0</v>
      </c>
      <c r="CJ161"/>
      <c r="CK161"/>
      <c r="CL161"/>
      <c r="CM161"/>
      <c r="CN161"/>
      <c r="CO161"/>
      <c r="CP161"/>
      <c r="CQ161"/>
      <c r="CR161"/>
      <c r="CS161"/>
      <c r="CT161"/>
      <c r="CU161"/>
      <c r="CV161"/>
      <c r="CW161"/>
    </row>
    <row r="162" spans="1:101" x14ac:dyDescent="0.2">
      <c r="A162" s="5" t="str">
        <f>IF(VLOOKUP('Download Data'!AF191,'Download Data'!AL191:AP1781,3,FALSE)&lt;&gt;10001,VLOOKUP('Download Data'!AF191,'Download Data'!AL191:AP1781,2,FALSE),"")</f>
        <v/>
      </c>
      <c r="B162" s="22" t="str">
        <f>IF(VLOOKUP('Download Data'!AF171,'Download Data'!AL171:AP1783,3,FALSE)&lt;&gt;10001,VLOOKUP('Download Data'!AF171,'Download Data'!AL171:AP1783,3,FALSE),"")</f>
        <v/>
      </c>
      <c r="C162" s="5" t="str">
        <f>IF(VLOOKUP('Download Data'!AF171,'Download Data'!AL171:AP1783,3,FALSE)&lt;&gt;10001,VLOOKUP('Download Data'!AF171,'Download Data'!AL171:AP1783,4,FALSE),"")</f>
        <v/>
      </c>
      <c r="D162" s="29" t="str">
        <f>IF(VLOOKUP('Download Data'!AF171,'Download Data'!AL171:AP1783,3,FALSE)&lt;&gt;10001,VLOOKUP('Download Data'!AF171,'Download Data'!AL171:AP1783,5,FALSE),"")</f>
        <v/>
      </c>
      <c r="E162" s="241"/>
      <c r="AA162" s="39" t="s">
        <v>228</v>
      </c>
      <c r="AB162" s="39">
        <f t="shared" si="122"/>
        <v>1109</v>
      </c>
      <c r="AC162" s="39" t="s">
        <v>101</v>
      </c>
      <c r="AD162" s="43">
        <f>VLOOKUP(AB162/100,'Download Data'!$BB$1:$BV$97,18,TRUE)</f>
        <v>0</v>
      </c>
      <c r="AE162" s="39"/>
      <c r="AF162" s="39">
        <f t="shared" si="124"/>
        <v>153</v>
      </c>
      <c r="AG162" s="45">
        <f t="shared" si="123"/>
        <v>1109</v>
      </c>
      <c r="AH162" s="45" t="s">
        <v>101</v>
      </c>
      <c r="AI162" s="45">
        <f>Program!V80</f>
        <v>0</v>
      </c>
      <c r="AJ162" s="39"/>
      <c r="AK162" s="39">
        <f t="shared" si="110"/>
        <v>0</v>
      </c>
      <c r="AL162" s="39">
        <f t="shared" si="125"/>
        <v>1</v>
      </c>
      <c r="AM162" s="39" t="str">
        <f t="shared" si="114"/>
        <v xml:space="preserve"> </v>
      </c>
      <c r="AN162" s="39" t="str">
        <f t="shared" si="115"/>
        <v xml:space="preserve"> </v>
      </c>
      <c r="AO162" s="39" t="str">
        <f t="shared" si="116"/>
        <v xml:space="preserve"> </v>
      </c>
      <c r="AP162" s="39" t="str">
        <f t="shared" si="117"/>
        <v xml:space="preserve"> </v>
      </c>
      <c r="BA162" t="s">
        <v>533</v>
      </c>
      <c r="BB162" t="str">
        <f t="shared" si="120"/>
        <v xml:space="preserve">                                        </v>
      </c>
      <c r="BM162" s="330" t="str">
        <f t="shared" si="121"/>
        <v xml:space="preserve">                                        </v>
      </c>
      <c r="BN162" s="331"/>
      <c r="BO162" s="331"/>
      <c r="BP162" s="331"/>
      <c r="BQ162" s="331"/>
      <c r="BR162" s="331"/>
      <c r="BS162" s="331"/>
      <c r="BT162" s="331"/>
      <c r="CF162" s="2"/>
      <c r="CG162"/>
      <c r="CH162">
        <v>59</v>
      </c>
      <c r="CI162">
        <v>0</v>
      </c>
      <c r="CJ162"/>
      <c r="CK162"/>
      <c r="CL162"/>
      <c r="CM162"/>
      <c r="CN162"/>
      <c r="CO162"/>
      <c r="CP162"/>
      <c r="CQ162"/>
      <c r="CR162"/>
      <c r="CS162"/>
      <c r="CT162"/>
      <c r="CU162"/>
      <c r="CV162"/>
      <c r="CW162"/>
    </row>
    <row r="163" spans="1:101" x14ac:dyDescent="0.2">
      <c r="A163" s="5" t="str">
        <f>IF(VLOOKUP('Download Data'!AF192,'Download Data'!AL192:AP1781,3,FALSE)&lt;&gt;10001,VLOOKUP('Download Data'!AF192,'Download Data'!AL192:AP1781,2,FALSE),"")</f>
        <v/>
      </c>
      <c r="B163" s="22" t="str">
        <f>IF(VLOOKUP('Download Data'!AF172,'Download Data'!AL172:AP1784,3,FALSE)&lt;&gt;10001,VLOOKUP('Download Data'!AF172,'Download Data'!AL172:AP1784,3,FALSE),"")</f>
        <v/>
      </c>
      <c r="C163" s="5" t="str">
        <f>IF(VLOOKUP('Download Data'!AF172,'Download Data'!AL172:AP1784,3,FALSE)&lt;&gt;10001,VLOOKUP('Download Data'!AF172,'Download Data'!AL172:AP1784,4,FALSE),"")</f>
        <v/>
      </c>
      <c r="D163" s="29" t="str">
        <f>IF(VLOOKUP('Download Data'!AF172,'Download Data'!AL172:AP1784,3,FALSE)&lt;&gt;10001,VLOOKUP('Download Data'!AF172,'Download Data'!AL172:AP1784,5,FALSE),"")</f>
        <v/>
      </c>
      <c r="E163" s="241"/>
      <c r="AA163" s="39"/>
      <c r="AB163" s="39"/>
      <c r="AC163" s="39"/>
      <c r="AD163" s="39"/>
      <c r="AE163" s="39"/>
      <c r="AF163" s="39">
        <f t="shared" si="124"/>
        <v>154</v>
      </c>
      <c r="AG163" s="45"/>
      <c r="AH163" s="45"/>
      <c r="AI163" s="45"/>
      <c r="AJ163" s="39"/>
      <c r="AK163" s="39">
        <f t="shared" ref="AK163:AK185" si="126">IF(AO163=" ",0,1)</f>
        <v>0</v>
      </c>
      <c r="AL163" s="39">
        <f t="shared" si="125"/>
        <v>1</v>
      </c>
      <c r="AM163" s="39" t="str">
        <f t="shared" si="114"/>
        <v xml:space="preserve"> </v>
      </c>
      <c r="AN163" s="39" t="str">
        <f t="shared" si="115"/>
        <v xml:space="preserve"> </v>
      </c>
      <c r="AO163" s="39" t="str">
        <f t="shared" si="116"/>
        <v xml:space="preserve"> </v>
      </c>
      <c r="AP163" s="39" t="str">
        <f t="shared" si="117"/>
        <v xml:space="preserve"> </v>
      </c>
      <c r="BA163" t="s">
        <v>534</v>
      </c>
      <c r="BB163" t="str">
        <f t="shared" si="120"/>
        <v xml:space="preserve">                                        </v>
      </c>
      <c r="BM163" s="330" t="str">
        <f t="shared" si="121"/>
        <v xml:space="preserve">                                        </v>
      </c>
      <c r="BN163" s="331"/>
      <c r="BO163" s="331"/>
      <c r="BP163" s="331"/>
      <c r="BQ163" s="331"/>
      <c r="BR163" s="331"/>
      <c r="BS163" s="331"/>
      <c r="BT163" s="331"/>
      <c r="CF163" s="2"/>
      <c r="CG163"/>
      <c r="CH163">
        <v>60</v>
      </c>
      <c r="CI163">
        <v>0</v>
      </c>
      <c r="CJ163"/>
      <c r="CK163"/>
      <c r="CL163"/>
      <c r="CM163"/>
      <c r="CN163"/>
      <c r="CO163"/>
      <c r="CP163"/>
      <c r="CQ163"/>
      <c r="CR163"/>
      <c r="CS163"/>
      <c r="CT163"/>
      <c r="CU163"/>
      <c r="CV163"/>
      <c r="CW163"/>
    </row>
    <row r="164" spans="1:101" x14ac:dyDescent="0.2">
      <c r="A164" s="5" t="str">
        <f>IF(VLOOKUP('Download Data'!AF193,'Download Data'!AL193:AP1781,3,FALSE)&lt;&gt;10001,VLOOKUP('Download Data'!AF193,'Download Data'!AL193:AP1781,2,FALSE),"")</f>
        <v/>
      </c>
      <c r="B164" s="22" t="str">
        <f>IF(VLOOKUP('Download Data'!AF173,'Download Data'!AL173:AP1785,3,FALSE)&lt;&gt;10001,VLOOKUP('Download Data'!AF173,'Download Data'!AL173:AP1785,3,FALSE),"")</f>
        <v/>
      </c>
      <c r="C164" s="5" t="str">
        <f>IF(VLOOKUP('Download Data'!AF173,'Download Data'!AL173:AP1785,3,FALSE)&lt;&gt;10001,VLOOKUP('Download Data'!AF173,'Download Data'!AL173:AP1785,4,FALSE),"")</f>
        <v/>
      </c>
      <c r="D164" s="29" t="str">
        <f>IF(VLOOKUP('Download Data'!AF173,'Download Data'!AL173:AP1785,3,FALSE)&lt;&gt;10001,VLOOKUP('Download Data'!AF173,'Download Data'!AL173:AP1785,5,FALSE),"")</f>
        <v/>
      </c>
      <c r="E164" s="241"/>
      <c r="AA164" s="39" t="s">
        <v>229</v>
      </c>
      <c r="AB164" s="39">
        <f t="shared" ref="AB164:AB173" si="127">AG164</f>
        <v>1200</v>
      </c>
      <c r="AC164" s="39" t="s">
        <v>101</v>
      </c>
      <c r="AD164" s="43">
        <f>VLOOKUP(AB164/100,'Download Data'!$BB$1:$BV$97,9,TRUE)</f>
        <v>0</v>
      </c>
      <c r="AE164" s="39"/>
      <c r="AF164" s="39">
        <f t="shared" si="124"/>
        <v>155</v>
      </c>
      <c r="AG164" s="45">
        <v>1200</v>
      </c>
      <c r="AH164" s="45" t="s">
        <v>101</v>
      </c>
      <c r="AI164" s="45">
        <f>Program!V84</f>
        <v>0</v>
      </c>
      <c r="AJ164" s="39"/>
      <c r="AK164" s="39">
        <f t="shared" si="126"/>
        <v>0</v>
      </c>
      <c r="AL164" s="39">
        <f t="shared" si="125"/>
        <v>1</v>
      </c>
      <c r="AM164" s="39" t="str">
        <f t="shared" si="114"/>
        <v xml:space="preserve"> </v>
      </c>
      <c r="AN164" s="39" t="str">
        <f t="shared" si="115"/>
        <v xml:space="preserve"> </v>
      </c>
      <c r="AO164" s="39" t="str">
        <f t="shared" si="116"/>
        <v xml:space="preserve"> </v>
      </c>
      <c r="AP164" s="39" t="str">
        <f t="shared" si="117"/>
        <v xml:space="preserve"> </v>
      </c>
      <c r="BA164" t="s">
        <v>535</v>
      </c>
      <c r="BB164" t="str">
        <f t="shared" si="120"/>
        <v xml:space="preserve">                                        </v>
      </c>
      <c r="BM164" s="330" t="str">
        <f t="shared" si="121"/>
        <v xml:space="preserve">                                        </v>
      </c>
      <c r="BN164" s="331"/>
      <c r="BO164" s="331"/>
      <c r="BP164" s="331"/>
      <c r="BQ164" s="331"/>
      <c r="BR164" s="331"/>
      <c r="BS164" s="331"/>
      <c r="BT164" s="331"/>
      <c r="CF164" s="2"/>
      <c r="CG164"/>
      <c r="CH164">
        <v>61</v>
      </c>
      <c r="CI164">
        <v>0</v>
      </c>
      <c r="CJ164"/>
      <c r="CK164"/>
      <c r="CL164"/>
      <c r="CM164"/>
      <c r="CN164"/>
      <c r="CO164"/>
      <c r="CP164"/>
      <c r="CQ164"/>
      <c r="CR164"/>
      <c r="CS164"/>
      <c r="CT164"/>
      <c r="CU164"/>
      <c r="CV164"/>
      <c r="CW164"/>
    </row>
    <row r="165" spans="1:101" x14ac:dyDescent="0.2">
      <c r="A165" s="5" t="str">
        <f>IF(VLOOKUP('Download Data'!AF194,'Download Data'!AL194:AP1781,3,FALSE)&lt;&gt;10001,VLOOKUP('Download Data'!AF194,'Download Data'!AL194:AP1781,2,FALSE),"")</f>
        <v/>
      </c>
      <c r="B165" s="22" t="str">
        <f>IF(VLOOKUP('Download Data'!AF174,'Download Data'!AL174:AP1786,3,FALSE)&lt;&gt;10001,VLOOKUP('Download Data'!AF174,'Download Data'!AL174:AP1786,3,FALSE),"")</f>
        <v/>
      </c>
      <c r="C165" s="5" t="str">
        <f>IF(VLOOKUP('Download Data'!AF174,'Download Data'!AL174:AP1786,3,FALSE)&lt;&gt;10001,VLOOKUP('Download Data'!AF174,'Download Data'!AL174:AP1786,4,FALSE),"")</f>
        <v/>
      </c>
      <c r="D165" s="29" t="str">
        <f>IF(VLOOKUP('Download Data'!AF174,'Download Data'!AL174:AP1786,3,FALSE)&lt;&gt;10001,VLOOKUP('Download Data'!AF174,'Download Data'!AL174:AP1786,5,FALSE),"")</f>
        <v/>
      </c>
      <c r="E165" s="241"/>
      <c r="AA165" s="39" t="s">
        <v>230</v>
      </c>
      <c r="AB165" s="39">
        <f t="shared" si="127"/>
        <v>1201</v>
      </c>
      <c r="AC165" s="39" t="s">
        <v>101</v>
      </c>
      <c r="AD165" s="43">
        <f>VLOOKUP(AB165/100,'Download Data'!$BB$1:$BV$97,10,TRUE)</f>
        <v>0</v>
      </c>
      <c r="AE165" s="39"/>
      <c r="AF165" s="39">
        <f t="shared" si="124"/>
        <v>156</v>
      </c>
      <c r="AG165" s="45">
        <f t="shared" ref="AG165:AG173" si="128">AG164+1</f>
        <v>1201</v>
      </c>
      <c r="AH165" s="45" t="s">
        <v>101</v>
      </c>
      <c r="AI165" s="45">
        <f>Program!V85</f>
        <v>0</v>
      </c>
      <c r="AJ165" s="39"/>
      <c r="AK165" s="39">
        <f t="shared" si="126"/>
        <v>0</v>
      </c>
      <c r="AL165" s="39">
        <f t="shared" si="125"/>
        <v>1</v>
      </c>
      <c r="AM165" s="39" t="str">
        <f t="shared" si="114"/>
        <v xml:space="preserve"> </v>
      </c>
      <c r="AN165" s="39" t="str">
        <f t="shared" si="115"/>
        <v xml:space="preserve"> </v>
      </c>
      <c r="AO165" s="39" t="str">
        <f t="shared" si="116"/>
        <v xml:space="preserve"> </v>
      </c>
      <c r="AP165" s="39" t="str">
        <f t="shared" si="117"/>
        <v xml:space="preserve"> </v>
      </c>
      <c r="BA165" t="s">
        <v>536</v>
      </c>
      <c r="BB165" t="str">
        <f t="shared" si="120"/>
        <v xml:space="preserve">                                        </v>
      </c>
      <c r="BM165" s="330" t="str">
        <f t="shared" si="121"/>
        <v xml:space="preserve">                                        </v>
      </c>
      <c r="BN165" s="331"/>
      <c r="BO165" s="331"/>
      <c r="BP165" s="331"/>
      <c r="BQ165" s="331"/>
      <c r="BR165" s="331"/>
      <c r="BS165" s="331"/>
      <c r="BT165" s="331"/>
      <c r="CF165" s="2"/>
      <c r="CG165"/>
      <c r="CH165">
        <v>63</v>
      </c>
      <c r="CI165">
        <v>0</v>
      </c>
      <c r="CJ165"/>
      <c r="CK165"/>
      <c r="CL165"/>
      <c r="CM165"/>
      <c r="CN165"/>
      <c r="CO165"/>
      <c r="CP165"/>
      <c r="CQ165"/>
      <c r="CR165"/>
      <c r="CS165"/>
      <c r="CT165"/>
      <c r="CU165"/>
      <c r="CV165"/>
      <c r="CW165"/>
    </row>
    <row r="166" spans="1:101" x14ac:dyDescent="0.2">
      <c r="A166" s="5" t="str">
        <f>IF(VLOOKUP('Download Data'!AF195,'Download Data'!AL195:AP1781,3,FALSE)&lt;&gt;10001,VLOOKUP('Download Data'!AF195,'Download Data'!AL195:AP1781,2,FALSE),"")</f>
        <v/>
      </c>
      <c r="B166" s="22" t="str">
        <f>IF(VLOOKUP('Download Data'!AF175,'Download Data'!AL175:AP1787,3,FALSE)&lt;&gt;10001,VLOOKUP('Download Data'!AF175,'Download Data'!AL175:AP1787,3,FALSE),"")</f>
        <v/>
      </c>
      <c r="C166" s="5" t="str">
        <f>IF(VLOOKUP('Download Data'!AF175,'Download Data'!AL175:AP1787,3,FALSE)&lt;&gt;10001,VLOOKUP('Download Data'!AF175,'Download Data'!AL175:AP1787,4,FALSE),"")</f>
        <v/>
      </c>
      <c r="D166" s="29" t="str">
        <f>IF(VLOOKUP('Download Data'!AF175,'Download Data'!AL175:AP1787,3,FALSE)&lt;&gt;10001,VLOOKUP('Download Data'!AF175,'Download Data'!AL175:AP1787,5,FALSE),"")</f>
        <v/>
      </c>
      <c r="E166" s="241"/>
      <c r="AA166" s="39" t="s">
        <v>231</v>
      </c>
      <c r="AB166" s="39">
        <f t="shared" si="127"/>
        <v>1202</v>
      </c>
      <c r="AC166" s="39" t="s">
        <v>101</v>
      </c>
      <c r="AD166" s="43">
        <f>VLOOKUP(AB166/100,'Download Data'!$BB$1:$BV$97,11,TRUE)</f>
        <v>0</v>
      </c>
      <c r="AE166" s="39"/>
      <c r="AF166" s="39">
        <f t="shared" si="124"/>
        <v>157</v>
      </c>
      <c r="AG166" s="45">
        <f t="shared" si="128"/>
        <v>1202</v>
      </c>
      <c r="AH166" s="45" t="s">
        <v>101</v>
      </c>
      <c r="AI166" s="45">
        <f>Program!V86</f>
        <v>0</v>
      </c>
      <c r="AJ166" s="39"/>
      <c r="AK166" s="39">
        <f t="shared" si="126"/>
        <v>0</v>
      </c>
      <c r="AL166" s="39">
        <f t="shared" si="125"/>
        <v>1</v>
      </c>
      <c r="AM166" s="39" t="str">
        <f t="shared" si="114"/>
        <v xml:space="preserve"> </v>
      </c>
      <c r="AN166" s="39" t="str">
        <f t="shared" si="115"/>
        <v xml:space="preserve"> </v>
      </c>
      <c r="AO166" s="39" t="str">
        <f t="shared" si="116"/>
        <v xml:space="preserve"> </v>
      </c>
      <c r="AP166" s="39" t="str">
        <f t="shared" si="117"/>
        <v xml:space="preserve"> </v>
      </c>
      <c r="BA166" t="s">
        <v>537</v>
      </c>
      <c r="BB166" t="str">
        <f t="shared" si="120"/>
        <v xml:space="preserve">                                        </v>
      </c>
      <c r="BM166" s="330" t="str">
        <f t="shared" si="121"/>
        <v xml:space="preserve">                                        </v>
      </c>
      <c r="BN166" s="331"/>
      <c r="BO166" s="331"/>
      <c r="BP166" s="331"/>
      <c r="BQ166" s="331"/>
      <c r="BR166" s="331"/>
      <c r="BS166" s="331"/>
      <c r="BT166" s="331"/>
      <c r="CF166" s="2"/>
      <c r="CG166"/>
      <c r="CH166">
        <v>64</v>
      </c>
      <c r="CI166">
        <v>0</v>
      </c>
      <c r="CJ166"/>
      <c r="CK166"/>
      <c r="CL166"/>
      <c r="CM166"/>
      <c r="CN166"/>
      <c r="CO166"/>
      <c r="CP166"/>
      <c r="CQ166"/>
      <c r="CR166"/>
      <c r="CS166"/>
      <c r="CT166"/>
      <c r="CU166"/>
      <c r="CV166"/>
      <c r="CW166"/>
    </row>
    <row r="167" spans="1:101" x14ac:dyDescent="0.2">
      <c r="A167" s="5" t="str">
        <f>IF(VLOOKUP('Download Data'!AF196,'Download Data'!AL196:AP1781,3,FALSE)&lt;&gt;10001,VLOOKUP('Download Data'!AF196,'Download Data'!AL196:AP1781,2,FALSE),"")</f>
        <v/>
      </c>
      <c r="B167" s="22" t="str">
        <f>IF(VLOOKUP('Download Data'!AF176,'Download Data'!AL176:AP1788,3,FALSE)&lt;&gt;10001,VLOOKUP('Download Data'!AF176,'Download Data'!AL176:AP1788,3,FALSE),"")</f>
        <v/>
      </c>
      <c r="C167" s="5" t="str">
        <f>IF(VLOOKUP('Download Data'!AF176,'Download Data'!AL176:AP1788,3,FALSE)&lt;&gt;10001,VLOOKUP('Download Data'!AF176,'Download Data'!AL176:AP1788,4,FALSE),"")</f>
        <v/>
      </c>
      <c r="D167" s="29" t="str">
        <f>IF(VLOOKUP('Download Data'!AF176,'Download Data'!AL176:AP1788,3,FALSE)&lt;&gt;10001,VLOOKUP('Download Data'!AF176,'Download Data'!AL176:AP1788,5,FALSE),"")</f>
        <v/>
      </c>
      <c r="E167" s="241"/>
      <c r="AA167" s="39" t="s">
        <v>232</v>
      </c>
      <c r="AB167" s="39">
        <f t="shared" si="127"/>
        <v>1203</v>
      </c>
      <c r="AC167" s="39" t="s">
        <v>101</v>
      </c>
      <c r="AD167" s="43">
        <f>VLOOKUP(AB167/100,'Download Data'!$BB$1:$BV$97,12,TRUE)</f>
        <v>0</v>
      </c>
      <c r="AE167" s="39"/>
      <c r="AF167" s="39">
        <f t="shared" si="124"/>
        <v>158</v>
      </c>
      <c r="AG167" s="45">
        <f t="shared" si="128"/>
        <v>1203</v>
      </c>
      <c r="AH167" s="45" t="s">
        <v>101</v>
      </c>
      <c r="AI167" s="45">
        <f>Program!V87</f>
        <v>0</v>
      </c>
      <c r="AJ167" s="39"/>
      <c r="AK167" s="39">
        <f t="shared" si="126"/>
        <v>0</v>
      </c>
      <c r="AL167" s="39">
        <f t="shared" si="125"/>
        <v>1</v>
      </c>
      <c r="AM167" s="39" t="str">
        <f t="shared" si="114"/>
        <v xml:space="preserve"> </v>
      </c>
      <c r="AN167" s="39" t="str">
        <f t="shared" si="115"/>
        <v xml:space="preserve"> </v>
      </c>
      <c r="AO167" s="39" t="str">
        <f t="shared" si="116"/>
        <v xml:space="preserve"> </v>
      </c>
      <c r="AP167" s="39" t="str">
        <f t="shared" si="117"/>
        <v xml:space="preserve"> </v>
      </c>
      <c r="BA167" t="s">
        <v>538</v>
      </c>
      <c r="BB167" t="str">
        <f t="shared" si="120"/>
        <v xml:space="preserve">                                        </v>
      </c>
      <c r="BM167" s="330" t="str">
        <f t="shared" si="121"/>
        <v xml:space="preserve">                                        </v>
      </c>
      <c r="BN167" s="331"/>
      <c r="BO167" s="331"/>
      <c r="BP167" s="331"/>
      <c r="BQ167" s="331"/>
      <c r="BR167" s="331"/>
      <c r="BS167" s="331"/>
      <c r="BT167" s="331"/>
      <c r="CF167" s="2"/>
      <c r="CG167"/>
      <c r="CH167">
        <v>65</v>
      </c>
      <c r="CI167">
        <v>0</v>
      </c>
      <c r="CJ167"/>
      <c r="CK167"/>
      <c r="CL167"/>
      <c r="CM167"/>
      <c r="CN167"/>
      <c r="CO167"/>
      <c r="CP167"/>
      <c r="CQ167"/>
      <c r="CR167"/>
      <c r="CS167"/>
      <c r="CT167"/>
      <c r="CU167"/>
      <c r="CV167"/>
      <c r="CW167"/>
    </row>
    <row r="168" spans="1:101" x14ac:dyDescent="0.2">
      <c r="A168" s="5" t="str">
        <f>IF(VLOOKUP('Download Data'!AF197,'Download Data'!AL197:AP1781,3,FALSE)&lt;&gt;10001,VLOOKUP('Download Data'!AF197,'Download Data'!AL197:AP1781,2,FALSE),"")</f>
        <v/>
      </c>
      <c r="B168" s="22" t="str">
        <f>IF(VLOOKUP('Download Data'!AF177,'Download Data'!AL177:AP1789,3,FALSE)&lt;&gt;10001,VLOOKUP('Download Data'!AF177,'Download Data'!AL177:AP1789,3,FALSE),"")</f>
        <v/>
      </c>
      <c r="C168" s="5" t="str">
        <f>IF(VLOOKUP('Download Data'!AF177,'Download Data'!AL177:AP1789,3,FALSE)&lt;&gt;10001,VLOOKUP('Download Data'!AF177,'Download Data'!AL177:AP1789,4,FALSE),"")</f>
        <v/>
      </c>
      <c r="D168" s="29" t="str">
        <f>IF(VLOOKUP('Download Data'!AF177,'Download Data'!AL177:AP1789,3,FALSE)&lt;&gt;10001,VLOOKUP('Download Data'!AF177,'Download Data'!AL177:AP1789,5,FALSE),"")</f>
        <v/>
      </c>
      <c r="E168" s="241"/>
      <c r="AA168" s="39" t="s">
        <v>233</v>
      </c>
      <c r="AB168" s="39">
        <f t="shared" si="127"/>
        <v>1204</v>
      </c>
      <c r="AC168" s="39" t="s">
        <v>101</v>
      </c>
      <c r="AD168" s="43">
        <f>VLOOKUP(AB168/100,'Download Data'!$BB$1:$BV$97,13,TRUE)</f>
        <v>0</v>
      </c>
      <c r="AE168" s="39"/>
      <c r="AF168" s="39">
        <f t="shared" si="124"/>
        <v>159</v>
      </c>
      <c r="AG168" s="45">
        <f t="shared" si="128"/>
        <v>1204</v>
      </c>
      <c r="AH168" s="45" t="s">
        <v>101</v>
      </c>
      <c r="AI168" s="45">
        <f>Program!V88</f>
        <v>0</v>
      </c>
      <c r="AJ168" s="39"/>
      <c r="AK168" s="39">
        <f t="shared" si="126"/>
        <v>0</v>
      </c>
      <c r="AL168" s="39">
        <f t="shared" si="125"/>
        <v>1</v>
      </c>
      <c r="AM168" s="39" t="str">
        <f t="shared" si="114"/>
        <v xml:space="preserve"> </v>
      </c>
      <c r="AN168" s="39" t="str">
        <f t="shared" si="115"/>
        <v xml:space="preserve"> </v>
      </c>
      <c r="AO168" s="39" t="str">
        <f t="shared" si="116"/>
        <v xml:space="preserve"> </v>
      </c>
      <c r="AP168" s="39" t="str">
        <f t="shared" si="117"/>
        <v xml:space="preserve"> </v>
      </c>
      <c r="BA168" t="s">
        <v>539</v>
      </c>
      <c r="BB168" t="str">
        <f t="shared" si="120"/>
        <v xml:space="preserve">                                        </v>
      </c>
      <c r="BM168" s="330" t="str">
        <f t="shared" si="121"/>
        <v xml:space="preserve">                                        </v>
      </c>
      <c r="BN168" s="331"/>
      <c r="BO168" s="331"/>
      <c r="BP168" s="331"/>
      <c r="BQ168" s="331"/>
      <c r="BR168" s="331"/>
      <c r="BS168" s="331"/>
      <c r="BT168" s="331"/>
      <c r="CF168" s="2"/>
      <c r="CG168"/>
      <c r="CH168">
        <v>66</v>
      </c>
      <c r="CI168">
        <v>0</v>
      </c>
      <c r="CJ168"/>
      <c r="CK168"/>
      <c r="CL168"/>
      <c r="CM168"/>
      <c r="CN168"/>
      <c r="CO168"/>
      <c r="CP168"/>
      <c r="CQ168"/>
      <c r="CR168"/>
      <c r="CS168"/>
      <c r="CT168"/>
      <c r="CU168"/>
      <c r="CV168"/>
      <c r="CW168"/>
    </row>
    <row r="169" spans="1:101" x14ac:dyDescent="0.2">
      <c r="A169" s="5" t="str">
        <f>IF(VLOOKUP('Download Data'!AF198,'Download Data'!AL198:AP1781,3,FALSE)&lt;&gt;10001,VLOOKUP('Download Data'!AF198,'Download Data'!AL198:AP1781,2,FALSE),"")</f>
        <v/>
      </c>
      <c r="B169" s="22" t="str">
        <f>IF(VLOOKUP('Download Data'!AF178,'Download Data'!AL178:AP1790,3,FALSE)&lt;&gt;10001,VLOOKUP('Download Data'!AF178,'Download Data'!AL178:AP1790,3,FALSE),"")</f>
        <v/>
      </c>
      <c r="C169" s="5" t="str">
        <f>IF(VLOOKUP('Download Data'!AF178,'Download Data'!AL178:AP1790,3,FALSE)&lt;&gt;10001,VLOOKUP('Download Data'!AF178,'Download Data'!AL178:AP1790,4,FALSE),"")</f>
        <v/>
      </c>
      <c r="D169" s="29" t="str">
        <f>IF(VLOOKUP('Download Data'!AF178,'Download Data'!AL178:AP1790,3,FALSE)&lt;&gt;10001,VLOOKUP('Download Data'!AF178,'Download Data'!AL178:AP1790,5,FALSE),"")</f>
        <v/>
      </c>
      <c r="E169" s="241"/>
      <c r="AA169" s="39" t="s">
        <v>234</v>
      </c>
      <c r="AB169" s="39">
        <f t="shared" si="127"/>
        <v>1205</v>
      </c>
      <c r="AC169" s="39" t="s">
        <v>101</v>
      </c>
      <c r="AD169" s="43">
        <f>VLOOKUP(AB169/100,'Download Data'!$BB$1:$BV$97,14,TRUE)</f>
        <v>0</v>
      </c>
      <c r="AE169" s="39"/>
      <c r="AF169" s="39">
        <f t="shared" si="124"/>
        <v>160</v>
      </c>
      <c r="AG169" s="45">
        <f t="shared" si="128"/>
        <v>1205</v>
      </c>
      <c r="AH169" s="45" t="s">
        <v>101</v>
      </c>
      <c r="AI169" s="45">
        <f>Program!V89</f>
        <v>0</v>
      </c>
      <c r="AJ169" s="39"/>
      <c r="AK169" s="39">
        <f t="shared" si="126"/>
        <v>0</v>
      </c>
      <c r="AL169" s="39">
        <f t="shared" si="125"/>
        <v>1</v>
      </c>
      <c r="AM169" s="39" t="str">
        <f t="shared" si="114"/>
        <v xml:space="preserve"> </v>
      </c>
      <c r="AN169" s="39" t="str">
        <f t="shared" si="115"/>
        <v xml:space="preserve"> </v>
      </c>
      <c r="AO169" s="39" t="str">
        <f t="shared" si="116"/>
        <v xml:space="preserve"> </v>
      </c>
      <c r="AP169" s="39" t="str">
        <f t="shared" si="117"/>
        <v xml:space="preserve"> </v>
      </c>
      <c r="BA169" t="s">
        <v>540</v>
      </c>
      <c r="BB169" t="str">
        <f t="shared" si="120"/>
        <v xml:space="preserve">                                        </v>
      </c>
      <c r="BM169" s="330" t="str">
        <f t="shared" si="121"/>
        <v xml:space="preserve">                                        </v>
      </c>
      <c r="BN169" s="331"/>
      <c r="BO169" s="331"/>
      <c r="BP169" s="331"/>
      <c r="BQ169" s="331"/>
      <c r="BR169" s="331"/>
      <c r="BS169" s="331"/>
      <c r="BT169" s="331"/>
      <c r="CF169" s="2"/>
      <c r="CG169"/>
      <c r="CH169">
        <v>67</v>
      </c>
      <c r="CI169">
        <v>0</v>
      </c>
      <c r="CJ169"/>
      <c r="CK169"/>
      <c r="CL169"/>
      <c r="CM169"/>
      <c r="CN169"/>
      <c r="CO169"/>
      <c r="CP169"/>
      <c r="CQ169"/>
      <c r="CR169"/>
      <c r="CS169"/>
      <c r="CT169"/>
      <c r="CU169"/>
      <c r="CV169"/>
      <c r="CW169"/>
    </row>
    <row r="170" spans="1:101" x14ac:dyDescent="0.2">
      <c r="A170" s="5" t="str">
        <f>IF(VLOOKUP('Download Data'!AF199,'Download Data'!AL199:AP1781,3,FALSE)&lt;&gt;10001,VLOOKUP('Download Data'!AF199,'Download Data'!AL199:AP1781,2,FALSE),"")</f>
        <v/>
      </c>
      <c r="B170" s="22" t="str">
        <f>IF(VLOOKUP('Download Data'!AF179,'Download Data'!AL179:AP1791,3,FALSE)&lt;&gt;10001,VLOOKUP('Download Data'!AF179,'Download Data'!AL179:AP1791,3,FALSE),"")</f>
        <v/>
      </c>
      <c r="C170" s="5" t="str">
        <f>IF(VLOOKUP('Download Data'!AF179,'Download Data'!AL179:AP1791,3,FALSE)&lt;&gt;10001,VLOOKUP('Download Data'!AF179,'Download Data'!AL179:AP1791,4,FALSE),"")</f>
        <v/>
      </c>
      <c r="D170" s="29" t="str">
        <f>IF(VLOOKUP('Download Data'!AF179,'Download Data'!AL179:AP1791,3,FALSE)&lt;&gt;10001,VLOOKUP('Download Data'!AF179,'Download Data'!AL179:AP1791,5,FALSE),"")</f>
        <v/>
      </c>
      <c r="E170" s="241"/>
      <c r="AA170" s="39" t="s">
        <v>760</v>
      </c>
      <c r="AB170" s="39">
        <f t="shared" si="127"/>
        <v>1206</v>
      </c>
      <c r="AC170" s="39" t="s">
        <v>101</v>
      </c>
      <c r="AD170" s="43">
        <f>VLOOKUP(AB170/100,'Download Data'!$BB$1:$BV$97,15,TRUE)</f>
        <v>10</v>
      </c>
      <c r="AE170" s="39"/>
      <c r="AF170" s="39">
        <f t="shared" si="124"/>
        <v>161</v>
      </c>
      <c r="AG170" s="45">
        <f t="shared" si="128"/>
        <v>1206</v>
      </c>
      <c r="AH170" s="45" t="s">
        <v>101</v>
      </c>
      <c r="AI170" s="45">
        <f>Program!V90</f>
        <v>10</v>
      </c>
      <c r="AJ170" s="39"/>
      <c r="AK170" s="39">
        <f t="shared" si="126"/>
        <v>0</v>
      </c>
      <c r="AL170" s="39">
        <f t="shared" si="125"/>
        <v>1</v>
      </c>
      <c r="AM170" s="39" t="str">
        <f t="shared" ref="AM170:AM185" si="129">IF(AD170=AI170," ",AA170)</f>
        <v xml:space="preserve"> </v>
      </c>
      <c r="AN170" s="39" t="str">
        <f t="shared" ref="AN170:AN185" si="130">IF(AD170=AI170," ",AG170)</f>
        <v xml:space="preserve"> </v>
      </c>
      <c r="AO170" s="39" t="str">
        <f t="shared" ref="AO170:AO185" si="131">IF(AD170=AI170," ","=")</f>
        <v xml:space="preserve"> </v>
      </c>
      <c r="AP170" s="39" t="str">
        <f t="shared" ref="AP170:AP185" si="132">IF(AD170=AI170," ",AI170)</f>
        <v xml:space="preserve"> </v>
      </c>
      <c r="BA170" t="s">
        <v>541</v>
      </c>
      <c r="BB170" t="str">
        <f t="shared" si="120"/>
        <v xml:space="preserve">                                        </v>
      </c>
      <c r="BM170" s="330" t="str">
        <f t="shared" si="121"/>
        <v xml:space="preserve">                                        </v>
      </c>
      <c r="BN170" s="331"/>
      <c r="BO170" s="331"/>
      <c r="BP170" s="331"/>
      <c r="BQ170" s="331"/>
      <c r="BR170" s="331"/>
      <c r="BS170" s="331"/>
      <c r="BT170" s="331"/>
      <c r="CF170" s="2"/>
      <c r="CG170"/>
      <c r="CH170">
        <v>68</v>
      </c>
      <c r="CI170">
        <v>0</v>
      </c>
      <c r="CJ170"/>
      <c r="CK170"/>
      <c r="CL170"/>
      <c r="CM170"/>
      <c r="CN170"/>
      <c r="CO170"/>
      <c r="CP170"/>
      <c r="CQ170"/>
      <c r="CR170"/>
      <c r="CS170"/>
      <c r="CT170"/>
      <c r="CU170"/>
      <c r="CV170"/>
      <c r="CW170"/>
    </row>
    <row r="171" spans="1:101" x14ac:dyDescent="0.2">
      <c r="A171" s="5" t="str">
        <f>IF(VLOOKUP('Download Data'!AF200,'Download Data'!AL200:AP1781,3,FALSE)&lt;&gt;10001,VLOOKUP('Download Data'!AF200,'Download Data'!AL200:AP1781,2,FALSE),"")</f>
        <v/>
      </c>
      <c r="B171" s="22" t="str">
        <f>IF(VLOOKUP('Download Data'!AF180,'Download Data'!AL180:AP1792,3,FALSE)&lt;&gt;10001,VLOOKUP('Download Data'!AF180,'Download Data'!AL180:AP1792,3,FALSE),"")</f>
        <v/>
      </c>
      <c r="C171" s="5" t="str">
        <f>IF(VLOOKUP('Download Data'!AF180,'Download Data'!AL180:AP1792,3,FALSE)&lt;&gt;10001,VLOOKUP('Download Data'!AF180,'Download Data'!AL180:AP1792,4,FALSE),"")</f>
        <v/>
      </c>
      <c r="D171" s="29" t="str">
        <f>IF(VLOOKUP('Download Data'!AF180,'Download Data'!AL180:AP1792,3,FALSE)&lt;&gt;10001,VLOOKUP('Download Data'!AF180,'Download Data'!AL180:AP1792,5,FALSE),"")</f>
        <v/>
      </c>
      <c r="E171" s="241"/>
      <c r="AA171" s="39" t="s">
        <v>761</v>
      </c>
      <c r="AB171" s="39">
        <f t="shared" si="127"/>
        <v>1207</v>
      </c>
      <c r="AC171" s="39" t="s">
        <v>101</v>
      </c>
      <c r="AD171" s="43">
        <f>VLOOKUP(AB171/100,'Download Data'!$BB$1:$BV$97,16,TRUE)</f>
        <v>10</v>
      </c>
      <c r="AE171" s="39"/>
      <c r="AF171" s="39">
        <f t="shared" si="124"/>
        <v>162</v>
      </c>
      <c r="AG171" s="45">
        <f t="shared" si="128"/>
        <v>1207</v>
      </c>
      <c r="AH171" s="45" t="s">
        <v>101</v>
      </c>
      <c r="AI171" s="45">
        <f>Program!V91</f>
        <v>10</v>
      </c>
      <c r="AJ171" s="39"/>
      <c r="AK171" s="39">
        <f t="shared" si="126"/>
        <v>0</v>
      </c>
      <c r="AL171" s="39">
        <f t="shared" si="125"/>
        <v>1</v>
      </c>
      <c r="AM171" s="39" t="str">
        <f t="shared" si="129"/>
        <v xml:space="preserve"> </v>
      </c>
      <c r="AN171" s="39" t="str">
        <f t="shared" si="130"/>
        <v xml:space="preserve"> </v>
      </c>
      <c r="AO171" s="39" t="str">
        <f t="shared" si="131"/>
        <v xml:space="preserve"> </v>
      </c>
      <c r="AP171" s="39" t="str">
        <f t="shared" si="132"/>
        <v xml:space="preserve"> </v>
      </c>
      <c r="BA171" t="s">
        <v>542</v>
      </c>
      <c r="BB171" t="str">
        <f t="shared" si="120"/>
        <v xml:space="preserve">                                        </v>
      </c>
      <c r="BM171" s="330" t="str">
        <f t="shared" si="121"/>
        <v xml:space="preserve">                                        </v>
      </c>
      <c r="BN171" s="331"/>
      <c r="BO171" s="331"/>
      <c r="BP171" s="331"/>
      <c r="BQ171" s="331"/>
      <c r="BR171" s="331"/>
      <c r="BS171" s="331"/>
      <c r="BT171" s="331"/>
      <c r="CF171" s="2"/>
      <c r="CG171"/>
      <c r="CH171">
        <v>69</v>
      </c>
      <c r="CI171">
        <v>0</v>
      </c>
      <c r="CJ171"/>
      <c r="CK171"/>
      <c r="CL171"/>
      <c r="CM171"/>
      <c r="CN171"/>
      <c r="CO171"/>
      <c r="CP171"/>
      <c r="CQ171"/>
      <c r="CR171"/>
      <c r="CS171"/>
      <c r="CT171"/>
      <c r="CU171"/>
      <c r="CV171"/>
      <c r="CW171"/>
    </row>
    <row r="172" spans="1:101" x14ac:dyDescent="0.2">
      <c r="A172" s="5" t="str">
        <f>IF(VLOOKUP('Download Data'!AF201,'Download Data'!AL201:AP1781,3,FALSE)&lt;&gt;10001,VLOOKUP('Download Data'!AF201,'Download Data'!AL201:AP1781,2,FALSE),"")</f>
        <v/>
      </c>
      <c r="B172" s="22" t="str">
        <f>IF(VLOOKUP('Download Data'!AF181,'Download Data'!AL181:AP1793,3,FALSE)&lt;&gt;10001,VLOOKUP('Download Data'!AF181,'Download Data'!AL181:AP1793,3,FALSE),"")</f>
        <v/>
      </c>
      <c r="C172" s="5" t="str">
        <f>IF(VLOOKUP('Download Data'!AF181,'Download Data'!AL181:AP1793,3,FALSE)&lt;&gt;10001,VLOOKUP('Download Data'!AF181,'Download Data'!AL181:AP1793,4,FALSE),"")</f>
        <v/>
      </c>
      <c r="D172" s="29" t="str">
        <f>IF(VLOOKUP('Download Data'!AF181,'Download Data'!AL181:AP1793,3,FALSE)&lt;&gt;10001,VLOOKUP('Download Data'!AF181,'Download Data'!AL181:AP1793,5,FALSE),"")</f>
        <v/>
      </c>
      <c r="E172" s="241"/>
      <c r="AA172" s="39" t="s">
        <v>810</v>
      </c>
      <c r="AB172" s="39">
        <f t="shared" si="127"/>
        <v>1208</v>
      </c>
      <c r="AC172" s="39" t="s">
        <v>101</v>
      </c>
      <c r="AD172" s="43">
        <f>VLOOKUP(AB172/100,'Download Data'!$BB$1:$BV$97,17,TRUE)</f>
        <v>0</v>
      </c>
      <c r="AE172" s="39"/>
      <c r="AF172" s="39">
        <f t="shared" si="124"/>
        <v>163</v>
      </c>
      <c r="AG172" s="45">
        <f t="shared" si="128"/>
        <v>1208</v>
      </c>
      <c r="AH172" s="45" t="s">
        <v>101</v>
      </c>
      <c r="AI172" s="45">
        <f>Program!V92</f>
        <v>0</v>
      </c>
      <c r="AJ172" s="39"/>
      <c r="AK172" s="39">
        <f t="shared" si="126"/>
        <v>0</v>
      </c>
      <c r="AL172" s="39">
        <f t="shared" si="125"/>
        <v>1</v>
      </c>
      <c r="AM172" s="39" t="str">
        <f t="shared" si="129"/>
        <v xml:space="preserve"> </v>
      </c>
      <c r="AN172" s="39" t="str">
        <f t="shared" si="130"/>
        <v xml:space="preserve"> </v>
      </c>
      <c r="AO172" s="39" t="str">
        <f t="shared" si="131"/>
        <v xml:space="preserve"> </v>
      </c>
      <c r="AP172" s="39" t="str">
        <f t="shared" si="132"/>
        <v xml:space="preserve"> </v>
      </c>
      <c r="BA172" t="s">
        <v>543</v>
      </c>
      <c r="BB172" t="str">
        <f t="shared" si="120"/>
        <v xml:space="preserve">                                        </v>
      </c>
      <c r="BM172" s="330" t="str">
        <f t="shared" si="121"/>
        <v xml:space="preserve">                                        </v>
      </c>
      <c r="BN172" s="331"/>
      <c r="BO172" s="331"/>
      <c r="BP172" s="331"/>
      <c r="BQ172" s="331"/>
      <c r="BR172" s="331"/>
      <c r="BS172" s="331"/>
      <c r="BT172" s="331"/>
      <c r="CF172" s="2"/>
      <c r="CG172"/>
      <c r="CH172">
        <v>70</v>
      </c>
      <c r="CI172">
        <v>0</v>
      </c>
      <c r="CJ172"/>
      <c r="CK172"/>
      <c r="CL172"/>
      <c r="CM172"/>
      <c r="CN172"/>
      <c r="CO172"/>
      <c r="CP172"/>
      <c r="CQ172"/>
      <c r="CR172"/>
      <c r="CS172"/>
      <c r="CT172"/>
      <c r="CU172"/>
      <c r="CV172"/>
      <c r="CW172"/>
    </row>
    <row r="173" spans="1:101" x14ac:dyDescent="0.2">
      <c r="A173" s="5" t="str">
        <f>IF(VLOOKUP('Download Data'!AF202,'Download Data'!AL202:AP1781,3,FALSE)&lt;&gt;10001,VLOOKUP('Download Data'!AF202,'Download Data'!AL202:AP1781,2,FALSE),"")</f>
        <v/>
      </c>
      <c r="B173" s="22" t="str">
        <f>IF(VLOOKUP('Download Data'!AF182,'Download Data'!AL182:AP1794,3,FALSE)&lt;&gt;10001,VLOOKUP('Download Data'!AF182,'Download Data'!AL182:AP1794,3,FALSE),"")</f>
        <v/>
      </c>
      <c r="C173" s="5" t="str">
        <f>IF(VLOOKUP('Download Data'!AF182,'Download Data'!AL182:AP1794,3,FALSE)&lt;&gt;10001,VLOOKUP('Download Data'!AF182,'Download Data'!AL182:AP1794,4,FALSE),"")</f>
        <v/>
      </c>
      <c r="D173" s="29" t="str">
        <f>IF(VLOOKUP('Download Data'!AF182,'Download Data'!AL182:AP1794,3,FALSE)&lt;&gt;10001,VLOOKUP('Download Data'!AF182,'Download Data'!AL182:AP1794,5,FALSE),"")</f>
        <v/>
      </c>
      <c r="E173" s="241"/>
      <c r="AA173" s="39" t="s">
        <v>235</v>
      </c>
      <c r="AB173" s="39">
        <f t="shared" si="127"/>
        <v>1209</v>
      </c>
      <c r="AC173" s="39" t="s">
        <v>101</v>
      </c>
      <c r="AD173" s="43">
        <f>VLOOKUP(AB173/100,'Download Data'!$BB$1:$BV$97,18,TRUE)</f>
        <v>0</v>
      </c>
      <c r="AE173" s="39"/>
      <c r="AF173" s="39">
        <f t="shared" si="124"/>
        <v>164</v>
      </c>
      <c r="AG173" s="45">
        <f t="shared" si="128"/>
        <v>1209</v>
      </c>
      <c r="AH173" s="45" t="s">
        <v>101</v>
      </c>
      <c r="AI173" s="45">
        <f>Program!V93</f>
        <v>0</v>
      </c>
      <c r="AJ173" s="39"/>
      <c r="AK173" s="39">
        <f t="shared" si="126"/>
        <v>0</v>
      </c>
      <c r="AL173" s="39">
        <f t="shared" si="125"/>
        <v>1</v>
      </c>
      <c r="AM173" s="39" t="str">
        <f t="shared" si="129"/>
        <v xml:space="preserve"> </v>
      </c>
      <c r="AN173" s="39" t="str">
        <f t="shared" si="130"/>
        <v xml:space="preserve"> </v>
      </c>
      <c r="AO173" s="39" t="str">
        <f t="shared" si="131"/>
        <v xml:space="preserve"> </v>
      </c>
      <c r="AP173" s="39" t="str">
        <f t="shared" si="132"/>
        <v xml:space="preserve"> </v>
      </c>
      <c r="BA173" t="s">
        <v>544</v>
      </c>
      <c r="BB173" t="str">
        <f t="shared" si="120"/>
        <v xml:space="preserve">                                        </v>
      </c>
      <c r="BM173" s="330" t="str">
        <f t="shared" si="121"/>
        <v xml:space="preserve">                                        </v>
      </c>
      <c r="BN173" s="331"/>
      <c r="BO173" s="331"/>
      <c r="BP173" s="331"/>
      <c r="BQ173" s="331"/>
      <c r="BR173" s="331"/>
      <c r="BS173" s="331"/>
      <c r="BT173" s="331"/>
      <c r="CF173" s="2"/>
      <c r="CG173"/>
      <c r="CH173">
        <v>71</v>
      </c>
      <c r="CI173">
        <v>0</v>
      </c>
      <c r="CJ173"/>
      <c r="CK173"/>
      <c r="CL173"/>
      <c r="CM173"/>
      <c r="CN173"/>
      <c r="CO173"/>
      <c r="CP173"/>
      <c r="CQ173"/>
      <c r="CR173"/>
      <c r="CS173"/>
      <c r="CT173"/>
      <c r="CU173"/>
      <c r="CV173"/>
      <c r="CW173"/>
    </row>
    <row r="174" spans="1:101" x14ac:dyDescent="0.2">
      <c r="A174" s="5" t="str">
        <f>IF(VLOOKUP('Download Data'!AF203,'Download Data'!AL203:AP1781,3,FALSE)&lt;&gt;10001,VLOOKUP('Download Data'!AF203,'Download Data'!AL203:AP1781,2,FALSE),"")</f>
        <v/>
      </c>
      <c r="B174" s="22" t="str">
        <f>IF(VLOOKUP('Download Data'!AF183,'Download Data'!AL183:AP1795,3,FALSE)&lt;&gt;10001,VLOOKUP('Download Data'!AF183,'Download Data'!AL183:AP1795,3,FALSE),"")</f>
        <v/>
      </c>
      <c r="C174" s="5" t="str">
        <f>IF(VLOOKUP('Download Data'!AF183,'Download Data'!AL183:AP1795,3,FALSE)&lt;&gt;10001,VLOOKUP('Download Data'!AF183,'Download Data'!AL183:AP1795,4,FALSE),"")</f>
        <v/>
      </c>
      <c r="D174" s="29" t="str">
        <f>IF(VLOOKUP('Download Data'!AF183,'Download Data'!AL183:AP1795,3,FALSE)&lt;&gt;10001,VLOOKUP('Download Data'!AF183,'Download Data'!AL183:AP1795,5,FALSE),"")</f>
        <v/>
      </c>
      <c r="E174" s="241"/>
      <c r="AA174" s="39"/>
      <c r="AB174" s="39"/>
      <c r="AC174" s="39"/>
      <c r="AD174" s="39"/>
      <c r="AE174" s="39"/>
      <c r="AF174" s="39">
        <f t="shared" si="124"/>
        <v>165</v>
      </c>
      <c r="AG174" s="45"/>
      <c r="AH174" s="45"/>
      <c r="AI174" s="45"/>
      <c r="AJ174" s="39"/>
      <c r="AK174" s="39">
        <f t="shared" si="126"/>
        <v>0</v>
      </c>
      <c r="AL174" s="39">
        <f t="shared" si="125"/>
        <v>1</v>
      </c>
      <c r="AM174" s="39" t="str">
        <f t="shared" si="129"/>
        <v xml:space="preserve"> </v>
      </c>
      <c r="AN174" s="39" t="str">
        <f t="shared" si="130"/>
        <v xml:space="preserve"> </v>
      </c>
      <c r="AO174" s="39" t="str">
        <f t="shared" si="131"/>
        <v xml:space="preserve"> </v>
      </c>
      <c r="AP174" s="39" t="str">
        <f t="shared" si="132"/>
        <v xml:space="preserve"> </v>
      </c>
      <c r="BA174" t="s">
        <v>921</v>
      </c>
      <c r="BB174" t="str">
        <f t="shared" ref="BB174:BB181" si="133">BM174</f>
        <v xml:space="preserve">                                        </v>
      </c>
      <c r="BM174" s="330" t="str">
        <f t="shared" si="121"/>
        <v xml:space="preserve">                                        </v>
      </c>
      <c r="BN174" s="331"/>
      <c r="BO174" s="331"/>
      <c r="BP174" s="331"/>
      <c r="BQ174" s="331"/>
      <c r="BR174" s="331"/>
      <c r="BS174" s="331"/>
      <c r="BT174" s="331"/>
      <c r="CF174" s="2"/>
      <c r="CG174"/>
      <c r="CH174">
        <v>72</v>
      </c>
      <c r="CI174">
        <v>0</v>
      </c>
      <c r="CJ174"/>
      <c r="CK174"/>
      <c r="CL174"/>
      <c r="CM174"/>
      <c r="CN174"/>
      <c r="CO174"/>
      <c r="CP174"/>
      <c r="CQ174"/>
      <c r="CR174"/>
      <c r="CS174"/>
      <c r="CT174"/>
      <c r="CU174"/>
      <c r="CV174"/>
      <c r="CW174"/>
    </row>
    <row r="175" spans="1:101" x14ac:dyDescent="0.2">
      <c r="A175" s="5" t="str">
        <f>IF(VLOOKUP('Download Data'!AF204,'Download Data'!AL204:AP1781,3,FALSE)&lt;&gt;10001,VLOOKUP('Download Data'!AF204,'Download Data'!AL204:AP1781,2,FALSE),"")</f>
        <v/>
      </c>
      <c r="B175" s="22" t="str">
        <f>IF(VLOOKUP('Download Data'!AF184,'Download Data'!AL184:AP1796,3,FALSE)&lt;&gt;10001,VLOOKUP('Download Data'!AF184,'Download Data'!AL184:AP1796,3,FALSE),"")</f>
        <v/>
      </c>
      <c r="C175" s="5" t="str">
        <f>IF(VLOOKUP('Download Data'!AF184,'Download Data'!AL184:AP1796,3,FALSE)&lt;&gt;10001,VLOOKUP('Download Data'!AF184,'Download Data'!AL184:AP1796,4,FALSE),"")</f>
        <v/>
      </c>
      <c r="D175" s="29" t="str">
        <f>IF(VLOOKUP('Download Data'!AF184,'Download Data'!AL184:AP1796,3,FALSE)&lt;&gt;10001,VLOOKUP('Download Data'!AF184,'Download Data'!AL184:AP1796,5,FALSE),"")</f>
        <v/>
      </c>
      <c r="E175" s="241"/>
      <c r="AA175" s="39" t="s">
        <v>236</v>
      </c>
      <c r="AB175" s="39">
        <f t="shared" ref="AB175:AB184" si="134">AG175</f>
        <v>1300</v>
      </c>
      <c r="AC175" s="39" t="s">
        <v>101</v>
      </c>
      <c r="AD175" s="43">
        <f>VLOOKUP(AB175/100,'Download Data'!$BB$1:$BV$97,9,TRUE)</f>
        <v>0</v>
      </c>
      <c r="AE175" s="39"/>
      <c r="AF175" s="39">
        <f t="shared" si="124"/>
        <v>166</v>
      </c>
      <c r="AG175" s="45">
        <v>1300</v>
      </c>
      <c r="AH175" s="45" t="s">
        <v>101</v>
      </c>
      <c r="AI175" s="45">
        <f>Program!V97</f>
        <v>0</v>
      </c>
      <c r="AJ175" s="39"/>
      <c r="AK175" s="39">
        <f t="shared" si="126"/>
        <v>0</v>
      </c>
      <c r="AL175" s="39">
        <f t="shared" si="125"/>
        <v>1</v>
      </c>
      <c r="AM175" s="39" t="str">
        <f t="shared" si="129"/>
        <v xml:space="preserve"> </v>
      </c>
      <c r="AN175" s="39" t="str">
        <f t="shared" si="130"/>
        <v xml:space="preserve"> </v>
      </c>
      <c r="AO175" s="39" t="str">
        <f t="shared" si="131"/>
        <v xml:space="preserve"> </v>
      </c>
      <c r="AP175" s="39" t="str">
        <f t="shared" si="132"/>
        <v xml:space="preserve"> </v>
      </c>
      <c r="BA175" t="s">
        <v>922</v>
      </c>
      <c r="BB175" t="str">
        <f t="shared" si="133"/>
        <v xml:space="preserve">                                        </v>
      </c>
      <c r="BM175" s="330" t="str">
        <f t="shared" si="121"/>
        <v xml:space="preserve">                                        </v>
      </c>
      <c r="BN175" s="331"/>
      <c r="BO175" s="331"/>
      <c r="BP175" s="331"/>
      <c r="BQ175" s="331"/>
      <c r="BR175" s="331"/>
      <c r="BS175" s="331"/>
      <c r="BT175" s="331"/>
      <c r="CF175" s="2"/>
      <c r="CG175"/>
      <c r="CH175">
        <v>73</v>
      </c>
      <c r="CI175">
        <v>0</v>
      </c>
      <c r="CJ175"/>
      <c r="CK175"/>
      <c r="CL175"/>
      <c r="CM175"/>
      <c r="CN175"/>
      <c r="CO175"/>
      <c r="CP175"/>
      <c r="CQ175"/>
      <c r="CR175"/>
      <c r="CS175"/>
      <c r="CT175"/>
      <c r="CU175"/>
      <c r="CV175"/>
      <c r="CW175"/>
    </row>
    <row r="176" spans="1:101" x14ac:dyDescent="0.2">
      <c r="A176" s="5" t="str">
        <f>IF(VLOOKUP('Download Data'!AF205,'Download Data'!AL205:AP1781,3,FALSE)&lt;&gt;10001,VLOOKUP('Download Data'!AF205,'Download Data'!AL205:AP1781,2,FALSE),"")</f>
        <v/>
      </c>
      <c r="B176" s="22" t="str">
        <f>IF(VLOOKUP('Download Data'!AF185,'Download Data'!AL185:AP1797,3,FALSE)&lt;&gt;10001,VLOOKUP('Download Data'!AF185,'Download Data'!AL185:AP1797,3,FALSE),"")</f>
        <v/>
      </c>
      <c r="C176" s="5" t="str">
        <f>IF(VLOOKUP('Download Data'!AF185,'Download Data'!AL185:AP1797,3,FALSE)&lt;&gt;10001,VLOOKUP('Download Data'!AF185,'Download Data'!AL185:AP1797,4,FALSE),"")</f>
        <v/>
      </c>
      <c r="D176" s="29" t="str">
        <f>IF(VLOOKUP('Download Data'!AF185,'Download Data'!AL185:AP1797,3,FALSE)&lt;&gt;10001,VLOOKUP('Download Data'!AF185,'Download Data'!AL185:AP1797,5,FALSE),"")</f>
        <v/>
      </c>
      <c r="E176" s="241"/>
      <c r="AA176" s="39" t="s">
        <v>237</v>
      </c>
      <c r="AB176" s="39">
        <f t="shared" si="134"/>
        <v>1301</v>
      </c>
      <c r="AC176" s="39" t="s">
        <v>101</v>
      </c>
      <c r="AD176" s="43">
        <f>VLOOKUP(AB176/100,'Download Data'!$BB$1:$BV$97,10,TRUE)</f>
        <v>0</v>
      </c>
      <c r="AE176" s="39"/>
      <c r="AF176" s="39">
        <f t="shared" si="124"/>
        <v>167</v>
      </c>
      <c r="AG176" s="45">
        <f t="shared" ref="AG176:AG184" si="135">AG175+1</f>
        <v>1301</v>
      </c>
      <c r="AH176" s="45" t="s">
        <v>101</v>
      </c>
      <c r="AI176" s="45">
        <f>Program!V98</f>
        <v>0</v>
      </c>
      <c r="AJ176" s="39"/>
      <c r="AK176" s="39">
        <f t="shared" si="126"/>
        <v>0</v>
      </c>
      <c r="AL176" s="39">
        <f t="shared" si="125"/>
        <v>1</v>
      </c>
      <c r="AM176" s="39" t="str">
        <f t="shared" si="129"/>
        <v xml:space="preserve"> </v>
      </c>
      <c r="AN176" s="39" t="str">
        <f t="shared" si="130"/>
        <v xml:space="preserve"> </v>
      </c>
      <c r="AO176" s="39" t="str">
        <f t="shared" si="131"/>
        <v xml:space="preserve"> </v>
      </c>
      <c r="AP176" s="39" t="str">
        <f t="shared" si="132"/>
        <v xml:space="preserve"> </v>
      </c>
      <c r="BA176" t="s">
        <v>923</v>
      </c>
      <c r="BB176" t="str">
        <f t="shared" si="133"/>
        <v xml:space="preserve">                                        </v>
      </c>
      <c r="BM176" s="330" t="str">
        <f t="shared" si="121"/>
        <v xml:space="preserve">                                        </v>
      </c>
      <c r="BN176" s="331"/>
      <c r="BO176" s="331"/>
      <c r="BP176" s="331"/>
      <c r="BQ176" s="331"/>
      <c r="BR176" s="331"/>
      <c r="BS176" s="331"/>
      <c r="BT176" s="331"/>
      <c r="CF176" s="2"/>
      <c r="CG176"/>
      <c r="CH176">
        <v>74</v>
      </c>
      <c r="CI176">
        <v>0</v>
      </c>
      <c r="CJ176"/>
      <c r="CK176"/>
      <c r="CL176"/>
      <c r="CM176"/>
      <c r="CN176"/>
      <c r="CO176"/>
      <c r="CP176"/>
      <c r="CQ176"/>
      <c r="CR176"/>
      <c r="CS176"/>
      <c r="CT176"/>
      <c r="CU176"/>
      <c r="CV176"/>
      <c r="CW176"/>
    </row>
    <row r="177" spans="1:101" x14ac:dyDescent="0.2">
      <c r="A177" s="5" t="str">
        <f>IF(VLOOKUP('Download Data'!AF206,'Download Data'!AL206:AP1781,3,FALSE)&lt;&gt;10001,VLOOKUP('Download Data'!AF206,'Download Data'!AL206:AP1781,2,FALSE),"")</f>
        <v/>
      </c>
      <c r="B177" s="22" t="str">
        <f>IF(VLOOKUP('Download Data'!AF186,'Download Data'!AL186:AP1798,3,FALSE)&lt;&gt;10001,VLOOKUP('Download Data'!AF186,'Download Data'!AL186:AP1798,3,FALSE),"")</f>
        <v/>
      </c>
      <c r="C177" s="5" t="str">
        <f>IF(VLOOKUP('Download Data'!AF186,'Download Data'!AL186:AP1798,3,FALSE)&lt;&gt;10001,VLOOKUP('Download Data'!AF186,'Download Data'!AL186:AP1798,4,FALSE),"")</f>
        <v/>
      </c>
      <c r="D177" s="29" t="str">
        <f>IF(VLOOKUP('Download Data'!AF186,'Download Data'!AL186:AP1798,3,FALSE)&lt;&gt;10001,VLOOKUP('Download Data'!AF186,'Download Data'!AL186:AP1798,5,FALSE),"")</f>
        <v/>
      </c>
      <c r="E177" s="241"/>
      <c r="AA177" s="39" t="s">
        <v>238</v>
      </c>
      <c r="AB177" s="39">
        <f t="shared" si="134"/>
        <v>1302</v>
      </c>
      <c r="AC177" s="39" t="s">
        <v>101</v>
      </c>
      <c r="AD177" s="43">
        <f>VLOOKUP(AB177/100,'Download Data'!$BB$1:$BV$97,11,TRUE)</f>
        <v>0</v>
      </c>
      <c r="AE177" s="39"/>
      <c r="AF177" s="39">
        <f t="shared" si="124"/>
        <v>168</v>
      </c>
      <c r="AG177" s="45">
        <f t="shared" si="135"/>
        <v>1302</v>
      </c>
      <c r="AH177" s="45" t="s">
        <v>101</v>
      </c>
      <c r="AI177" s="45">
        <f>Program!V99</f>
        <v>0</v>
      </c>
      <c r="AJ177" s="39"/>
      <c r="AK177" s="39">
        <f t="shared" si="126"/>
        <v>0</v>
      </c>
      <c r="AL177" s="39">
        <f t="shared" si="125"/>
        <v>1</v>
      </c>
      <c r="AM177" s="39" t="str">
        <f t="shared" si="129"/>
        <v xml:space="preserve"> </v>
      </c>
      <c r="AN177" s="39" t="str">
        <f t="shared" si="130"/>
        <v xml:space="preserve"> </v>
      </c>
      <c r="AO177" s="39" t="str">
        <f t="shared" si="131"/>
        <v xml:space="preserve"> </v>
      </c>
      <c r="AP177" s="39" t="str">
        <f t="shared" si="132"/>
        <v xml:space="preserve"> </v>
      </c>
      <c r="BA177" t="s">
        <v>924</v>
      </c>
      <c r="BB177" t="str">
        <f t="shared" si="133"/>
        <v xml:space="preserve">                                        </v>
      </c>
      <c r="BM177" s="330" t="str">
        <f t="shared" si="121"/>
        <v xml:space="preserve">                                        </v>
      </c>
      <c r="BN177" s="331"/>
      <c r="BO177" s="331"/>
      <c r="BP177" s="331"/>
      <c r="BQ177" s="331"/>
      <c r="BR177" s="331"/>
      <c r="BS177" s="331"/>
      <c r="BT177" s="331"/>
      <c r="CF177" s="2"/>
      <c r="CG177"/>
      <c r="CH177">
        <v>75</v>
      </c>
      <c r="CI177">
        <v>0</v>
      </c>
      <c r="CJ177"/>
      <c r="CK177"/>
      <c r="CL177"/>
      <c r="CM177"/>
      <c r="CN177"/>
      <c r="CO177"/>
      <c r="CP177"/>
      <c r="CQ177"/>
      <c r="CR177"/>
      <c r="CS177"/>
      <c r="CT177"/>
      <c r="CU177"/>
      <c r="CV177"/>
      <c r="CW177"/>
    </row>
    <row r="178" spans="1:101" x14ac:dyDescent="0.2">
      <c r="A178" s="5" t="str">
        <f>IF(VLOOKUP('Download Data'!AF207,'Download Data'!AL207:AP1781,3,FALSE)&lt;&gt;10001,VLOOKUP('Download Data'!AF207,'Download Data'!AL207:AP1781,2,FALSE),"")</f>
        <v/>
      </c>
      <c r="B178" s="22" t="str">
        <f>IF(VLOOKUP('Download Data'!AF187,'Download Data'!AL187:AP1799,3,FALSE)&lt;&gt;10001,VLOOKUP('Download Data'!AF187,'Download Data'!AL187:AP1799,3,FALSE),"")</f>
        <v/>
      </c>
      <c r="C178" s="5" t="str">
        <f>IF(VLOOKUP('Download Data'!AF187,'Download Data'!AL187:AP1799,3,FALSE)&lt;&gt;10001,VLOOKUP('Download Data'!AF187,'Download Data'!AL187:AP1799,4,FALSE),"")</f>
        <v/>
      </c>
      <c r="D178" s="29" t="str">
        <f>IF(VLOOKUP('Download Data'!AF187,'Download Data'!AL187:AP1799,3,FALSE)&lt;&gt;10001,VLOOKUP('Download Data'!AF187,'Download Data'!AL187:AP1799,5,FALSE),"")</f>
        <v/>
      </c>
      <c r="E178" s="241"/>
      <c r="AA178" s="39" t="s">
        <v>239</v>
      </c>
      <c r="AB178" s="39">
        <f t="shared" si="134"/>
        <v>1303</v>
      </c>
      <c r="AC178" s="39" t="s">
        <v>101</v>
      </c>
      <c r="AD178" s="43">
        <f>VLOOKUP(AB178/100,'Download Data'!$BB$1:$BV$97,12,TRUE)</f>
        <v>0</v>
      </c>
      <c r="AE178" s="39"/>
      <c r="AF178" s="39">
        <f t="shared" si="124"/>
        <v>169</v>
      </c>
      <c r="AG178" s="45">
        <f t="shared" si="135"/>
        <v>1303</v>
      </c>
      <c r="AH178" s="45" t="s">
        <v>101</v>
      </c>
      <c r="AI178" s="45">
        <f>Program!V100</f>
        <v>0</v>
      </c>
      <c r="AJ178" s="39"/>
      <c r="AK178" s="39">
        <f t="shared" si="126"/>
        <v>0</v>
      </c>
      <c r="AL178" s="39">
        <f t="shared" si="125"/>
        <v>1</v>
      </c>
      <c r="AM178" s="39" t="str">
        <f t="shared" si="129"/>
        <v xml:space="preserve"> </v>
      </c>
      <c r="AN178" s="39" t="str">
        <f t="shared" si="130"/>
        <v xml:space="preserve"> </v>
      </c>
      <c r="AO178" s="39" t="str">
        <f t="shared" si="131"/>
        <v xml:space="preserve"> </v>
      </c>
      <c r="AP178" s="39" t="str">
        <f t="shared" si="132"/>
        <v xml:space="preserve"> </v>
      </c>
      <c r="BA178" t="s">
        <v>925</v>
      </c>
      <c r="BB178" t="str">
        <f t="shared" si="133"/>
        <v xml:space="preserve">                                        </v>
      </c>
      <c r="BM178" s="330" t="str">
        <f t="shared" si="121"/>
        <v xml:space="preserve">                                        </v>
      </c>
      <c r="BN178" s="331"/>
      <c r="BO178" s="331"/>
      <c r="BP178" s="331"/>
      <c r="BQ178" s="331"/>
      <c r="BR178" s="331"/>
      <c r="BS178" s="331"/>
      <c r="BT178" s="331"/>
      <c r="CF178" s="2"/>
      <c r="CG178"/>
      <c r="CH178">
        <v>76</v>
      </c>
      <c r="CI178">
        <v>0</v>
      </c>
      <c r="CJ178"/>
      <c r="CK178"/>
      <c r="CL178"/>
      <c r="CM178"/>
      <c r="CN178"/>
      <c r="CO178"/>
      <c r="CP178"/>
      <c r="CQ178"/>
      <c r="CR178"/>
      <c r="CS178"/>
      <c r="CT178"/>
      <c r="CU178"/>
      <c r="CV178"/>
      <c r="CW178"/>
    </row>
    <row r="179" spans="1:101" x14ac:dyDescent="0.2">
      <c r="A179" s="5" t="str">
        <f>IF(VLOOKUP('Download Data'!AF208,'Download Data'!AL208:AP1781,3,FALSE)&lt;&gt;10001,VLOOKUP('Download Data'!AF208,'Download Data'!AL208:AP1781,2,FALSE),"")</f>
        <v/>
      </c>
      <c r="B179" s="22" t="str">
        <f>IF(VLOOKUP('Download Data'!AF188,'Download Data'!AL188:AP1800,3,FALSE)&lt;&gt;10001,VLOOKUP('Download Data'!AF188,'Download Data'!AL188:AP1800,3,FALSE),"")</f>
        <v/>
      </c>
      <c r="C179" s="5" t="str">
        <f>IF(VLOOKUP('Download Data'!AF188,'Download Data'!AL188:AP1800,3,FALSE)&lt;&gt;10001,VLOOKUP('Download Data'!AF188,'Download Data'!AL188:AP1800,4,FALSE),"")</f>
        <v/>
      </c>
      <c r="D179" s="29" t="str">
        <f>IF(VLOOKUP('Download Data'!AF188,'Download Data'!AL188:AP1800,3,FALSE)&lt;&gt;10001,VLOOKUP('Download Data'!AF188,'Download Data'!AL188:AP1800,5,FALSE),"")</f>
        <v/>
      </c>
      <c r="E179" s="241"/>
      <c r="AA179" s="39" t="s">
        <v>240</v>
      </c>
      <c r="AB179" s="39">
        <f t="shared" si="134"/>
        <v>1304</v>
      </c>
      <c r="AC179" s="39" t="s">
        <v>101</v>
      </c>
      <c r="AD179" s="43">
        <f>VLOOKUP(AB179/100,'Download Data'!$BB$1:$BV$97,13,TRUE)</f>
        <v>0</v>
      </c>
      <c r="AE179" s="39"/>
      <c r="AF179" s="39">
        <f t="shared" si="124"/>
        <v>170</v>
      </c>
      <c r="AG179" s="45">
        <f t="shared" si="135"/>
        <v>1304</v>
      </c>
      <c r="AH179" s="45" t="s">
        <v>101</v>
      </c>
      <c r="AI179" s="45">
        <f>Program!V101</f>
        <v>0</v>
      </c>
      <c r="AJ179" s="39"/>
      <c r="AK179" s="39">
        <f t="shared" si="126"/>
        <v>0</v>
      </c>
      <c r="AL179" s="39">
        <f t="shared" si="125"/>
        <v>1</v>
      </c>
      <c r="AM179" s="39" t="str">
        <f t="shared" si="129"/>
        <v xml:space="preserve"> </v>
      </c>
      <c r="AN179" s="39" t="str">
        <f t="shared" si="130"/>
        <v xml:space="preserve"> </v>
      </c>
      <c r="AO179" s="39" t="str">
        <f t="shared" si="131"/>
        <v xml:space="preserve"> </v>
      </c>
      <c r="AP179" s="39" t="str">
        <f t="shared" si="132"/>
        <v xml:space="preserve"> </v>
      </c>
      <c r="BA179" t="s">
        <v>926</v>
      </c>
      <c r="BB179" t="str">
        <f t="shared" si="133"/>
        <v xml:space="preserve">                                        </v>
      </c>
      <c r="BM179" s="330" t="str">
        <f t="shared" si="121"/>
        <v xml:space="preserve">                                        </v>
      </c>
      <c r="BN179" s="331"/>
      <c r="BO179" s="331"/>
      <c r="BP179" s="331"/>
      <c r="BQ179" s="331"/>
      <c r="BR179" s="331"/>
      <c r="BS179" s="331"/>
      <c r="BT179" s="331"/>
      <c r="CF179" s="2"/>
      <c r="CG179"/>
      <c r="CH179">
        <v>77</v>
      </c>
      <c r="CI179">
        <v>100</v>
      </c>
      <c r="CJ179"/>
      <c r="CK179"/>
      <c r="CL179"/>
      <c r="CM179"/>
      <c r="CN179"/>
      <c r="CO179"/>
      <c r="CP179"/>
      <c r="CQ179"/>
      <c r="CR179"/>
      <c r="CS179"/>
      <c r="CT179"/>
      <c r="CU179"/>
      <c r="CV179"/>
      <c r="CW179"/>
    </row>
    <row r="180" spans="1:101" x14ac:dyDescent="0.2">
      <c r="A180" s="5" t="str">
        <f>IF(VLOOKUP('Download Data'!AF209,'Download Data'!AL209:AP1781,3,FALSE)&lt;&gt;10001,VLOOKUP('Download Data'!AF209,'Download Data'!AL209:AP1781,2,FALSE),"")</f>
        <v/>
      </c>
      <c r="B180" s="22" t="str">
        <f>IF(VLOOKUP('Download Data'!AF189,'Download Data'!AL189:AP1801,3,FALSE)&lt;&gt;10001,VLOOKUP('Download Data'!AF189,'Download Data'!AL189:AP1801,3,FALSE),"")</f>
        <v/>
      </c>
      <c r="C180" s="5" t="str">
        <f>IF(VLOOKUP('Download Data'!AF189,'Download Data'!AL189:AP1801,3,FALSE)&lt;&gt;10001,VLOOKUP('Download Data'!AF189,'Download Data'!AL189:AP1801,4,FALSE),"")</f>
        <v/>
      </c>
      <c r="D180" s="29" t="str">
        <f>IF(VLOOKUP('Download Data'!AF189,'Download Data'!AL189:AP1801,3,FALSE)&lt;&gt;10001,VLOOKUP('Download Data'!AF189,'Download Data'!AL189:AP1801,5,FALSE),"")</f>
        <v/>
      </c>
      <c r="E180" s="241"/>
      <c r="AA180" s="39" t="s">
        <v>241</v>
      </c>
      <c r="AB180" s="39">
        <f t="shared" si="134"/>
        <v>1305</v>
      </c>
      <c r="AC180" s="39" t="s">
        <v>101</v>
      </c>
      <c r="AD180" s="43">
        <f>VLOOKUP(AB180/100,'Download Data'!$BB$1:$BV$97,14,TRUE)</f>
        <v>0</v>
      </c>
      <c r="AE180" s="39"/>
      <c r="AF180" s="39">
        <f t="shared" si="124"/>
        <v>171</v>
      </c>
      <c r="AG180" s="45">
        <f t="shared" si="135"/>
        <v>1305</v>
      </c>
      <c r="AH180" s="45" t="s">
        <v>101</v>
      </c>
      <c r="AI180" s="45">
        <f>Program!V102</f>
        <v>0</v>
      </c>
      <c r="AJ180" s="39"/>
      <c r="AK180" s="39">
        <f t="shared" si="126"/>
        <v>0</v>
      </c>
      <c r="AL180" s="39">
        <f t="shared" si="125"/>
        <v>1</v>
      </c>
      <c r="AM180" s="39" t="str">
        <f t="shared" si="129"/>
        <v xml:space="preserve"> </v>
      </c>
      <c r="AN180" s="39" t="str">
        <f t="shared" si="130"/>
        <v xml:space="preserve"> </v>
      </c>
      <c r="AO180" s="39" t="str">
        <f t="shared" si="131"/>
        <v xml:space="preserve"> </v>
      </c>
      <c r="AP180" s="39" t="str">
        <f t="shared" si="132"/>
        <v xml:space="preserve"> </v>
      </c>
      <c r="BA180" t="s">
        <v>927</v>
      </c>
      <c r="BB180" t="str">
        <f t="shared" si="133"/>
        <v xml:space="preserve">                                        </v>
      </c>
      <c r="BM180" s="330" t="str">
        <f t="shared" si="121"/>
        <v xml:space="preserve">                                        </v>
      </c>
      <c r="BN180" s="331"/>
      <c r="BO180" s="331"/>
      <c r="BP180" s="331"/>
      <c r="BQ180" s="331"/>
      <c r="BR180" s="331"/>
      <c r="BS180" s="331"/>
      <c r="BT180" s="331"/>
      <c r="CF180" s="2"/>
      <c r="CG180"/>
      <c r="CH180">
        <v>78</v>
      </c>
      <c r="CI180">
        <v>100</v>
      </c>
      <c r="CJ180"/>
      <c r="CK180"/>
      <c r="CL180"/>
      <c r="CM180"/>
      <c r="CN180"/>
      <c r="CO180"/>
      <c r="CP180"/>
      <c r="CQ180"/>
      <c r="CR180"/>
      <c r="CS180"/>
      <c r="CT180"/>
      <c r="CU180"/>
      <c r="CV180"/>
      <c r="CW180"/>
    </row>
    <row r="181" spans="1:101" x14ac:dyDescent="0.2">
      <c r="A181" s="5" t="str">
        <f>IF(VLOOKUP('Download Data'!AF210,'Download Data'!AL210:AP1781,3,FALSE)&lt;&gt;10001,VLOOKUP('Download Data'!AF210,'Download Data'!AL210:AP1781,2,FALSE),"")</f>
        <v/>
      </c>
      <c r="B181" s="22" t="str">
        <f>IF(VLOOKUP('Download Data'!AF190,'Download Data'!AL190:AP1802,3,FALSE)&lt;&gt;10001,VLOOKUP('Download Data'!AF190,'Download Data'!AL190:AP1802,3,FALSE),"")</f>
        <v/>
      </c>
      <c r="C181" s="5" t="str">
        <f>IF(VLOOKUP('Download Data'!AF190,'Download Data'!AL190:AP1802,3,FALSE)&lt;&gt;10001,VLOOKUP('Download Data'!AF190,'Download Data'!AL190:AP1802,4,FALSE),"")</f>
        <v/>
      </c>
      <c r="D181" s="29" t="str">
        <f>IF(VLOOKUP('Download Data'!AF190,'Download Data'!AL190:AP1802,3,FALSE)&lt;&gt;10001,VLOOKUP('Download Data'!AF190,'Download Data'!AL190:AP1802,5,FALSE),"")</f>
        <v/>
      </c>
      <c r="E181" s="241"/>
      <c r="AA181" s="39" t="s">
        <v>762</v>
      </c>
      <c r="AB181" s="39">
        <f t="shared" si="134"/>
        <v>1306</v>
      </c>
      <c r="AC181" s="39" t="s">
        <v>101</v>
      </c>
      <c r="AD181" s="43">
        <f>VLOOKUP(AB181/100,'Download Data'!$BB$1:$BV$97,15,TRUE)</f>
        <v>10</v>
      </c>
      <c r="AE181" s="39"/>
      <c r="AF181" s="39">
        <f t="shared" si="124"/>
        <v>172</v>
      </c>
      <c r="AG181" s="45">
        <f t="shared" si="135"/>
        <v>1306</v>
      </c>
      <c r="AH181" s="45" t="s">
        <v>101</v>
      </c>
      <c r="AI181" s="45">
        <f>Program!V103</f>
        <v>10</v>
      </c>
      <c r="AJ181" s="39"/>
      <c r="AK181" s="39">
        <f t="shared" si="126"/>
        <v>0</v>
      </c>
      <c r="AL181" s="39">
        <f t="shared" si="125"/>
        <v>1</v>
      </c>
      <c r="AM181" s="39" t="str">
        <f t="shared" si="129"/>
        <v xml:space="preserve"> </v>
      </c>
      <c r="AN181" s="39" t="str">
        <f t="shared" si="130"/>
        <v xml:space="preserve"> </v>
      </c>
      <c r="AO181" s="39" t="str">
        <f t="shared" si="131"/>
        <v xml:space="preserve"> </v>
      </c>
      <c r="AP181" s="39" t="str">
        <f t="shared" si="132"/>
        <v xml:space="preserve"> </v>
      </c>
      <c r="BA181" t="s">
        <v>928</v>
      </c>
      <c r="BB181" t="str">
        <f t="shared" si="133"/>
        <v xml:space="preserve">                                        </v>
      </c>
      <c r="BM181" s="330" t="str">
        <f t="shared" si="121"/>
        <v xml:space="preserve">                                        </v>
      </c>
      <c r="BN181" s="331"/>
      <c r="BO181" s="331"/>
      <c r="BP181" s="331"/>
      <c r="BQ181" s="331"/>
      <c r="BR181" s="331"/>
      <c r="BS181" s="331"/>
      <c r="BT181" s="331"/>
      <c r="CF181" s="2"/>
      <c r="CG181"/>
      <c r="CH181">
        <v>79</v>
      </c>
      <c r="CI181">
        <v>100</v>
      </c>
      <c r="CJ181"/>
      <c r="CK181"/>
      <c r="CL181"/>
      <c r="CM181"/>
      <c r="CN181"/>
      <c r="CO181"/>
      <c r="CP181"/>
      <c r="CQ181"/>
      <c r="CR181"/>
      <c r="CS181"/>
      <c r="CT181"/>
      <c r="CU181"/>
      <c r="CV181"/>
      <c r="CW181"/>
    </row>
    <row r="182" spans="1:101" x14ac:dyDescent="0.2">
      <c r="A182" s="5" t="str">
        <f>IF(VLOOKUP('Download Data'!AF211,'Download Data'!AL211:AP1781,3,FALSE)&lt;&gt;10001,VLOOKUP('Download Data'!AF211,'Download Data'!AL211:AP1781,2,FALSE),"")</f>
        <v/>
      </c>
      <c r="B182" s="22" t="str">
        <f>IF(VLOOKUP('Download Data'!AF191,'Download Data'!AL191:AP1803,3,FALSE)&lt;&gt;10001,VLOOKUP('Download Data'!AF191,'Download Data'!AL191:AP1803,3,FALSE),"")</f>
        <v/>
      </c>
      <c r="C182" s="5" t="str">
        <f>IF(VLOOKUP('Download Data'!AF191,'Download Data'!AL191:AP1803,3,FALSE)&lt;&gt;10001,VLOOKUP('Download Data'!AF191,'Download Data'!AL191:AP1803,4,FALSE),"")</f>
        <v/>
      </c>
      <c r="D182" s="29" t="str">
        <f>IF(VLOOKUP('Download Data'!AF191,'Download Data'!AL191:AP1803,3,FALSE)&lt;&gt;10001,VLOOKUP('Download Data'!AF191,'Download Data'!AL191:AP1803,5,FALSE),"")</f>
        <v/>
      </c>
      <c r="E182" s="241"/>
      <c r="AA182" s="39" t="s">
        <v>763</v>
      </c>
      <c r="AB182" s="39">
        <f t="shared" si="134"/>
        <v>1307</v>
      </c>
      <c r="AC182" s="39" t="s">
        <v>101</v>
      </c>
      <c r="AD182" s="43">
        <f>VLOOKUP(AB182/100,'Download Data'!$BB$1:$BV$97,16,TRUE)</f>
        <v>10</v>
      </c>
      <c r="AE182" s="39"/>
      <c r="AF182" s="39">
        <f t="shared" si="124"/>
        <v>173</v>
      </c>
      <c r="AG182" s="45">
        <f t="shared" si="135"/>
        <v>1307</v>
      </c>
      <c r="AH182" s="45" t="s">
        <v>101</v>
      </c>
      <c r="AI182" s="45">
        <f>Program!V104</f>
        <v>10</v>
      </c>
      <c r="AJ182" s="39"/>
      <c r="AK182" s="39">
        <f t="shared" si="126"/>
        <v>0</v>
      </c>
      <c r="AL182" s="39">
        <f t="shared" si="125"/>
        <v>1</v>
      </c>
      <c r="AM182" s="39" t="str">
        <f t="shared" si="129"/>
        <v xml:space="preserve"> </v>
      </c>
      <c r="AN182" s="39" t="str">
        <f t="shared" si="130"/>
        <v xml:space="preserve"> </v>
      </c>
      <c r="AO182" s="39" t="str">
        <f t="shared" si="131"/>
        <v xml:space="preserve"> </v>
      </c>
      <c r="AP182" s="39" t="str">
        <f t="shared" si="132"/>
        <v xml:space="preserve"> </v>
      </c>
      <c r="BB182" s="18"/>
      <c r="BC182" s="19"/>
      <c r="BD182" s="19"/>
      <c r="BE182" s="19"/>
      <c r="BF182" s="19"/>
      <c r="BG182" s="19"/>
      <c r="BH182" s="19"/>
      <c r="BI182" s="19"/>
      <c r="CF182" s="2"/>
      <c r="CG182"/>
      <c r="CH182">
        <v>80</v>
      </c>
      <c r="CI182">
        <v>100</v>
      </c>
      <c r="CJ182"/>
      <c r="CK182"/>
      <c r="CL182"/>
      <c r="CM182"/>
      <c r="CN182"/>
      <c r="CO182"/>
      <c r="CP182"/>
      <c r="CQ182"/>
      <c r="CR182"/>
      <c r="CS182"/>
      <c r="CT182"/>
      <c r="CU182"/>
      <c r="CV182"/>
      <c r="CW182"/>
    </row>
    <row r="183" spans="1:101" x14ac:dyDescent="0.2">
      <c r="A183" s="5" t="str">
        <f>IF(VLOOKUP('Download Data'!AF212,'Download Data'!AL212:AP1781,3,FALSE)&lt;&gt;10001,VLOOKUP('Download Data'!AF212,'Download Data'!AL212:AP1781,2,FALSE),"")</f>
        <v/>
      </c>
      <c r="B183" s="22" t="str">
        <f>IF(VLOOKUP('Download Data'!AF192,'Download Data'!AL192:AP1804,3,FALSE)&lt;&gt;10001,VLOOKUP('Download Data'!AF192,'Download Data'!AL192:AP1804,3,FALSE),"")</f>
        <v/>
      </c>
      <c r="C183" s="5" t="str">
        <f>IF(VLOOKUP('Download Data'!AF192,'Download Data'!AL192:AP1804,3,FALSE)&lt;&gt;10001,VLOOKUP('Download Data'!AF192,'Download Data'!AL192:AP1804,4,FALSE),"")</f>
        <v/>
      </c>
      <c r="D183" s="29" t="str">
        <f>IF(VLOOKUP('Download Data'!AF192,'Download Data'!AL192:AP1804,3,FALSE)&lt;&gt;10001,VLOOKUP('Download Data'!AF192,'Download Data'!AL192:AP1804,5,FALSE),"")</f>
        <v/>
      </c>
      <c r="E183" s="241"/>
      <c r="AA183" s="39" t="s">
        <v>811</v>
      </c>
      <c r="AB183" s="39">
        <f t="shared" si="134"/>
        <v>1308</v>
      </c>
      <c r="AC183" s="39" t="s">
        <v>101</v>
      </c>
      <c r="AD183" s="43">
        <f>VLOOKUP(AB183/100,'Download Data'!$BB$1:$BV$97,17,TRUE)</f>
        <v>0</v>
      </c>
      <c r="AE183" s="39"/>
      <c r="AF183" s="39">
        <f t="shared" si="124"/>
        <v>174</v>
      </c>
      <c r="AG183" s="45">
        <f t="shared" si="135"/>
        <v>1308</v>
      </c>
      <c r="AH183" s="45" t="s">
        <v>101</v>
      </c>
      <c r="AI183" s="45">
        <f>Program!V105</f>
        <v>0</v>
      </c>
      <c r="AJ183" s="39"/>
      <c r="AK183" s="39">
        <f t="shared" si="126"/>
        <v>0</v>
      </c>
      <c r="AL183" s="39">
        <f t="shared" si="125"/>
        <v>1</v>
      </c>
      <c r="AM183" s="39" t="str">
        <f t="shared" si="129"/>
        <v xml:space="preserve"> </v>
      </c>
      <c r="AN183" s="39" t="str">
        <f t="shared" si="130"/>
        <v xml:space="preserve"> </v>
      </c>
      <c r="AO183" s="39" t="str">
        <f t="shared" si="131"/>
        <v xml:space="preserve"> </v>
      </c>
      <c r="AP183" s="39" t="str">
        <f t="shared" si="132"/>
        <v xml:space="preserve"> </v>
      </c>
      <c r="BA183" t="s">
        <v>545</v>
      </c>
      <c r="BB183">
        <f t="shared" ref="BB183:BB206" si="136">DV246</f>
        <v>0</v>
      </c>
      <c r="BC183" t="str">
        <f t="shared" ref="BC183:BC214" si="137">VLOOKUP(BB183,$BB$1:$BD$97,2,TRUE)</f>
        <v>NC</v>
      </c>
      <c r="BD183" s="19"/>
      <c r="BE183" s="19"/>
      <c r="BF183" s="19"/>
      <c r="BG183" s="19"/>
      <c r="BH183" s="19"/>
      <c r="BI183" s="19"/>
      <c r="CF183" s="2"/>
      <c r="CG183"/>
      <c r="CH183">
        <v>81</v>
      </c>
      <c r="CI183">
        <v>100</v>
      </c>
      <c r="CJ183"/>
      <c r="CK183"/>
      <c r="CL183"/>
      <c r="CM183"/>
      <c r="CN183"/>
      <c r="CO183"/>
      <c r="CP183"/>
      <c r="CQ183"/>
      <c r="CR183"/>
      <c r="CS183"/>
      <c r="CT183"/>
      <c r="CU183"/>
      <c r="CV183"/>
      <c r="CW183"/>
    </row>
    <row r="184" spans="1:101" x14ac:dyDescent="0.2">
      <c r="A184" s="5" t="str">
        <f>IF(VLOOKUP('Download Data'!AF213,'Download Data'!AL213:AP1781,3,FALSE)&lt;&gt;10001,VLOOKUP('Download Data'!AF213,'Download Data'!AL213:AP1781,2,FALSE),"")</f>
        <v/>
      </c>
      <c r="B184" s="22" t="str">
        <f>IF(VLOOKUP('Download Data'!AF193,'Download Data'!AL193:AP1805,3,FALSE)&lt;&gt;10001,VLOOKUP('Download Data'!AF193,'Download Data'!AL193:AP1805,3,FALSE),"")</f>
        <v/>
      </c>
      <c r="C184" s="5" t="str">
        <f>IF(VLOOKUP('Download Data'!AF193,'Download Data'!AL193:AP1805,3,FALSE)&lt;&gt;10001,VLOOKUP('Download Data'!AF193,'Download Data'!AL193:AP1805,4,FALSE),"")</f>
        <v/>
      </c>
      <c r="D184" s="29" t="str">
        <f>IF(VLOOKUP('Download Data'!AF193,'Download Data'!AL193:AP1805,3,FALSE)&lt;&gt;10001,VLOOKUP('Download Data'!AF193,'Download Data'!AL193:AP1805,5,FALSE),"")</f>
        <v/>
      </c>
      <c r="E184" s="241"/>
      <c r="AA184" s="39" t="s">
        <v>242</v>
      </c>
      <c r="AB184" s="39">
        <f t="shared" si="134"/>
        <v>1309</v>
      </c>
      <c r="AC184" s="39" t="s">
        <v>101</v>
      </c>
      <c r="AD184" s="43">
        <f>VLOOKUP(AB184/100,'Download Data'!$BB$1:$BV$97,18,TRUE)</f>
        <v>0</v>
      </c>
      <c r="AE184" s="39"/>
      <c r="AF184" s="39">
        <f t="shared" si="124"/>
        <v>175</v>
      </c>
      <c r="AG184" s="45">
        <f t="shared" si="135"/>
        <v>1309</v>
      </c>
      <c r="AH184" s="45" t="s">
        <v>101</v>
      </c>
      <c r="AI184" s="45">
        <f>Program!V106</f>
        <v>0</v>
      </c>
      <c r="AJ184" s="39"/>
      <c r="AK184" s="39">
        <f t="shared" si="126"/>
        <v>0</v>
      </c>
      <c r="AL184" s="39">
        <f t="shared" si="125"/>
        <v>1</v>
      </c>
      <c r="AM184" s="39" t="str">
        <f t="shared" si="129"/>
        <v xml:space="preserve"> </v>
      </c>
      <c r="AN184" s="39" t="str">
        <f t="shared" si="130"/>
        <v xml:space="preserve"> </v>
      </c>
      <c r="AO184" s="39" t="str">
        <f t="shared" si="131"/>
        <v xml:space="preserve"> </v>
      </c>
      <c r="AP184" s="39" t="str">
        <f t="shared" si="132"/>
        <v xml:space="preserve"> </v>
      </c>
      <c r="BA184" t="s">
        <v>546</v>
      </c>
      <c r="BB184">
        <f t="shared" si="136"/>
        <v>0</v>
      </c>
      <c r="BC184" t="str">
        <f t="shared" si="137"/>
        <v>NC</v>
      </c>
      <c r="BD184" s="19"/>
      <c r="BE184" s="19"/>
      <c r="BF184" s="19"/>
      <c r="BG184" s="19"/>
      <c r="BH184" s="19"/>
      <c r="BI184" s="19"/>
      <c r="CF184" s="2"/>
      <c r="CG184"/>
      <c r="CH184">
        <v>82</v>
      </c>
      <c r="CI184">
        <v>100</v>
      </c>
      <c r="CJ184"/>
      <c r="CK184"/>
      <c r="CL184"/>
      <c r="CM184"/>
      <c r="CN184"/>
      <c r="CO184"/>
      <c r="CP184"/>
      <c r="CQ184"/>
      <c r="CR184"/>
      <c r="CS184"/>
      <c r="CT184"/>
      <c r="CU184"/>
      <c r="CV184"/>
      <c r="CW184"/>
    </row>
    <row r="185" spans="1:101" x14ac:dyDescent="0.2">
      <c r="A185" s="5" t="str">
        <f>IF(VLOOKUP('Download Data'!AF214,'Download Data'!AL214:AP1781,3,FALSE)&lt;&gt;10001,VLOOKUP('Download Data'!AF214,'Download Data'!AL214:AP1781,2,FALSE),"")</f>
        <v/>
      </c>
      <c r="B185" s="22" t="str">
        <f>IF(VLOOKUP('Download Data'!AF194,'Download Data'!AL194:AP1806,3,FALSE)&lt;&gt;10001,VLOOKUP('Download Data'!AF194,'Download Data'!AL194:AP1806,3,FALSE),"")</f>
        <v/>
      </c>
      <c r="C185" s="5" t="str">
        <f>IF(VLOOKUP('Download Data'!AF194,'Download Data'!AL194:AP1806,3,FALSE)&lt;&gt;10001,VLOOKUP('Download Data'!AF194,'Download Data'!AL194:AP1806,4,FALSE),"")</f>
        <v/>
      </c>
      <c r="D185" s="29" t="str">
        <f>IF(VLOOKUP('Download Data'!AF194,'Download Data'!AL194:AP1806,3,FALSE)&lt;&gt;10001,VLOOKUP('Download Data'!AF194,'Download Data'!AL194:AP1806,5,FALSE),"")</f>
        <v/>
      </c>
      <c r="E185" s="241"/>
      <c r="AA185" s="39"/>
      <c r="AB185" s="39"/>
      <c r="AC185" s="39"/>
      <c r="AD185" s="39"/>
      <c r="AE185" s="39"/>
      <c r="AF185" s="39">
        <f t="shared" si="124"/>
        <v>176</v>
      </c>
      <c r="AG185" s="45"/>
      <c r="AH185" s="45"/>
      <c r="AI185" s="45"/>
      <c r="AJ185" s="39"/>
      <c r="AK185" s="39">
        <f t="shared" si="126"/>
        <v>0</v>
      </c>
      <c r="AL185" s="39">
        <f t="shared" si="125"/>
        <v>1</v>
      </c>
      <c r="AM185" s="39" t="str">
        <f t="shared" si="129"/>
        <v xml:space="preserve"> </v>
      </c>
      <c r="AN185" s="39" t="str">
        <f t="shared" si="130"/>
        <v xml:space="preserve"> </v>
      </c>
      <c r="AO185" s="39" t="str">
        <f t="shared" si="131"/>
        <v xml:space="preserve"> </v>
      </c>
      <c r="AP185" s="39" t="str">
        <f t="shared" si="132"/>
        <v xml:space="preserve"> </v>
      </c>
      <c r="BA185" t="s">
        <v>547</v>
      </c>
      <c r="BB185">
        <f t="shared" si="136"/>
        <v>1</v>
      </c>
      <c r="BC185">
        <f t="shared" si="137"/>
        <v>0</v>
      </c>
      <c r="BD185" s="19"/>
      <c r="BE185" s="19"/>
      <c r="BF185" s="19"/>
      <c r="BG185" s="19"/>
      <c r="BH185" s="19"/>
      <c r="BI185" s="19"/>
      <c r="CF185" s="2"/>
      <c r="CG185"/>
      <c r="CH185">
        <v>83</v>
      </c>
      <c r="CI185">
        <v>100</v>
      </c>
      <c r="CJ185"/>
      <c r="CK185"/>
      <c r="CL185"/>
      <c r="CM185"/>
      <c r="CN185"/>
      <c r="CO185"/>
      <c r="CP185"/>
      <c r="CQ185"/>
      <c r="CR185"/>
      <c r="CS185"/>
      <c r="CT185"/>
      <c r="CU185"/>
      <c r="CV185"/>
      <c r="CW185"/>
    </row>
    <row r="186" spans="1:101" x14ac:dyDescent="0.2">
      <c r="A186" s="5" t="str">
        <f>IF(VLOOKUP('Download Data'!AF215,'Download Data'!AL215:AP1781,3,FALSE)&lt;&gt;10001,VLOOKUP('Download Data'!AF215,'Download Data'!AL215:AP1781,2,FALSE),"")</f>
        <v/>
      </c>
      <c r="B186" s="22" t="str">
        <f>IF(VLOOKUP('Download Data'!AF195,'Download Data'!AL195:AP1807,3,FALSE)&lt;&gt;10001,VLOOKUP('Download Data'!AF195,'Download Data'!AL195:AP1807,3,FALSE),"")</f>
        <v/>
      </c>
      <c r="C186" s="5" t="str">
        <f>IF(VLOOKUP('Download Data'!AF195,'Download Data'!AL195:AP1807,3,FALSE)&lt;&gt;10001,VLOOKUP('Download Data'!AF195,'Download Data'!AL195:AP1807,4,FALSE),"")</f>
        <v/>
      </c>
      <c r="D186" s="29" t="str">
        <f>IF(VLOOKUP('Download Data'!AF195,'Download Data'!AL195:AP1807,3,FALSE)&lt;&gt;10001,VLOOKUP('Download Data'!AF195,'Download Data'!AL195:AP1807,5,FALSE),"")</f>
        <v/>
      </c>
      <c r="E186" s="241"/>
      <c r="AA186" s="39" t="s">
        <v>243</v>
      </c>
      <c r="AB186" s="39">
        <f t="shared" ref="AB186:AB195" si="138">AG186</f>
        <v>1400</v>
      </c>
      <c r="AC186" s="39" t="s">
        <v>101</v>
      </c>
      <c r="AD186" s="43">
        <f>VLOOKUP(AB186/100,'Download Data'!$BB$1:$BV$97,9,TRUE)</f>
        <v>0</v>
      </c>
      <c r="AE186" s="39"/>
      <c r="AF186" s="39">
        <f t="shared" si="124"/>
        <v>177</v>
      </c>
      <c r="AG186" s="45">
        <v>1400</v>
      </c>
      <c r="AH186" s="45" t="s">
        <v>101</v>
      </c>
      <c r="AI186" s="45">
        <f>Program!V110</f>
        <v>0</v>
      </c>
      <c r="AJ186" s="39"/>
      <c r="AK186" s="39">
        <f t="shared" ref="AK186:AK265" si="139">IF(AO186=" ",0,1)</f>
        <v>0</v>
      </c>
      <c r="AL186" s="39">
        <f t="shared" si="125"/>
        <v>1</v>
      </c>
      <c r="AM186" s="39" t="str">
        <f t="shared" ref="AM186:AM265" si="140">IF(AD186=AI186," ",AA186)</f>
        <v xml:space="preserve"> </v>
      </c>
      <c r="AN186" s="39" t="str">
        <f t="shared" ref="AN186:AN265" si="141">IF(AD186=AI186," ",AG186)</f>
        <v xml:space="preserve"> </v>
      </c>
      <c r="AO186" s="39" t="str">
        <f t="shared" ref="AO186:AO265" si="142">IF(AD186=AI186," ","=")</f>
        <v xml:space="preserve"> </v>
      </c>
      <c r="AP186" s="39" t="str">
        <f t="shared" ref="AP186:AP265" si="143">IF(AD186=AI186," ",AI186)</f>
        <v xml:space="preserve"> </v>
      </c>
      <c r="BA186" t="s">
        <v>548</v>
      </c>
      <c r="BB186">
        <f t="shared" si="136"/>
        <v>17</v>
      </c>
      <c r="BC186">
        <f t="shared" si="137"/>
        <v>0</v>
      </c>
      <c r="BD186" s="19"/>
      <c r="BE186" s="19"/>
      <c r="BF186" s="19"/>
      <c r="BG186" s="19"/>
      <c r="BH186" s="19"/>
      <c r="BI186" s="19"/>
      <c r="CF186" s="2"/>
      <c r="CG186"/>
      <c r="CH186">
        <v>84</v>
      </c>
      <c r="CI186">
        <v>100</v>
      </c>
      <c r="CJ186"/>
      <c r="CK186"/>
      <c r="CL186"/>
      <c r="CM186"/>
      <c r="CN186"/>
      <c r="CO186"/>
      <c r="CP186"/>
      <c r="CQ186"/>
      <c r="CR186"/>
      <c r="CS186"/>
      <c r="CT186"/>
      <c r="CU186"/>
      <c r="CV186"/>
      <c r="CW186"/>
    </row>
    <row r="187" spans="1:101" x14ac:dyDescent="0.2">
      <c r="A187" s="5" t="str">
        <f>IF(VLOOKUP('Download Data'!AF216,'Download Data'!AL216:AP1781,3,FALSE)&lt;&gt;10001,VLOOKUP('Download Data'!AF216,'Download Data'!AL216:AP1781,2,FALSE),"")</f>
        <v/>
      </c>
      <c r="B187" s="22" t="str">
        <f>IF(VLOOKUP('Download Data'!AF196,'Download Data'!AL196:AP1808,3,FALSE)&lt;&gt;10001,VLOOKUP('Download Data'!AF196,'Download Data'!AL196:AP1808,3,FALSE),"")</f>
        <v/>
      </c>
      <c r="C187" s="5" t="str">
        <f>IF(VLOOKUP('Download Data'!AF196,'Download Data'!AL196:AP1808,3,FALSE)&lt;&gt;10001,VLOOKUP('Download Data'!AF196,'Download Data'!AL196:AP1808,4,FALSE),"")</f>
        <v/>
      </c>
      <c r="D187" s="29" t="str">
        <f>IF(VLOOKUP('Download Data'!AF196,'Download Data'!AL196:AP1808,3,FALSE)&lt;&gt;10001,VLOOKUP('Download Data'!AF196,'Download Data'!AL196:AP1808,5,FALSE),"")</f>
        <v/>
      </c>
      <c r="E187" s="241"/>
      <c r="AA187" s="39" t="s">
        <v>244</v>
      </c>
      <c r="AB187" s="39">
        <f t="shared" si="138"/>
        <v>1401</v>
      </c>
      <c r="AC187" s="39" t="s">
        <v>101</v>
      </c>
      <c r="AD187" s="43">
        <f>VLOOKUP(AB187/100,'Download Data'!$BB$1:$BV$97,10,TRUE)</f>
        <v>0</v>
      </c>
      <c r="AE187" s="39"/>
      <c r="AF187" s="39">
        <f t="shared" si="124"/>
        <v>178</v>
      </c>
      <c r="AG187" s="45">
        <f t="shared" ref="AG187:AG195" si="144">AG186+1</f>
        <v>1401</v>
      </c>
      <c r="AH187" s="45" t="s">
        <v>101</v>
      </c>
      <c r="AI187" s="45">
        <f>Program!V111</f>
        <v>0</v>
      </c>
      <c r="AJ187" s="39"/>
      <c r="AK187" s="39">
        <f t="shared" si="139"/>
        <v>0</v>
      </c>
      <c r="AL187" s="39">
        <f t="shared" si="125"/>
        <v>1</v>
      </c>
      <c r="AM187" s="39" t="str">
        <f t="shared" si="140"/>
        <v xml:space="preserve"> </v>
      </c>
      <c r="AN187" s="39" t="str">
        <f t="shared" si="141"/>
        <v xml:space="preserve"> </v>
      </c>
      <c r="AO187" s="39" t="str">
        <f t="shared" si="142"/>
        <v xml:space="preserve"> </v>
      </c>
      <c r="AP187" s="39" t="str">
        <f t="shared" si="143"/>
        <v xml:space="preserve"> </v>
      </c>
      <c r="BA187" t="s">
        <v>549</v>
      </c>
      <c r="BB187">
        <f t="shared" si="136"/>
        <v>9</v>
      </c>
      <c r="BC187">
        <f t="shared" si="137"/>
        <v>0</v>
      </c>
      <c r="BD187" s="19"/>
      <c r="BE187" s="19"/>
      <c r="BF187" s="19"/>
      <c r="BG187" s="19"/>
      <c r="BH187" s="19"/>
      <c r="BI187" s="19"/>
      <c r="CF187" s="2"/>
      <c r="CG187"/>
      <c r="CH187">
        <v>85</v>
      </c>
      <c r="CI187">
        <v>180</v>
      </c>
      <c r="CJ187"/>
      <c r="CK187"/>
      <c r="CL187"/>
      <c r="CM187"/>
      <c r="CN187"/>
      <c r="CO187"/>
      <c r="CP187"/>
      <c r="CQ187"/>
      <c r="CR187"/>
      <c r="CS187"/>
      <c r="CT187"/>
      <c r="CU187"/>
      <c r="CV187"/>
      <c r="CW187"/>
    </row>
    <row r="188" spans="1:101" x14ac:dyDescent="0.2">
      <c r="A188" s="5" t="str">
        <f>IF(VLOOKUP('Download Data'!AF217,'Download Data'!AL217:AP1781,3,FALSE)&lt;&gt;10001,VLOOKUP('Download Data'!AF217,'Download Data'!AL217:AP1781,2,FALSE),"")</f>
        <v/>
      </c>
      <c r="B188" s="22" t="str">
        <f>IF(VLOOKUP('Download Data'!AF197,'Download Data'!AL197:AP1809,3,FALSE)&lt;&gt;10001,VLOOKUP('Download Data'!AF197,'Download Data'!AL197:AP1809,3,FALSE),"")</f>
        <v/>
      </c>
      <c r="C188" s="5" t="str">
        <f>IF(VLOOKUP('Download Data'!AF197,'Download Data'!AL197:AP1809,3,FALSE)&lt;&gt;10001,VLOOKUP('Download Data'!AF197,'Download Data'!AL197:AP1809,4,FALSE),"")</f>
        <v/>
      </c>
      <c r="D188" s="29" t="str">
        <f>IF(VLOOKUP('Download Data'!AF197,'Download Data'!AL197:AP1809,3,FALSE)&lt;&gt;10001,VLOOKUP('Download Data'!AF197,'Download Data'!AL197:AP1809,5,FALSE),"")</f>
        <v/>
      </c>
      <c r="E188" s="241"/>
      <c r="AA188" s="39" t="s">
        <v>245</v>
      </c>
      <c r="AB188" s="39">
        <f t="shared" si="138"/>
        <v>1402</v>
      </c>
      <c r="AC188" s="39" t="s">
        <v>101</v>
      </c>
      <c r="AD188" s="43">
        <f>VLOOKUP(AB188/100,'Download Data'!$BB$1:$BV$97,11,TRUE)</f>
        <v>0</v>
      </c>
      <c r="AE188" s="39"/>
      <c r="AF188" s="39">
        <f t="shared" si="124"/>
        <v>179</v>
      </c>
      <c r="AG188" s="45">
        <f t="shared" si="144"/>
        <v>1402</v>
      </c>
      <c r="AH188" s="45" t="s">
        <v>101</v>
      </c>
      <c r="AI188" s="45">
        <f>Program!V112</f>
        <v>0</v>
      </c>
      <c r="AJ188" s="39"/>
      <c r="AK188" s="39">
        <f t="shared" si="139"/>
        <v>0</v>
      </c>
      <c r="AL188" s="39">
        <f t="shared" si="125"/>
        <v>1</v>
      </c>
      <c r="AM188" s="39" t="str">
        <f t="shared" si="140"/>
        <v xml:space="preserve"> </v>
      </c>
      <c r="AN188" s="39" t="str">
        <f t="shared" si="141"/>
        <v xml:space="preserve"> </v>
      </c>
      <c r="AO188" s="39" t="str">
        <f t="shared" si="142"/>
        <v xml:space="preserve"> </v>
      </c>
      <c r="AP188" s="39" t="str">
        <f t="shared" si="143"/>
        <v xml:space="preserve"> </v>
      </c>
      <c r="BA188" t="s">
        <v>550</v>
      </c>
      <c r="BB188">
        <f t="shared" si="136"/>
        <v>25</v>
      </c>
      <c r="BC188">
        <f t="shared" si="137"/>
        <v>0</v>
      </c>
      <c r="BD188" s="19"/>
      <c r="BE188" s="19"/>
      <c r="BF188" s="19"/>
      <c r="BG188" s="19"/>
      <c r="BH188" s="19"/>
      <c r="BI188" s="19"/>
      <c r="CF188" s="2"/>
      <c r="CG188"/>
      <c r="CH188">
        <v>86</v>
      </c>
      <c r="CI188">
        <v>180</v>
      </c>
      <c r="CJ188"/>
      <c r="CK188"/>
      <c r="CL188"/>
      <c r="CM188"/>
      <c r="CN188"/>
      <c r="CO188"/>
      <c r="CP188"/>
      <c r="CQ188"/>
      <c r="CR188"/>
      <c r="CS188"/>
      <c r="CT188"/>
      <c r="CU188"/>
      <c r="CV188"/>
      <c r="CW188"/>
    </row>
    <row r="189" spans="1:101" x14ac:dyDescent="0.2">
      <c r="A189" s="5" t="str">
        <f>IF(VLOOKUP('Download Data'!AF218,'Download Data'!AL218:AP1781,3,FALSE)&lt;&gt;10001,VLOOKUP('Download Data'!AF218,'Download Data'!AL218:AP1781,2,FALSE),"")</f>
        <v/>
      </c>
      <c r="B189" s="22" t="str">
        <f>IF(VLOOKUP('Download Data'!AF198,'Download Data'!AL198:AP1810,3,FALSE)&lt;&gt;10001,VLOOKUP('Download Data'!AF198,'Download Data'!AL198:AP1810,3,FALSE),"")</f>
        <v/>
      </c>
      <c r="C189" s="5" t="str">
        <f>IF(VLOOKUP('Download Data'!AF198,'Download Data'!AL198:AP1810,3,FALSE)&lt;&gt;10001,VLOOKUP('Download Data'!AF198,'Download Data'!AL198:AP1810,4,FALSE),"")</f>
        <v/>
      </c>
      <c r="D189" s="29" t="str">
        <f>IF(VLOOKUP('Download Data'!AF198,'Download Data'!AL198:AP1810,3,FALSE)&lt;&gt;10001,VLOOKUP('Download Data'!AF198,'Download Data'!AL198:AP1810,5,FALSE),"")</f>
        <v/>
      </c>
      <c r="E189" s="241"/>
      <c r="AA189" s="39" t="s">
        <v>246</v>
      </c>
      <c r="AB189" s="39">
        <f t="shared" si="138"/>
        <v>1403</v>
      </c>
      <c r="AC189" s="39" t="s">
        <v>101</v>
      </c>
      <c r="AD189" s="43">
        <f>VLOOKUP(AB189/100,'Download Data'!$BB$1:$BV$97,12,TRUE)</f>
        <v>0</v>
      </c>
      <c r="AE189" s="39"/>
      <c r="AF189" s="39">
        <f t="shared" si="124"/>
        <v>180</v>
      </c>
      <c r="AG189" s="45">
        <f t="shared" si="144"/>
        <v>1403</v>
      </c>
      <c r="AH189" s="45" t="s">
        <v>101</v>
      </c>
      <c r="AI189" s="45">
        <f>Program!V113</f>
        <v>0</v>
      </c>
      <c r="AJ189" s="39"/>
      <c r="AK189" s="39">
        <f t="shared" si="139"/>
        <v>0</v>
      </c>
      <c r="AL189" s="39">
        <f t="shared" si="125"/>
        <v>1</v>
      </c>
      <c r="AM189" s="39" t="str">
        <f t="shared" si="140"/>
        <v xml:space="preserve"> </v>
      </c>
      <c r="AN189" s="39" t="str">
        <f t="shared" si="141"/>
        <v xml:space="preserve"> </v>
      </c>
      <c r="AO189" s="39" t="str">
        <f t="shared" si="142"/>
        <v xml:space="preserve"> </v>
      </c>
      <c r="AP189" s="39" t="str">
        <f t="shared" si="143"/>
        <v xml:space="preserve"> </v>
      </c>
      <c r="BA189" t="s">
        <v>551</v>
      </c>
      <c r="BB189">
        <f t="shared" si="136"/>
        <v>0</v>
      </c>
      <c r="BC189" t="str">
        <f t="shared" si="137"/>
        <v>NC</v>
      </c>
      <c r="BD189" s="19"/>
      <c r="BE189" s="19"/>
      <c r="BF189" s="19"/>
      <c r="BG189" s="19"/>
      <c r="BH189" s="19"/>
      <c r="BI189" s="19"/>
      <c r="CF189" s="2"/>
      <c r="CG189"/>
      <c r="CH189">
        <v>87</v>
      </c>
      <c r="CI189">
        <v>180</v>
      </c>
      <c r="CJ189"/>
      <c r="CK189"/>
      <c r="CL189"/>
      <c r="CM189"/>
      <c r="CN189"/>
      <c r="CO189"/>
      <c r="CP189"/>
      <c r="CQ189"/>
      <c r="CR189"/>
      <c r="CS189"/>
      <c r="CT189"/>
      <c r="CU189"/>
      <c r="CV189"/>
      <c r="CW189"/>
    </row>
    <row r="190" spans="1:101" x14ac:dyDescent="0.2">
      <c r="A190" s="5" t="str">
        <f>IF(VLOOKUP('Download Data'!AF219,'Download Data'!AL219:AP1781,3,FALSE)&lt;&gt;10001,VLOOKUP('Download Data'!AF219,'Download Data'!AL219:AP1781,2,FALSE),"")</f>
        <v/>
      </c>
      <c r="B190" s="22" t="str">
        <f>IF(VLOOKUP('Download Data'!AF199,'Download Data'!AL199:AP1811,3,FALSE)&lt;&gt;10001,VLOOKUP('Download Data'!AF199,'Download Data'!AL199:AP1811,3,FALSE),"")</f>
        <v/>
      </c>
      <c r="C190" s="5" t="str">
        <f>IF(VLOOKUP('Download Data'!AF199,'Download Data'!AL199:AP1811,3,FALSE)&lt;&gt;10001,VLOOKUP('Download Data'!AF199,'Download Data'!AL199:AP1811,4,FALSE),"")</f>
        <v/>
      </c>
      <c r="D190" s="29" t="str">
        <f>IF(VLOOKUP('Download Data'!AF199,'Download Data'!AL199:AP1811,3,FALSE)&lt;&gt;10001,VLOOKUP('Download Data'!AF199,'Download Data'!AL199:AP1811,5,FALSE),"")</f>
        <v/>
      </c>
      <c r="E190" s="241"/>
      <c r="AA190" s="39" t="s">
        <v>247</v>
      </c>
      <c r="AB190" s="39">
        <f t="shared" si="138"/>
        <v>1404</v>
      </c>
      <c r="AC190" s="39" t="s">
        <v>101</v>
      </c>
      <c r="AD190" s="43">
        <f>VLOOKUP(AB190/100,'Download Data'!$BB$1:$BV$97,13,TRUE)</f>
        <v>0</v>
      </c>
      <c r="AE190" s="39"/>
      <c r="AF190" s="39">
        <f t="shared" si="124"/>
        <v>181</v>
      </c>
      <c r="AG190" s="45">
        <f t="shared" si="144"/>
        <v>1404</v>
      </c>
      <c r="AH190" s="45" t="s">
        <v>101</v>
      </c>
      <c r="AI190" s="45">
        <f>Program!V114</f>
        <v>0</v>
      </c>
      <c r="AJ190" s="39"/>
      <c r="AK190" s="39">
        <f t="shared" si="139"/>
        <v>0</v>
      </c>
      <c r="AL190" s="39">
        <f t="shared" si="125"/>
        <v>1</v>
      </c>
      <c r="AM190" s="39" t="str">
        <f t="shared" si="140"/>
        <v xml:space="preserve"> </v>
      </c>
      <c r="AN190" s="39" t="str">
        <f t="shared" si="141"/>
        <v xml:space="preserve"> </v>
      </c>
      <c r="AO190" s="39" t="str">
        <f t="shared" si="142"/>
        <v xml:space="preserve"> </v>
      </c>
      <c r="AP190" s="39" t="str">
        <f t="shared" si="143"/>
        <v xml:space="preserve"> </v>
      </c>
      <c r="BA190" t="s">
        <v>552</v>
      </c>
      <c r="BB190">
        <f t="shared" si="136"/>
        <v>0</v>
      </c>
      <c r="BC190" t="str">
        <f t="shared" si="137"/>
        <v>NC</v>
      </c>
      <c r="BD190" s="19"/>
      <c r="BE190" s="19"/>
      <c r="BF190" s="19"/>
      <c r="BG190" s="19"/>
      <c r="BH190" s="19"/>
      <c r="BI190" s="19"/>
      <c r="CF190" s="2"/>
      <c r="CG190"/>
      <c r="CH190">
        <v>88</v>
      </c>
      <c r="CI190">
        <v>180</v>
      </c>
      <c r="CJ190"/>
      <c r="CK190"/>
      <c r="CL190"/>
      <c r="CM190"/>
      <c r="CN190"/>
      <c r="CO190"/>
      <c r="CP190"/>
      <c r="CQ190"/>
      <c r="CR190"/>
      <c r="CS190"/>
      <c r="CT190"/>
      <c r="CU190"/>
      <c r="CV190"/>
      <c r="CW190"/>
    </row>
    <row r="191" spans="1:101" x14ac:dyDescent="0.2">
      <c r="A191" s="5" t="str">
        <f>IF(VLOOKUP('Download Data'!AF222,'Download Data'!AL222:AP1781,3,FALSE)&lt;&gt;10001,VLOOKUP('Download Data'!AF222,'Download Data'!AL222:AP1781,2,FALSE),"")</f>
        <v/>
      </c>
      <c r="B191" s="22" t="str">
        <f>IF(VLOOKUP('Download Data'!AF200,'Download Data'!AL200:AP1812,3,FALSE)&lt;&gt;10001,VLOOKUP('Download Data'!AF200,'Download Data'!AL200:AP1812,3,FALSE),"")</f>
        <v/>
      </c>
      <c r="C191" s="5" t="str">
        <f>IF(VLOOKUP('Download Data'!AF200,'Download Data'!AL200:AP1812,3,FALSE)&lt;&gt;10001,VLOOKUP('Download Data'!AF200,'Download Data'!AL200:AP1812,4,FALSE),"")</f>
        <v/>
      </c>
      <c r="D191" s="29" t="str">
        <f>IF(VLOOKUP('Download Data'!AF200,'Download Data'!AL200:AP1812,3,FALSE)&lt;&gt;10001,VLOOKUP('Download Data'!AF200,'Download Data'!AL200:AP1812,5,FALSE),"")</f>
        <v/>
      </c>
      <c r="E191" s="241"/>
      <c r="AA191" s="39" t="s">
        <v>248</v>
      </c>
      <c r="AB191" s="39">
        <f t="shared" si="138"/>
        <v>1405</v>
      </c>
      <c r="AC191" s="39" t="s">
        <v>101</v>
      </c>
      <c r="AD191" s="43">
        <f>VLOOKUP(AB191/100,'Download Data'!$BB$1:$BV$97,14,TRUE)</f>
        <v>0</v>
      </c>
      <c r="AE191" s="39"/>
      <c r="AF191" s="39">
        <f t="shared" si="124"/>
        <v>182</v>
      </c>
      <c r="AG191" s="45">
        <f t="shared" si="144"/>
        <v>1405</v>
      </c>
      <c r="AH191" s="45" t="s">
        <v>101</v>
      </c>
      <c r="AI191" s="45">
        <f>Program!V115</f>
        <v>0</v>
      </c>
      <c r="AJ191" s="39"/>
      <c r="AK191" s="39">
        <f t="shared" si="139"/>
        <v>0</v>
      </c>
      <c r="AL191" s="39">
        <f t="shared" si="125"/>
        <v>1</v>
      </c>
      <c r="AM191" s="39" t="str">
        <f t="shared" si="140"/>
        <v xml:space="preserve"> </v>
      </c>
      <c r="AN191" s="39" t="str">
        <f t="shared" si="141"/>
        <v xml:space="preserve"> </v>
      </c>
      <c r="AO191" s="39" t="str">
        <f t="shared" si="142"/>
        <v xml:space="preserve"> </v>
      </c>
      <c r="AP191" s="39" t="str">
        <f t="shared" si="143"/>
        <v xml:space="preserve"> </v>
      </c>
      <c r="BA191" t="s">
        <v>553</v>
      </c>
      <c r="BB191">
        <f t="shared" si="136"/>
        <v>0</v>
      </c>
      <c r="BC191" t="str">
        <f t="shared" si="137"/>
        <v>NC</v>
      </c>
      <c r="BD191" s="19"/>
      <c r="BE191" s="19"/>
      <c r="BF191" s="19"/>
      <c r="BG191" s="19"/>
      <c r="BH191" s="19"/>
      <c r="BI191" s="19"/>
      <c r="CF191" s="2"/>
      <c r="CG191"/>
      <c r="CH191">
        <v>89</v>
      </c>
      <c r="CI191">
        <v>180</v>
      </c>
      <c r="CJ191"/>
      <c r="CK191"/>
      <c r="CL191"/>
      <c r="CM191"/>
      <c r="CN191"/>
      <c r="CO191"/>
      <c r="CP191"/>
      <c r="CQ191"/>
      <c r="CR191"/>
      <c r="CS191"/>
      <c r="CT191"/>
      <c r="CU191"/>
      <c r="CV191"/>
      <c r="CW191"/>
    </row>
    <row r="192" spans="1:101" x14ac:dyDescent="0.2">
      <c r="A192" s="5" t="str">
        <f>IF(VLOOKUP('Download Data'!AF225,'Download Data'!AL225:AP1781,3,FALSE)&lt;&gt;10001,VLOOKUP('Download Data'!AF225,'Download Data'!AL225:AP1781,2,FALSE),"")</f>
        <v/>
      </c>
      <c r="B192" s="22" t="str">
        <f>IF(VLOOKUP('Download Data'!AF201,'Download Data'!AL201:AP1813,3,FALSE)&lt;&gt;10001,VLOOKUP('Download Data'!AF201,'Download Data'!AL201:AP1813,3,FALSE),"")</f>
        <v/>
      </c>
      <c r="C192" s="5" t="str">
        <f>IF(VLOOKUP('Download Data'!AF201,'Download Data'!AL201:AP1813,3,FALSE)&lt;&gt;10001,VLOOKUP('Download Data'!AF201,'Download Data'!AL201:AP1813,4,FALSE),"")</f>
        <v/>
      </c>
      <c r="D192" s="29" t="str">
        <f>IF(VLOOKUP('Download Data'!AF201,'Download Data'!AL201:AP1813,3,FALSE)&lt;&gt;10001,VLOOKUP('Download Data'!AF201,'Download Data'!AL201:AP1813,5,FALSE),"")</f>
        <v/>
      </c>
      <c r="E192" s="241"/>
      <c r="AA192" s="39" t="s">
        <v>764</v>
      </c>
      <c r="AB192" s="39">
        <f t="shared" si="138"/>
        <v>1406</v>
      </c>
      <c r="AC192" s="39" t="s">
        <v>101</v>
      </c>
      <c r="AD192" s="43">
        <f>VLOOKUP(AB192/100,'Download Data'!$BB$1:$BV$97,15,TRUE)</f>
        <v>10</v>
      </c>
      <c r="AE192" s="39"/>
      <c r="AF192" s="39">
        <f t="shared" si="124"/>
        <v>183</v>
      </c>
      <c r="AG192" s="45">
        <f t="shared" si="144"/>
        <v>1406</v>
      </c>
      <c r="AH192" s="45" t="s">
        <v>101</v>
      </c>
      <c r="AI192" s="45">
        <f>Program!V116</f>
        <v>10</v>
      </c>
      <c r="AJ192" s="39"/>
      <c r="AK192" s="39">
        <f t="shared" si="139"/>
        <v>0</v>
      </c>
      <c r="AL192" s="39">
        <f t="shared" si="125"/>
        <v>1</v>
      </c>
      <c r="AM192" s="39" t="str">
        <f t="shared" si="140"/>
        <v xml:space="preserve"> </v>
      </c>
      <c r="AN192" s="39" t="str">
        <f t="shared" si="141"/>
        <v xml:space="preserve"> </v>
      </c>
      <c r="AO192" s="39" t="str">
        <f t="shared" si="142"/>
        <v xml:space="preserve"> </v>
      </c>
      <c r="AP192" s="39" t="str">
        <f t="shared" si="143"/>
        <v xml:space="preserve"> </v>
      </c>
      <c r="BA192" t="s">
        <v>554</v>
      </c>
      <c r="BB192">
        <f t="shared" si="136"/>
        <v>0</v>
      </c>
      <c r="BC192" t="str">
        <f t="shared" si="137"/>
        <v>NC</v>
      </c>
      <c r="BD192" s="19"/>
      <c r="BE192" s="19"/>
      <c r="BF192" s="19"/>
      <c r="BG192" s="19"/>
      <c r="BH192" s="19"/>
      <c r="BI192" s="19"/>
      <c r="CF192" s="2"/>
      <c r="CG192"/>
      <c r="CH192">
        <v>90</v>
      </c>
      <c r="CI192">
        <v>180</v>
      </c>
      <c r="CJ192"/>
      <c r="CK192"/>
      <c r="CL192"/>
      <c r="CM192"/>
      <c r="CN192"/>
      <c r="CO192"/>
      <c r="CP192"/>
      <c r="CQ192"/>
      <c r="CR192"/>
      <c r="CS192"/>
      <c r="CT192"/>
      <c r="CU192"/>
      <c r="CV192"/>
      <c r="CW192"/>
    </row>
    <row r="193" spans="1:101" x14ac:dyDescent="0.2">
      <c r="A193" s="5" t="str">
        <f>IF(VLOOKUP('Download Data'!AF228,'Download Data'!AL228:AP1781,3,FALSE)&lt;&gt;10001,VLOOKUP('Download Data'!AF228,'Download Data'!AL228:AP1781,2,FALSE),"")</f>
        <v/>
      </c>
      <c r="B193" s="22" t="str">
        <f>IF(VLOOKUP('Download Data'!AF202,'Download Data'!AL202:AP1814,3,FALSE)&lt;&gt;10001,VLOOKUP('Download Data'!AF202,'Download Data'!AL202:AP1814,3,FALSE),"")</f>
        <v/>
      </c>
      <c r="C193" s="5" t="str">
        <f>IF(VLOOKUP('Download Data'!AF202,'Download Data'!AL202:AP1814,3,FALSE)&lt;&gt;10001,VLOOKUP('Download Data'!AF202,'Download Data'!AL202:AP1814,4,FALSE),"")</f>
        <v/>
      </c>
      <c r="D193" s="29" t="str">
        <f>IF(VLOOKUP('Download Data'!AF202,'Download Data'!AL202:AP1814,3,FALSE)&lt;&gt;10001,VLOOKUP('Download Data'!AF202,'Download Data'!AL202:AP1814,5,FALSE),"")</f>
        <v/>
      </c>
      <c r="E193" s="241"/>
      <c r="AA193" s="39" t="s">
        <v>765</v>
      </c>
      <c r="AB193" s="39">
        <f t="shared" si="138"/>
        <v>1407</v>
      </c>
      <c r="AC193" s="39" t="s">
        <v>101</v>
      </c>
      <c r="AD193" s="43">
        <f>VLOOKUP(AB193/100,'Download Data'!$BB$1:$BV$97,16,TRUE)</f>
        <v>10</v>
      </c>
      <c r="AE193" s="39"/>
      <c r="AF193" s="39">
        <f t="shared" si="124"/>
        <v>184</v>
      </c>
      <c r="AG193" s="45">
        <f t="shared" si="144"/>
        <v>1407</v>
      </c>
      <c r="AH193" s="45" t="s">
        <v>101</v>
      </c>
      <c r="AI193" s="45">
        <f>Program!V117</f>
        <v>10</v>
      </c>
      <c r="AJ193" s="39"/>
      <c r="AK193" s="39">
        <f t="shared" si="139"/>
        <v>0</v>
      </c>
      <c r="AL193" s="39">
        <f t="shared" si="125"/>
        <v>1</v>
      </c>
      <c r="AM193" s="39" t="str">
        <f t="shared" si="140"/>
        <v xml:space="preserve"> </v>
      </c>
      <c r="AN193" s="39" t="str">
        <f t="shared" si="141"/>
        <v xml:space="preserve"> </v>
      </c>
      <c r="AO193" s="39" t="str">
        <f t="shared" si="142"/>
        <v xml:space="preserve"> </v>
      </c>
      <c r="AP193" s="39" t="str">
        <f t="shared" si="143"/>
        <v xml:space="preserve"> </v>
      </c>
      <c r="BA193" t="s">
        <v>555</v>
      </c>
      <c r="BB193">
        <f t="shared" si="136"/>
        <v>0</v>
      </c>
      <c r="BC193" t="str">
        <f t="shared" si="137"/>
        <v>NC</v>
      </c>
      <c r="BD193" s="19"/>
      <c r="BE193" s="19"/>
      <c r="BF193" s="19"/>
      <c r="BG193" s="19"/>
      <c r="BH193" s="19"/>
      <c r="BI193" s="19"/>
      <c r="CF193" s="2"/>
      <c r="CG193"/>
      <c r="CH193">
        <v>91</v>
      </c>
      <c r="CI193">
        <v>180</v>
      </c>
      <c r="CJ193"/>
      <c r="CK193"/>
      <c r="CL193"/>
      <c r="CM193"/>
      <c r="CN193"/>
      <c r="CO193"/>
      <c r="CP193"/>
      <c r="CQ193"/>
      <c r="CR193"/>
      <c r="CS193"/>
      <c r="CT193"/>
      <c r="CU193"/>
      <c r="CV193"/>
      <c r="CW193"/>
    </row>
    <row r="194" spans="1:101" x14ac:dyDescent="0.2">
      <c r="A194" s="5" t="str">
        <f>IF(VLOOKUP('Download Data'!AF231,'Download Data'!AL231:AP1781,3,FALSE)&lt;&gt;10001,VLOOKUP('Download Data'!AF231,'Download Data'!AL231:AP1781,2,FALSE),"")</f>
        <v/>
      </c>
      <c r="B194" s="22" t="str">
        <f>IF(VLOOKUP('Download Data'!AF203,'Download Data'!AL203:AP1815,3,FALSE)&lt;&gt;10001,VLOOKUP('Download Data'!AF203,'Download Data'!AL203:AP1815,3,FALSE),"")</f>
        <v/>
      </c>
      <c r="C194" s="5" t="str">
        <f>IF(VLOOKUP('Download Data'!AF203,'Download Data'!AL203:AP1815,3,FALSE)&lt;&gt;10001,VLOOKUP('Download Data'!AF203,'Download Data'!AL203:AP1815,4,FALSE),"")</f>
        <v/>
      </c>
      <c r="D194" s="29" t="str">
        <f>IF(VLOOKUP('Download Data'!AF203,'Download Data'!AL203:AP1815,3,FALSE)&lt;&gt;10001,VLOOKUP('Download Data'!AF203,'Download Data'!AL203:AP1815,5,FALSE),"")</f>
        <v/>
      </c>
      <c r="E194" s="241"/>
      <c r="AA194" s="39" t="s">
        <v>812</v>
      </c>
      <c r="AB194" s="39">
        <f t="shared" si="138"/>
        <v>1408</v>
      </c>
      <c r="AC194" s="39" t="s">
        <v>101</v>
      </c>
      <c r="AD194" s="43">
        <f>VLOOKUP(AB194/100,'Download Data'!$BB$1:$BV$97,17,TRUE)</f>
        <v>0</v>
      </c>
      <c r="AE194" s="39"/>
      <c r="AF194" s="39">
        <f t="shared" si="124"/>
        <v>185</v>
      </c>
      <c r="AG194" s="45">
        <f t="shared" si="144"/>
        <v>1408</v>
      </c>
      <c r="AH194" s="45" t="s">
        <v>101</v>
      </c>
      <c r="AI194" s="45">
        <f>Program!V118</f>
        <v>0</v>
      </c>
      <c r="AJ194" s="39"/>
      <c r="AK194" s="39">
        <f t="shared" si="139"/>
        <v>0</v>
      </c>
      <c r="AL194" s="39">
        <f t="shared" si="125"/>
        <v>1</v>
      </c>
      <c r="AM194" s="39" t="str">
        <f t="shared" si="140"/>
        <v xml:space="preserve"> </v>
      </c>
      <c r="AN194" s="39" t="str">
        <f t="shared" si="141"/>
        <v xml:space="preserve"> </v>
      </c>
      <c r="AO194" s="39" t="str">
        <f t="shared" si="142"/>
        <v xml:space="preserve"> </v>
      </c>
      <c r="AP194" s="39" t="str">
        <f t="shared" si="143"/>
        <v xml:space="preserve"> </v>
      </c>
      <c r="BA194" t="s">
        <v>556</v>
      </c>
      <c r="BB194">
        <f t="shared" si="136"/>
        <v>0</v>
      </c>
      <c r="BC194" t="str">
        <f t="shared" si="137"/>
        <v>NC</v>
      </c>
      <c r="BD194" s="19"/>
      <c r="BE194" s="19"/>
      <c r="BF194" s="19"/>
      <c r="BG194" s="19"/>
      <c r="BH194" s="19"/>
      <c r="BI194" s="19"/>
      <c r="CF194" s="2"/>
      <c r="CG194"/>
      <c r="CH194">
        <v>92</v>
      </c>
      <c r="CI194">
        <v>180</v>
      </c>
      <c r="CJ194"/>
      <c r="CK194"/>
      <c r="CL194"/>
      <c r="CM194"/>
      <c r="CN194"/>
      <c r="CO194"/>
      <c r="CP194"/>
      <c r="CQ194"/>
      <c r="CR194"/>
      <c r="CS194"/>
      <c r="CT194"/>
      <c r="CU194"/>
      <c r="CV194"/>
      <c r="CW194"/>
    </row>
    <row r="195" spans="1:101" x14ac:dyDescent="0.2">
      <c r="A195" s="5" t="str">
        <f>IF(VLOOKUP('Download Data'!AF234,'Download Data'!AL234:AP1781,3,FALSE)&lt;&gt;10001,VLOOKUP('Download Data'!AF234,'Download Data'!AL234:AP1781,2,FALSE),"")</f>
        <v/>
      </c>
      <c r="B195" s="22" t="str">
        <f>IF(VLOOKUP('Download Data'!AF204,'Download Data'!AL204:AP1816,3,FALSE)&lt;&gt;10001,VLOOKUP('Download Data'!AF204,'Download Data'!AL204:AP1816,3,FALSE),"")</f>
        <v/>
      </c>
      <c r="C195" s="5" t="str">
        <f>IF(VLOOKUP('Download Data'!AF204,'Download Data'!AL204:AP1816,3,FALSE)&lt;&gt;10001,VLOOKUP('Download Data'!AF204,'Download Data'!AL204:AP1816,4,FALSE),"")</f>
        <v/>
      </c>
      <c r="D195" s="29" t="str">
        <f>IF(VLOOKUP('Download Data'!AF204,'Download Data'!AL204:AP1816,3,FALSE)&lt;&gt;10001,VLOOKUP('Download Data'!AF204,'Download Data'!AL204:AP1816,5,FALSE),"")</f>
        <v/>
      </c>
      <c r="E195" s="241"/>
      <c r="AA195" s="39" t="s">
        <v>249</v>
      </c>
      <c r="AB195" s="39">
        <f t="shared" si="138"/>
        <v>1409</v>
      </c>
      <c r="AC195" s="39" t="s">
        <v>101</v>
      </c>
      <c r="AD195" s="43">
        <f>VLOOKUP(AB195/100,'Download Data'!$BB$1:$BV$97,18,TRUE)</f>
        <v>0</v>
      </c>
      <c r="AE195" s="39"/>
      <c r="AF195" s="39">
        <f t="shared" si="124"/>
        <v>186</v>
      </c>
      <c r="AG195" s="45">
        <f t="shared" si="144"/>
        <v>1409</v>
      </c>
      <c r="AH195" s="45" t="s">
        <v>101</v>
      </c>
      <c r="AI195" s="45">
        <f>Program!V119</f>
        <v>0</v>
      </c>
      <c r="AJ195" s="39"/>
      <c r="AK195" s="39">
        <f t="shared" si="139"/>
        <v>0</v>
      </c>
      <c r="AL195" s="39">
        <f t="shared" si="125"/>
        <v>1</v>
      </c>
      <c r="AM195" s="39" t="str">
        <f t="shared" si="140"/>
        <v xml:space="preserve"> </v>
      </c>
      <c r="AN195" s="39" t="str">
        <f t="shared" si="141"/>
        <v xml:space="preserve"> </v>
      </c>
      <c r="AO195" s="39" t="str">
        <f t="shared" si="142"/>
        <v xml:space="preserve"> </v>
      </c>
      <c r="AP195" s="39" t="str">
        <f t="shared" si="143"/>
        <v xml:space="preserve"> </v>
      </c>
      <c r="BA195" t="s">
        <v>557</v>
      </c>
      <c r="BB195">
        <f t="shared" si="136"/>
        <v>0</v>
      </c>
      <c r="BC195" t="str">
        <f t="shared" si="137"/>
        <v>NC</v>
      </c>
      <c r="BD195" s="19"/>
      <c r="BE195" s="19"/>
      <c r="BF195" s="19"/>
      <c r="BG195" s="19"/>
      <c r="BH195" s="19"/>
      <c r="BI195" s="19"/>
      <c r="CF195" s="2"/>
      <c r="CG195"/>
      <c r="CH195">
        <v>101</v>
      </c>
      <c r="CI195">
        <v>0</v>
      </c>
      <c r="CJ195"/>
      <c r="CK195"/>
      <c r="CL195"/>
      <c r="CM195"/>
      <c r="CN195"/>
      <c r="CO195"/>
      <c r="CP195"/>
      <c r="CQ195"/>
      <c r="CR195"/>
      <c r="CS195"/>
      <c r="CT195"/>
      <c r="CU195"/>
      <c r="CV195"/>
      <c r="CW195"/>
    </row>
    <row r="196" spans="1:101" x14ac:dyDescent="0.2">
      <c r="A196" s="5" t="str">
        <f>IF(VLOOKUP('Download Data'!AF237,'Download Data'!AL237:AP1781,3,FALSE)&lt;&gt;10001,VLOOKUP('Download Data'!AF237,'Download Data'!AL237:AP1781,2,FALSE),"")</f>
        <v/>
      </c>
      <c r="B196" s="22" t="str">
        <f>IF(VLOOKUP('Download Data'!AF205,'Download Data'!AL205:AP1817,3,FALSE)&lt;&gt;10001,VLOOKUP('Download Data'!AF205,'Download Data'!AL205:AP1817,3,FALSE),"")</f>
        <v/>
      </c>
      <c r="C196" s="5" t="str">
        <f>IF(VLOOKUP('Download Data'!AF205,'Download Data'!AL205:AP1817,3,FALSE)&lt;&gt;10001,VLOOKUP('Download Data'!AF205,'Download Data'!AL205:AP1817,4,FALSE),"")</f>
        <v/>
      </c>
      <c r="D196" s="29" t="str">
        <f>IF(VLOOKUP('Download Data'!AF205,'Download Data'!AL205:AP1817,3,FALSE)&lt;&gt;10001,VLOOKUP('Download Data'!AF205,'Download Data'!AL205:AP1817,5,FALSE),"")</f>
        <v/>
      </c>
      <c r="E196" s="241"/>
      <c r="AA196" s="39"/>
      <c r="AB196" s="39"/>
      <c r="AC196" s="39"/>
      <c r="AD196" s="39"/>
      <c r="AE196" s="39"/>
      <c r="AF196" s="39">
        <f t="shared" si="124"/>
        <v>187</v>
      </c>
      <c r="AG196" s="45"/>
      <c r="AH196" s="45"/>
      <c r="AI196" s="45"/>
      <c r="AJ196" s="39"/>
      <c r="AK196" s="39">
        <f t="shared" si="139"/>
        <v>0</v>
      </c>
      <c r="AL196" s="39">
        <f t="shared" si="125"/>
        <v>1</v>
      </c>
      <c r="AM196" s="39" t="str">
        <f t="shared" si="140"/>
        <v xml:space="preserve"> </v>
      </c>
      <c r="AN196" s="39" t="str">
        <f t="shared" si="141"/>
        <v xml:space="preserve"> </v>
      </c>
      <c r="AO196" s="39" t="str">
        <f t="shared" si="142"/>
        <v xml:space="preserve"> </v>
      </c>
      <c r="AP196" s="39" t="str">
        <f t="shared" si="143"/>
        <v xml:space="preserve"> </v>
      </c>
      <c r="BA196" t="s">
        <v>558</v>
      </c>
      <c r="BB196">
        <f t="shared" si="136"/>
        <v>0</v>
      </c>
      <c r="BC196" t="str">
        <f t="shared" si="137"/>
        <v>NC</v>
      </c>
      <c r="BD196" s="19"/>
      <c r="BE196" s="19"/>
      <c r="BF196" s="19"/>
      <c r="BG196" s="19"/>
      <c r="BH196" s="19"/>
      <c r="BI196" s="19"/>
      <c r="CF196" s="2"/>
      <c r="CG196"/>
      <c r="CH196">
        <v>102</v>
      </c>
      <c r="CI196">
        <v>0</v>
      </c>
      <c r="CJ196"/>
      <c r="CK196"/>
      <c r="CL196"/>
      <c r="CM196"/>
      <c r="CN196"/>
      <c r="CO196"/>
      <c r="CP196"/>
      <c r="CQ196"/>
      <c r="CR196"/>
      <c r="CS196"/>
      <c r="CT196"/>
      <c r="CU196"/>
      <c r="CV196"/>
      <c r="CW196"/>
    </row>
    <row r="197" spans="1:101" x14ac:dyDescent="0.2">
      <c r="A197" s="5" t="str">
        <f>IF(VLOOKUP('Download Data'!AF240,'Download Data'!AL240:AP1781,3,FALSE)&lt;&gt;10001,VLOOKUP('Download Data'!AF240,'Download Data'!AL240:AP1781,2,FALSE),"")</f>
        <v/>
      </c>
      <c r="B197" s="22" t="str">
        <f>IF(VLOOKUP('Download Data'!AF206,'Download Data'!AL206:AP1818,3,FALSE)&lt;&gt;10001,VLOOKUP('Download Data'!AF206,'Download Data'!AL206:AP1818,3,FALSE),"")</f>
        <v/>
      </c>
      <c r="C197" s="5" t="str">
        <f>IF(VLOOKUP('Download Data'!AF206,'Download Data'!AL206:AP1818,3,FALSE)&lt;&gt;10001,VLOOKUP('Download Data'!AF206,'Download Data'!AL206:AP1818,4,FALSE),"")</f>
        <v/>
      </c>
      <c r="D197" s="29" t="str">
        <f>IF(VLOOKUP('Download Data'!AF206,'Download Data'!AL206:AP1818,3,FALSE)&lt;&gt;10001,VLOOKUP('Download Data'!AF206,'Download Data'!AL206:AP1818,5,FALSE),"")</f>
        <v/>
      </c>
      <c r="E197" s="241"/>
      <c r="AA197" s="39" t="s">
        <v>250</v>
      </c>
      <c r="AB197" s="39">
        <f t="shared" ref="AB197:AB206" si="145">AG197</f>
        <v>1500</v>
      </c>
      <c r="AC197" s="39" t="s">
        <v>101</v>
      </c>
      <c r="AD197" s="43">
        <f>VLOOKUP(AB197/100,'Download Data'!$BB$1:$BV$97,9,TRUE)</f>
        <v>0</v>
      </c>
      <c r="AE197" s="39"/>
      <c r="AF197" s="39">
        <f t="shared" si="124"/>
        <v>188</v>
      </c>
      <c r="AG197" s="45">
        <v>1500</v>
      </c>
      <c r="AH197" s="45" t="s">
        <v>101</v>
      </c>
      <c r="AI197" s="45">
        <f>Program!V123</f>
        <v>0</v>
      </c>
      <c r="AJ197" s="39"/>
      <c r="AK197" s="39">
        <f t="shared" si="139"/>
        <v>0</v>
      </c>
      <c r="AL197" s="39">
        <f t="shared" si="125"/>
        <v>1</v>
      </c>
      <c r="AM197" s="39" t="str">
        <f t="shared" si="140"/>
        <v xml:space="preserve"> </v>
      </c>
      <c r="AN197" s="39" t="str">
        <f t="shared" si="141"/>
        <v xml:space="preserve"> </v>
      </c>
      <c r="AO197" s="39" t="str">
        <f t="shared" si="142"/>
        <v xml:space="preserve"> </v>
      </c>
      <c r="AP197" s="39" t="str">
        <f t="shared" si="143"/>
        <v xml:space="preserve"> </v>
      </c>
      <c r="BA197" t="s">
        <v>559</v>
      </c>
      <c r="BB197">
        <f t="shared" si="136"/>
        <v>0</v>
      </c>
      <c r="BC197" t="str">
        <f t="shared" si="137"/>
        <v>NC</v>
      </c>
      <c r="BD197" s="19"/>
      <c r="BE197" s="19"/>
      <c r="BF197" s="19"/>
      <c r="BG197" s="19"/>
      <c r="BH197" s="19"/>
      <c r="BI197" s="19"/>
      <c r="CF197" s="2"/>
      <c r="CG197"/>
      <c r="CH197">
        <v>103</v>
      </c>
      <c r="CI197">
        <v>0</v>
      </c>
      <c r="CJ197"/>
      <c r="CK197"/>
      <c r="CL197"/>
      <c r="CM197"/>
      <c r="CN197"/>
      <c r="CO197"/>
      <c r="CP197"/>
      <c r="CQ197"/>
      <c r="CR197"/>
      <c r="CS197"/>
      <c r="CT197"/>
      <c r="CU197"/>
      <c r="CV197"/>
      <c r="CW197"/>
    </row>
    <row r="198" spans="1:101" x14ac:dyDescent="0.2">
      <c r="A198" s="5" t="str">
        <f>IF(VLOOKUP('Download Data'!AF243,'Download Data'!AL243:AP1781,3,FALSE)&lt;&gt;10001,VLOOKUP('Download Data'!AF243,'Download Data'!AL243:AP1781,2,FALSE),"")</f>
        <v/>
      </c>
      <c r="B198" s="22" t="str">
        <f>IF(VLOOKUP('Download Data'!AF207,'Download Data'!AL207:AP1819,3,FALSE)&lt;&gt;10001,VLOOKUP('Download Data'!AF207,'Download Data'!AL207:AP1819,3,FALSE),"")</f>
        <v/>
      </c>
      <c r="C198" s="5" t="str">
        <f>IF(VLOOKUP('Download Data'!AF207,'Download Data'!AL207:AP1819,3,FALSE)&lt;&gt;10001,VLOOKUP('Download Data'!AF207,'Download Data'!AL207:AP1819,4,FALSE),"")</f>
        <v/>
      </c>
      <c r="D198" s="29" t="str">
        <f>IF(VLOOKUP('Download Data'!AF207,'Download Data'!AL207:AP1819,3,FALSE)&lt;&gt;10001,VLOOKUP('Download Data'!AF207,'Download Data'!AL207:AP1819,5,FALSE),"")</f>
        <v/>
      </c>
      <c r="E198" s="241"/>
      <c r="AA198" s="39" t="s">
        <v>251</v>
      </c>
      <c r="AB198" s="39">
        <f t="shared" si="145"/>
        <v>1501</v>
      </c>
      <c r="AC198" s="39" t="s">
        <v>101</v>
      </c>
      <c r="AD198" s="43">
        <f>VLOOKUP(AB198/100,'Download Data'!$BB$1:$BV$97,10,TRUE)</f>
        <v>0</v>
      </c>
      <c r="AE198" s="39"/>
      <c r="AF198" s="39">
        <f t="shared" si="124"/>
        <v>189</v>
      </c>
      <c r="AG198" s="45">
        <f t="shared" ref="AG198:AG206" si="146">AG197+1</f>
        <v>1501</v>
      </c>
      <c r="AH198" s="45" t="s">
        <v>101</v>
      </c>
      <c r="AI198" s="45">
        <f>Program!V124</f>
        <v>0</v>
      </c>
      <c r="AJ198" s="39"/>
      <c r="AK198" s="39">
        <f t="shared" si="139"/>
        <v>0</v>
      </c>
      <c r="AL198" s="39">
        <f t="shared" si="125"/>
        <v>1</v>
      </c>
      <c r="AM198" s="39" t="str">
        <f t="shared" si="140"/>
        <v xml:space="preserve"> </v>
      </c>
      <c r="AN198" s="39" t="str">
        <f t="shared" si="141"/>
        <v xml:space="preserve"> </v>
      </c>
      <c r="AO198" s="39" t="str">
        <f t="shared" si="142"/>
        <v xml:space="preserve"> </v>
      </c>
      <c r="AP198" s="39" t="str">
        <f t="shared" si="143"/>
        <v xml:space="preserve"> </v>
      </c>
      <c r="BA198" t="s">
        <v>560</v>
      </c>
      <c r="BB198">
        <f t="shared" si="136"/>
        <v>0</v>
      </c>
      <c r="BC198" t="str">
        <f t="shared" si="137"/>
        <v>NC</v>
      </c>
      <c r="BD198" s="19"/>
      <c r="BE198" s="19"/>
      <c r="BF198" s="19"/>
      <c r="BG198" s="19"/>
      <c r="BH198" s="19"/>
      <c r="BI198" s="19"/>
      <c r="CF198" s="2"/>
      <c r="CG198"/>
      <c r="CH198">
        <v>104</v>
      </c>
      <c r="CI198">
        <v>0</v>
      </c>
      <c r="CJ198"/>
      <c r="CK198"/>
      <c r="CL198"/>
      <c r="CM198"/>
      <c r="CN198"/>
      <c r="CO198"/>
      <c r="CP198"/>
      <c r="CQ198"/>
      <c r="CR198"/>
      <c r="CS198"/>
      <c r="CT198"/>
      <c r="CU198"/>
      <c r="CV198"/>
      <c r="CW198"/>
    </row>
    <row r="199" spans="1:101" x14ac:dyDescent="0.2">
      <c r="A199" s="5" t="str">
        <f>IF(VLOOKUP('Download Data'!AF244,'Download Data'!AL244:AP1781,3,FALSE)&lt;&gt;10001,VLOOKUP('Download Data'!AF244,'Download Data'!AL244:AP1781,2,FALSE),"")</f>
        <v/>
      </c>
      <c r="B199" s="22" t="str">
        <f>IF(VLOOKUP('Download Data'!AF208,'Download Data'!AL208:AP1820,3,FALSE)&lt;&gt;10001,VLOOKUP('Download Data'!AF208,'Download Data'!AL208:AP1820,3,FALSE),"")</f>
        <v/>
      </c>
      <c r="C199" s="5" t="str">
        <f>IF(VLOOKUP('Download Data'!AF208,'Download Data'!AL208:AP1820,3,FALSE)&lt;&gt;10001,VLOOKUP('Download Data'!AF208,'Download Data'!AL208:AP1820,4,FALSE),"")</f>
        <v/>
      </c>
      <c r="D199" s="29" t="str">
        <f>IF(VLOOKUP('Download Data'!AF208,'Download Data'!AL208:AP1820,3,FALSE)&lt;&gt;10001,VLOOKUP('Download Data'!AF208,'Download Data'!AL208:AP1820,5,FALSE),"")</f>
        <v/>
      </c>
      <c r="E199" s="241"/>
      <c r="AA199" s="39" t="s">
        <v>252</v>
      </c>
      <c r="AB199" s="39">
        <f t="shared" si="145"/>
        <v>1502</v>
      </c>
      <c r="AC199" s="39" t="s">
        <v>101</v>
      </c>
      <c r="AD199" s="43">
        <f>VLOOKUP(AB199/100,'Download Data'!$BB$1:$BV$97,11,TRUE)</f>
        <v>0</v>
      </c>
      <c r="AE199" s="39"/>
      <c r="AF199" s="39">
        <f t="shared" si="124"/>
        <v>190</v>
      </c>
      <c r="AG199" s="45">
        <f t="shared" si="146"/>
        <v>1502</v>
      </c>
      <c r="AH199" s="45" t="s">
        <v>101</v>
      </c>
      <c r="AI199" s="45">
        <f>Program!V125</f>
        <v>0</v>
      </c>
      <c r="AJ199" s="39"/>
      <c r="AK199" s="39">
        <f t="shared" si="139"/>
        <v>0</v>
      </c>
      <c r="AL199" s="39">
        <f t="shared" si="125"/>
        <v>1</v>
      </c>
      <c r="AM199" s="39" t="str">
        <f t="shared" si="140"/>
        <v xml:space="preserve"> </v>
      </c>
      <c r="AN199" s="39" t="str">
        <f t="shared" si="141"/>
        <v xml:space="preserve"> </v>
      </c>
      <c r="AO199" s="39" t="str">
        <f t="shared" si="142"/>
        <v xml:space="preserve"> </v>
      </c>
      <c r="AP199" s="39" t="str">
        <f t="shared" si="143"/>
        <v xml:space="preserve"> </v>
      </c>
      <c r="BA199" t="s">
        <v>561</v>
      </c>
      <c r="BB199">
        <f t="shared" si="136"/>
        <v>0</v>
      </c>
      <c r="BC199" t="str">
        <f t="shared" si="137"/>
        <v>NC</v>
      </c>
      <c r="BD199" s="19"/>
      <c r="BE199" s="19"/>
      <c r="BF199" s="19"/>
      <c r="BG199" s="19"/>
      <c r="BH199" s="19"/>
      <c r="BI199" s="19"/>
      <c r="CF199" s="2"/>
      <c r="CG199"/>
      <c r="CH199">
        <v>105</v>
      </c>
      <c r="CI199">
        <v>0</v>
      </c>
      <c r="CJ199"/>
      <c r="CK199"/>
      <c r="CL199"/>
      <c r="CM199"/>
      <c r="CN199"/>
      <c r="CO199"/>
      <c r="CP199"/>
      <c r="CQ199"/>
      <c r="CR199"/>
      <c r="CS199"/>
      <c r="CT199"/>
      <c r="CU199"/>
      <c r="CV199"/>
      <c r="CW199"/>
    </row>
    <row r="200" spans="1:101" x14ac:dyDescent="0.2">
      <c r="A200" s="5" t="str">
        <f>IF(VLOOKUP('Download Data'!AF245,'Download Data'!AL245:AP1781,3,FALSE)&lt;&gt;10001,VLOOKUP('Download Data'!AF245,'Download Data'!AL245:AP1781,2,FALSE),"")</f>
        <v/>
      </c>
      <c r="B200" s="22" t="str">
        <f>IF(VLOOKUP('Download Data'!AF209,'Download Data'!AL209:AP1821,3,FALSE)&lt;&gt;10001,VLOOKUP('Download Data'!AF209,'Download Data'!AL209:AP1821,3,FALSE),"")</f>
        <v/>
      </c>
      <c r="C200" s="5" t="str">
        <f>IF(VLOOKUP('Download Data'!AF209,'Download Data'!AL209:AP1821,3,FALSE)&lt;&gt;10001,VLOOKUP('Download Data'!AF209,'Download Data'!AL209:AP1821,4,FALSE),"")</f>
        <v/>
      </c>
      <c r="D200" s="29" t="str">
        <f>IF(VLOOKUP('Download Data'!AF209,'Download Data'!AL209:AP1821,3,FALSE)&lt;&gt;10001,VLOOKUP('Download Data'!AF209,'Download Data'!AL209:AP1821,5,FALSE),"")</f>
        <v/>
      </c>
      <c r="E200" s="241"/>
      <c r="AA200" s="39" t="s">
        <v>253</v>
      </c>
      <c r="AB200" s="39">
        <f t="shared" si="145"/>
        <v>1503</v>
      </c>
      <c r="AC200" s="39" t="s">
        <v>101</v>
      </c>
      <c r="AD200" s="43">
        <f>VLOOKUP(AB200/100,'Download Data'!$BB$1:$BV$97,12,TRUE)</f>
        <v>0</v>
      </c>
      <c r="AE200" s="39"/>
      <c r="AF200" s="39">
        <f t="shared" si="124"/>
        <v>191</v>
      </c>
      <c r="AG200" s="45">
        <f t="shared" si="146"/>
        <v>1503</v>
      </c>
      <c r="AH200" s="45" t="s">
        <v>101</v>
      </c>
      <c r="AI200" s="45">
        <f>Program!V126</f>
        <v>0</v>
      </c>
      <c r="AJ200" s="39"/>
      <c r="AK200" s="39">
        <f t="shared" si="139"/>
        <v>0</v>
      </c>
      <c r="AL200" s="39">
        <f t="shared" si="125"/>
        <v>1</v>
      </c>
      <c r="AM200" s="39" t="str">
        <f t="shared" si="140"/>
        <v xml:space="preserve"> </v>
      </c>
      <c r="AN200" s="39" t="str">
        <f t="shared" si="141"/>
        <v xml:space="preserve"> </v>
      </c>
      <c r="AO200" s="39" t="str">
        <f t="shared" si="142"/>
        <v xml:space="preserve"> </v>
      </c>
      <c r="AP200" s="39" t="str">
        <f t="shared" si="143"/>
        <v xml:space="preserve"> </v>
      </c>
      <c r="BA200" t="s">
        <v>562</v>
      </c>
      <c r="BB200">
        <f t="shared" si="136"/>
        <v>0</v>
      </c>
      <c r="BC200" t="str">
        <f t="shared" si="137"/>
        <v>NC</v>
      </c>
      <c r="BD200" s="19"/>
      <c r="BE200" s="19"/>
      <c r="BF200" s="19"/>
      <c r="BG200" s="19"/>
      <c r="BH200" s="19"/>
      <c r="BI200" s="19"/>
      <c r="CF200" s="2"/>
      <c r="CG200"/>
      <c r="CH200">
        <v>106</v>
      </c>
      <c r="CI200">
        <v>0</v>
      </c>
      <c r="CJ200"/>
      <c r="CK200"/>
      <c r="CL200"/>
      <c r="CM200"/>
      <c r="CN200"/>
      <c r="CO200"/>
      <c r="CP200"/>
      <c r="CQ200"/>
      <c r="CR200"/>
      <c r="CS200"/>
      <c r="CT200"/>
      <c r="CU200"/>
      <c r="CV200"/>
      <c r="CW200"/>
    </row>
    <row r="201" spans="1:101" x14ac:dyDescent="0.2">
      <c r="A201" s="5" t="str">
        <f>IF(VLOOKUP('Download Data'!AF246,'Download Data'!AL246:AP1781,3,FALSE)&lt;&gt;10001,VLOOKUP('Download Data'!AF246,'Download Data'!AL246:AP1781,2,FALSE),"")</f>
        <v/>
      </c>
      <c r="B201" s="22" t="str">
        <f>IF(VLOOKUP('Download Data'!AF210,'Download Data'!AL210:AP1822,3,FALSE)&lt;&gt;10001,VLOOKUP('Download Data'!AF210,'Download Data'!AL210:AP1822,3,FALSE),"")</f>
        <v/>
      </c>
      <c r="C201" s="5" t="str">
        <f>IF(VLOOKUP('Download Data'!AF210,'Download Data'!AL210:AP1822,3,FALSE)&lt;&gt;10001,VLOOKUP('Download Data'!AF210,'Download Data'!AL210:AP1822,4,FALSE),"")</f>
        <v/>
      </c>
      <c r="D201" s="29" t="str">
        <f>IF(VLOOKUP('Download Data'!AF210,'Download Data'!AL210:AP1822,3,FALSE)&lt;&gt;10001,VLOOKUP('Download Data'!AF210,'Download Data'!AL210:AP1822,5,FALSE),"")</f>
        <v/>
      </c>
      <c r="E201" s="241"/>
      <c r="AA201" s="39" t="s">
        <v>254</v>
      </c>
      <c r="AB201" s="39">
        <f t="shared" si="145"/>
        <v>1504</v>
      </c>
      <c r="AC201" s="39" t="s">
        <v>101</v>
      </c>
      <c r="AD201" s="43">
        <f>VLOOKUP(AB201/100,'Download Data'!$BB$1:$BV$97,13,TRUE)</f>
        <v>0</v>
      </c>
      <c r="AE201" s="39"/>
      <c r="AF201" s="39">
        <f t="shared" si="124"/>
        <v>192</v>
      </c>
      <c r="AG201" s="45">
        <f t="shared" si="146"/>
        <v>1504</v>
      </c>
      <c r="AH201" s="45" t="s">
        <v>101</v>
      </c>
      <c r="AI201" s="45">
        <f>Program!V127</f>
        <v>0</v>
      </c>
      <c r="AJ201" s="39"/>
      <c r="AK201" s="39">
        <f t="shared" si="139"/>
        <v>0</v>
      </c>
      <c r="AL201" s="39">
        <f t="shared" si="125"/>
        <v>1</v>
      </c>
      <c r="AM201" s="39" t="str">
        <f t="shared" si="140"/>
        <v xml:space="preserve"> </v>
      </c>
      <c r="AN201" s="39" t="str">
        <f t="shared" si="141"/>
        <v xml:space="preserve"> </v>
      </c>
      <c r="AO201" s="39" t="str">
        <f t="shared" si="142"/>
        <v xml:space="preserve"> </v>
      </c>
      <c r="AP201" s="39" t="str">
        <f t="shared" si="143"/>
        <v xml:space="preserve"> </v>
      </c>
      <c r="BA201" t="s">
        <v>563</v>
      </c>
      <c r="BB201">
        <f t="shared" si="136"/>
        <v>0</v>
      </c>
      <c r="BC201" t="str">
        <f t="shared" si="137"/>
        <v>NC</v>
      </c>
      <c r="BD201" s="19"/>
      <c r="BE201" s="19"/>
      <c r="BF201" s="19"/>
      <c r="BG201" s="19"/>
      <c r="BH201" s="19"/>
      <c r="BI201" s="19"/>
      <c r="CF201" s="2"/>
      <c r="CG201"/>
      <c r="CH201">
        <v>107</v>
      </c>
      <c r="CI201">
        <v>0</v>
      </c>
      <c r="CJ201"/>
      <c r="CK201"/>
      <c r="CL201"/>
      <c r="CM201"/>
      <c r="CN201"/>
      <c r="CO201"/>
      <c r="CP201"/>
      <c r="CQ201"/>
      <c r="CR201"/>
      <c r="CS201"/>
      <c r="CT201"/>
      <c r="CU201"/>
      <c r="CV201"/>
      <c r="CW201"/>
    </row>
    <row r="202" spans="1:101" x14ac:dyDescent="0.2">
      <c r="A202" s="5" t="str">
        <f>IF(VLOOKUP('Download Data'!AF247,'Download Data'!AL247:AP1781,3,FALSE)&lt;&gt;10001,VLOOKUP('Download Data'!AF247,'Download Data'!AL247:AP1781,2,FALSE),"")</f>
        <v/>
      </c>
      <c r="B202" s="22" t="str">
        <f>IF(VLOOKUP('Download Data'!AF211,'Download Data'!AL211:AP1823,3,FALSE)&lt;&gt;10001,VLOOKUP('Download Data'!AF211,'Download Data'!AL211:AP1823,3,FALSE),"")</f>
        <v/>
      </c>
      <c r="C202" s="5" t="str">
        <f>IF(VLOOKUP('Download Data'!AF211,'Download Data'!AL211:AP1823,3,FALSE)&lt;&gt;10001,VLOOKUP('Download Data'!AF211,'Download Data'!AL211:AP1823,4,FALSE),"")</f>
        <v/>
      </c>
      <c r="D202" s="29" t="str">
        <f>IF(VLOOKUP('Download Data'!AF211,'Download Data'!AL211:AP1823,3,FALSE)&lt;&gt;10001,VLOOKUP('Download Data'!AF211,'Download Data'!AL211:AP1823,5,FALSE),"")</f>
        <v/>
      </c>
      <c r="E202" s="241"/>
      <c r="AA202" s="39" t="s">
        <v>255</v>
      </c>
      <c r="AB202" s="39">
        <f t="shared" si="145"/>
        <v>1505</v>
      </c>
      <c r="AC202" s="39" t="s">
        <v>101</v>
      </c>
      <c r="AD202" s="43">
        <f>VLOOKUP(AB202/100,'Download Data'!$BB$1:$BV$97,14,TRUE)</f>
        <v>0</v>
      </c>
      <c r="AE202" s="39"/>
      <c r="AF202" s="39">
        <f t="shared" si="124"/>
        <v>193</v>
      </c>
      <c r="AG202" s="45">
        <f t="shared" si="146"/>
        <v>1505</v>
      </c>
      <c r="AH202" s="45" t="s">
        <v>101</v>
      </c>
      <c r="AI202" s="45">
        <f>Program!V128</f>
        <v>0</v>
      </c>
      <c r="AJ202" s="39"/>
      <c r="AK202" s="39">
        <f t="shared" si="139"/>
        <v>0</v>
      </c>
      <c r="AL202" s="39">
        <f t="shared" si="125"/>
        <v>1</v>
      </c>
      <c r="AM202" s="39" t="str">
        <f t="shared" si="140"/>
        <v xml:space="preserve"> </v>
      </c>
      <c r="AN202" s="39" t="str">
        <f t="shared" si="141"/>
        <v xml:space="preserve"> </v>
      </c>
      <c r="AO202" s="39" t="str">
        <f t="shared" si="142"/>
        <v xml:space="preserve"> </v>
      </c>
      <c r="AP202" s="39" t="str">
        <f t="shared" si="143"/>
        <v xml:space="preserve"> </v>
      </c>
      <c r="BA202" t="s">
        <v>564</v>
      </c>
      <c r="BB202">
        <f t="shared" si="136"/>
        <v>0</v>
      </c>
      <c r="BC202" t="str">
        <f t="shared" si="137"/>
        <v>NC</v>
      </c>
      <c r="BD202" s="19"/>
      <c r="BE202" s="19"/>
      <c r="BF202" s="19"/>
      <c r="BG202" s="19"/>
      <c r="BH202" s="19"/>
      <c r="BI202" s="19"/>
      <c r="CF202" s="2"/>
      <c r="CG202"/>
      <c r="CH202">
        <v>108</v>
      </c>
      <c r="CI202">
        <v>0</v>
      </c>
      <c r="CJ202"/>
      <c r="CK202"/>
      <c r="CL202"/>
      <c r="CM202"/>
      <c r="CN202"/>
      <c r="CO202"/>
      <c r="CP202"/>
      <c r="CQ202"/>
      <c r="CR202"/>
      <c r="CS202"/>
      <c r="CT202"/>
      <c r="CU202"/>
      <c r="CV202"/>
      <c r="CW202"/>
    </row>
    <row r="203" spans="1:101" x14ac:dyDescent="0.2">
      <c r="A203" s="5" t="str">
        <f>IF(VLOOKUP('Download Data'!AF248,'Download Data'!AL248:AP1781,3,FALSE)&lt;&gt;10001,VLOOKUP('Download Data'!AF248,'Download Data'!AL248:AP1781,2,FALSE),"")</f>
        <v/>
      </c>
      <c r="B203" s="22" t="str">
        <f>IF(VLOOKUP('Download Data'!AF212,'Download Data'!AL212:AP1824,3,FALSE)&lt;&gt;10001,VLOOKUP('Download Data'!AF212,'Download Data'!AL212:AP1824,3,FALSE),"")</f>
        <v/>
      </c>
      <c r="C203" s="5" t="str">
        <f>IF(VLOOKUP('Download Data'!AF212,'Download Data'!AL212:AP1824,3,FALSE)&lt;&gt;10001,VLOOKUP('Download Data'!AF212,'Download Data'!AL212:AP1824,4,FALSE),"")</f>
        <v/>
      </c>
      <c r="D203" s="29" t="str">
        <f>IF(VLOOKUP('Download Data'!AF212,'Download Data'!AL212:AP1824,3,FALSE)&lt;&gt;10001,VLOOKUP('Download Data'!AF212,'Download Data'!AL212:AP1824,5,FALSE),"")</f>
        <v/>
      </c>
      <c r="E203" s="241"/>
      <c r="AA203" s="39" t="s">
        <v>766</v>
      </c>
      <c r="AB203" s="39">
        <f t="shared" si="145"/>
        <v>1506</v>
      </c>
      <c r="AC203" s="39" t="s">
        <v>101</v>
      </c>
      <c r="AD203" s="43">
        <f>VLOOKUP(AB203/100,'Download Data'!$BB$1:$BV$97,15,TRUE)</f>
        <v>10</v>
      </c>
      <c r="AE203" s="39"/>
      <c r="AF203" s="39">
        <f t="shared" si="124"/>
        <v>194</v>
      </c>
      <c r="AG203" s="45">
        <f t="shared" si="146"/>
        <v>1506</v>
      </c>
      <c r="AH203" s="45" t="s">
        <v>101</v>
      </c>
      <c r="AI203" s="45">
        <f>Program!V129</f>
        <v>10</v>
      </c>
      <c r="AJ203" s="39"/>
      <c r="AK203" s="39">
        <f t="shared" si="139"/>
        <v>0</v>
      </c>
      <c r="AL203" s="39">
        <f t="shared" si="125"/>
        <v>1</v>
      </c>
      <c r="AM203" s="39" t="str">
        <f t="shared" si="140"/>
        <v xml:space="preserve"> </v>
      </c>
      <c r="AN203" s="39" t="str">
        <f t="shared" si="141"/>
        <v xml:space="preserve"> </v>
      </c>
      <c r="AO203" s="39" t="str">
        <f t="shared" si="142"/>
        <v xml:space="preserve"> </v>
      </c>
      <c r="AP203" s="39" t="str">
        <f t="shared" si="143"/>
        <v xml:space="preserve"> </v>
      </c>
      <c r="BA203" t="s">
        <v>565</v>
      </c>
      <c r="BB203">
        <f t="shared" si="136"/>
        <v>0</v>
      </c>
      <c r="BC203" t="str">
        <f t="shared" si="137"/>
        <v>NC</v>
      </c>
      <c r="BD203" s="19"/>
      <c r="BE203" s="19"/>
      <c r="BF203" s="19"/>
      <c r="BG203" s="19"/>
      <c r="BH203" s="19"/>
      <c r="BI203" s="19"/>
      <c r="CF203" s="2"/>
      <c r="CG203"/>
      <c r="CH203">
        <v>109</v>
      </c>
      <c r="CI203">
        <v>0</v>
      </c>
      <c r="CJ203"/>
      <c r="CK203"/>
      <c r="CL203"/>
      <c r="CM203"/>
      <c r="CN203"/>
      <c r="CO203"/>
      <c r="CP203"/>
      <c r="CQ203"/>
      <c r="CR203"/>
      <c r="CS203"/>
      <c r="CT203"/>
      <c r="CU203"/>
      <c r="CV203"/>
      <c r="CW203"/>
    </row>
    <row r="204" spans="1:101" x14ac:dyDescent="0.2">
      <c r="A204" s="5" t="str">
        <f>IF(VLOOKUP('Download Data'!AF249,'Download Data'!AL249:AP1781,3,FALSE)&lt;&gt;10001,VLOOKUP('Download Data'!AF249,'Download Data'!AL249:AP1781,2,FALSE),"")</f>
        <v/>
      </c>
      <c r="B204" s="22" t="str">
        <f>IF(VLOOKUP('Download Data'!AF213,'Download Data'!AL213:AP1825,3,FALSE)&lt;&gt;10001,VLOOKUP('Download Data'!AF213,'Download Data'!AL213:AP1825,3,FALSE),"")</f>
        <v/>
      </c>
      <c r="C204" s="5" t="str">
        <f>IF(VLOOKUP('Download Data'!AF213,'Download Data'!AL213:AP1825,3,FALSE)&lt;&gt;10001,VLOOKUP('Download Data'!AF213,'Download Data'!AL213:AP1825,4,FALSE),"")</f>
        <v/>
      </c>
      <c r="D204" s="29" t="str">
        <f>IF(VLOOKUP('Download Data'!AF213,'Download Data'!AL213:AP1825,3,FALSE)&lt;&gt;10001,VLOOKUP('Download Data'!AF213,'Download Data'!AL213:AP1825,5,FALSE),"")</f>
        <v/>
      </c>
      <c r="E204" s="241"/>
      <c r="AA204" s="39" t="s">
        <v>767</v>
      </c>
      <c r="AB204" s="39">
        <f t="shared" si="145"/>
        <v>1507</v>
      </c>
      <c r="AC204" s="39" t="s">
        <v>101</v>
      </c>
      <c r="AD204" s="43">
        <f>VLOOKUP(AB204/100,'Download Data'!$BB$1:$BV$97,16,TRUE)</f>
        <v>10</v>
      </c>
      <c r="AE204" s="39"/>
      <c r="AF204" s="39">
        <f t="shared" si="124"/>
        <v>195</v>
      </c>
      <c r="AG204" s="45">
        <f t="shared" si="146"/>
        <v>1507</v>
      </c>
      <c r="AH204" s="45" t="s">
        <v>101</v>
      </c>
      <c r="AI204" s="45">
        <f>Program!V130</f>
        <v>10</v>
      </c>
      <c r="AJ204" s="39"/>
      <c r="AK204" s="39">
        <f t="shared" si="139"/>
        <v>0</v>
      </c>
      <c r="AL204" s="39">
        <f t="shared" si="125"/>
        <v>1</v>
      </c>
      <c r="AM204" s="39" t="str">
        <f t="shared" si="140"/>
        <v xml:space="preserve"> </v>
      </c>
      <c r="AN204" s="39" t="str">
        <f t="shared" si="141"/>
        <v xml:space="preserve"> </v>
      </c>
      <c r="AO204" s="39" t="str">
        <f t="shared" si="142"/>
        <v xml:space="preserve"> </v>
      </c>
      <c r="AP204" s="39" t="str">
        <f t="shared" si="143"/>
        <v xml:space="preserve"> </v>
      </c>
      <c r="BA204" t="s">
        <v>566</v>
      </c>
      <c r="BB204">
        <f t="shared" si="136"/>
        <v>0</v>
      </c>
      <c r="BC204" t="str">
        <f t="shared" si="137"/>
        <v>NC</v>
      </c>
      <c r="BD204" s="19"/>
      <c r="BE204" s="19"/>
      <c r="BF204" s="19"/>
      <c r="BG204" s="19"/>
      <c r="BH204" s="19"/>
      <c r="BI204" s="19"/>
      <c r="CF204" s="2"/>
      <c r="CG204"/>
      <c r="CH204">
        <v>110</v>
      </c>
      <c r="CI204">
        <v>0</v>
      </c>
      <c r="CJ204"/>
      <c r="CK204"/>
      <c r="CL204"/>
      <c r="CM204"/>
      <c r="CN204"/>
      <c r="CO204"/>
      <c r="CP204"/>
      <c r="CQ204"/>
      <c r="CR204"/>
      <c r="CS204"/>
      <c r="CT204"/>
      <c r="CU204"/>
      <c r="CV204"/>
      <c r="CW204"/>
    </row>
    <row r="205" spans="1:101" x14ac:dyDescent="0.2">
      <c r="A205" s="5" t="str">
        <f>IF(VLOOKUP('Download Data'!AF250,'Download Data'!AL250:AP1781,3,FALSE)&lt;&gt;10001,VLOOKUP('Download Data'!AF250,'Download Data'!AL250:AP1781,2,FALSE),"")</f>
        <v/>
      </c>
      <c r="B205" s="22" t="str">
        <f>IF(VLOOKUP('Download Data'!AF214,'Download Data'!AL214:AP1826,3,FALSE)&lt;&gt;10001,VLOOKUP('Download Data'!AF214,'Download Data'!AL214:AP1826,3,FALSE),"")</f>
        <v/>
      </c>
      <c r="C205" s="5" t="str">
        <f>IF(VLOOKUP('Download Data'!AF214,'Download Data'!AL214:AP1826,3,FALSE)&lt;&gt;10001,VLOOKUP('Download Data'!AF214,'Download Data'!AL214:AP1826,4,FALSE),"")</f>
        <v/>
      </c>
      <c r="D205" s="29" t="str">
        <f>IF(VLOOKUP('Download Data'!AF214,'Download Data'!AL214:AP1826,3,FALSE)&lt;&gt;10001,VLOOKUP('Download Data'!AF214,'Download Data'!AL214:AP1826,5,FALSE),"")</f>
        <v/>
      </c>
      <c r="E205" s="241"/>
      <c r="AA205" s="39" t="s">
        <v>813</v>
      </c>
      <c r="AB205" s="39">
        <f t="shared" si="145"/>
        <v>1508</v>
      </c>
      <c r="AC205" s="39" t="s">
        <v>101</v>
      </c>
      <c r="AD205" s="43">
        <f>VLOOKUP(AB205/100,'Download Data'!$BB$1:$BV$97,17,TRUE)</f>
        <v>0</v>
      </c>
      <c r="AE205" s="39"/>
      <c r="AF205" s="39">
        <f t="shared" si="124"/>
        <v>196</v>
      </c>
      <c r="AG205" s="45">
        <f t="shared" si="146"/>
        <v>1508</v>
      </c>
      <c r="AH205" s="45" t="s">
        <v>101</v>
      </c>
      <c r="AI205" s="45">
        <f>Program!V131</f>
        <v>0</v>
      </c>
      <c r="AJ205" s="39"/>
      <c r="AK205" s="39">
        <f t="shared" si="139"/>
        <v>0</v>
      </c>
      <c r="AL205" s="39">
        <f t="shared" si="125"/>
        <v>1</v>
      </c>
      <c r="AM205" s="39" t="str">
        <f t="shared" si="140"/>
        <v xml:space="preserve"> </v>
      </c>
      <c r="AN205" s="39" t="str">
        <f t="shared" si="141"/>
        <v xml:space="preserve"> </v>
      </c>
      <c r="AO205" s="39" t="str">
        <f t="shared" si="142"/>
        <v xml:space="preserve"> </v>
      </c>
      <c r="AP205" s="39" t="str">
        <f t="shared" si="143"/>
        <v xml:space="preserve"> </v>
      </c>
      <c r="BA205" t="s">
        <v>567</v>
      </c>
      <c r="BB205">
        <f t="shared" si="136"/>
        <v>0</v>
      </c>
      <c r="BC205" t="str">
        <f t="shared" si="137"/>
        <v>NC</v>
      </c>
      <c r="BD205" s="19"/>
      <c r="BE205" s="19"/>
      <c r="BF205" s="19"/>
      <c r="BG205" s="19"/>
      <c r="BH205" s="19"/>
      <c r="BI205" s="19"/>
      <c r="CF205" s="2"/>
      <c r="CG205"/>
      <c r="CH205">
        <v>111</v>
      </c>
      <c r="CI205">
        <v>0</v>
      </c>
      <c r="CJ205"/>
      <c r="CK205"/>
      <c r="CL205"/>
      <c r="CM205"/>
      <c r="CN205"/>
      <c r="CO205"/>
      <c r="CP205"/>
      <c r="CQ205"/>
      <c r="CR205"/>
      <c r="CS205"/>
      <c r="CT205"/>
      <c r="CU205"/>
      <c r="CV205"/>
      <c r="CW205"/>
    </row>
    <row r="206" spans="1:101" x14ac:dyDescent="0.2">
      <c r="A206" s="5" t="str">
        <f>IF(VLOOKUP('Download Data'!AF251,'Download Data'!AL251:AP1781,3,FALSE)&lt;&gt;10001,VLOOKUP('Download Data'!AF251,'Download Data'!AL251:AP1781,2,FALSE),"")</f>
        <v/>
      </c>
      <c r="B206" s="22" t="str">
        <f>IF(VLOOKUP('Download Data'!AF215,'Download Data'!AL215:AP1827,3,FALSE)&lt;&gt;10001,VLOOKUP('Download Data'!AF215,'Download Data'!AL215:AP1827,3,FALSE),"")</f>
        <v/>
      </c>
      <c r="C206" s="5" t="str">
        <f>IF(VLOOKUP('Download Data'!AF215,'Download Data'!AL215:AP1827,3,FALSE)&lt;&gt;10001,VLOOKUP('Download Data'!AF215,'Download Data'!AL215:AP1827,4,FALSE),"")</f>
        <v/>
      </c>
      <c r="D206" s="29" t="str">
        <f>IF(VLOOKUP('Download Data'!AF215,'Download Data'!AL215:AP1827,3,FALSE)&lt;&gt;10001,VLOOKUP('Download Data'!AF215,'Download Data'!AL215:AP1827,5,FALSE),"")</f>
        <v/>
      </c>
      <c r="E206" s="241"/>
      <c r="AA206" s="39" t="s">
        <v>256</v>
      </c>
      <c r="AB206" s="39">
        <f t="shared" si="145"/>
        <v>1509</v>
      </c>
      <c r="AC206" s="39" t="s">
        <v>101</v>
      </c>
      <c r="AD206" s="43">
        <f>VLOOKUP(AB206/100,'Download Data'!$BB$1:$BV$97,18,TRUE)</f>
        <v>0</v>
      </c>
      <c r="AE206" s="39"/>
      <c r="AF206" s="39">
        <f t="shared" si="124"/>
        <v>197</v>
      </c>
      <c r="AG206" s="45">
        <f t="shared" si="146"/>
        <v>1509</v>
      </c>
      <c r="AH206" s="45" t="s">
        <v>101</v>
      </c>
      <c r="AI206" s="45">
        <f>Program!V132</f>
        <v>0</v>
      </c>
      <c r="AJ206" s="39"/>
      <c r="AK206" s="39">
        <f t="shared" si="139"/>
        <v>0</v>
      </c>
      <c r="AL206" s="39">
        <f t="shared" si="125"/>
        <v>1</v>
      </c>
      <c r="AM206" s="39" t="str">
        <f t="shared" si="140"/>
        <v xml:space="preserve"> </v>
      </c>
      <c r="AN206" s="39" t="str">
        <f t="shared" si="141"/>
        <v xml:space="preserve"> </v>
      </c>
      <c r="AO206" s="39" t="str">
        <f t="shared" si="142"/>
        <v xml:space="preserve"> </v>
      </c>
      <c r="AP206" s="39" t="str">
        <f t="shared" si="143"/>
        <v xml:space="preserve"> </v>
      </c>
      <c r="BA206" t="s">
        <v>568</v>
      </c>
      <c r="BB206">
        <f t="shared" si="136"/>
        <v>0</v>
      </c>
      <c r="BC206" t="str">
        <f t="shared" si="137"/>
        <v>NC</v>
      </c>
      <c r="BD206" s="19"/>
      <c r="BE206" s="19"/>
      <c r="BF206" s="19"/>
      <c r="BG206" s="19"/>
      <c r="BH206" s="19"/>
      <c r="BI206" s="19"/>
      <c r="CF206" s="2"/>
      <c r="CG206"/>
      <c r="CH206">
        <v>112</v>
      </c>
      <c r="CI206">
        <v>0</v>
      </c>
      <c r="CJ206"/>
      <c r="CK206"/>
      <c r="CL206"/>
      <c r="CM206"/>
      <c r="CN206"/>
      <c r="CO206"/>
      <c r="CP206"/>
      <c r="CQ206"/>
      <c r="CR206"/>
      <c r="CS206"/>
      <c r="CT206"/>
      <c r="CU206"/>
      <c r="CV206"/>
      <c r="CW206"/>
    </row>
    <row r="207" spans="1:101" x14ac:dyDescent="0.2">
      <c r="A207" s="5" t="str">
        <f>IF(VLOOKUP('Download Data'!AF252,'Download Data'!AL252:AP1781,3,FALSE)&lt;&gt;10001,VLOOKUP('Download Data'!AF252,'Download Data'!AL252:AP1781,2,FALSE),"")</f>
        <v/>
      </c>
      <c r="B207" s="22" t="str">
        <f>IF(VLOOKUP('Download Data'!AF216,'Download Data'!AL216:AP1828,3,FALSE)&lt;&gt;10001,VLOOKUP('Download Data'!AF216,'Download Data'!AL216:AP1828,3,FALSE),"")</f>
        <v/>
      </c>
      <c r="C207" s="5" t="str">
        <f>IF(VLOOKUP('Download Data'!AF216,'Download Data'!AL216:AP1828,3,FALSE)&lt;&gt;10001,VLOOKUP('Download Data'!AF216,'Download Data'!AL216:AP1828,4,FALSE),"")</f>
        <v/>
      </c>
      <c r="D207" s="29" t="str">
        <f>IF(VLOOKUP('Download Data'!AF216,'Download Data'!AL216:AP1828,3,FALSE)&lt;&gt;10001,VLOOKUP('Download Data'!AF216,'Download Data'!AL216:AP1828,5,FALSE),"")</f>
        <v/>
      </c>
      <c r="E207" s="241"/>
      <c r="AA207" s="39"/>
      <c r="AB207" s="39"/>
      <c r="AC207" s="39"/>
      <c r="AD207" s="39"/>
      <c r="AE207" s="39"/>
      <c r="AF207" s="39">
        <f t="shared" si="124"/>
        <v>198</v>
      </c>
      <c r="AG207" s="45"/>
      <c r="AH207" s="45"/>
      <c r="AI207" s="45"/>
      <c r="AJ207" s="39"/>
      <c r="AK207" s="39">
        <f t="shared" si="139"/>
        <v>0</v>
      </c>
      <c r="AL207" s="39">
        <f t="shared" si="125"/>
        <v>1</v>
      </c>
      <c r="AM207" s="39" t="str">
        <f t="shared" si="140"/>
        <v xml:space="preserve"> </v>
      </c>
      <c r="AN207" s="39" t="str">
        <f t="shared" si="141"/>
        <v xml:space="preserve"> </v>
      </c>
      <c r="AO207" s="39" t="str">
        <f t="shared" si="142"/>
        <v xml:space="preserve"> </v>
      </c>
      <c r="AP207" s="39" t="str">
        <f t="shared" si="143"/>
        <v xml:space="preserve"> </v>
      </c>
      <c r="BA207" t="s">
        <v>929</v>
      </c>
      <c r="BB207">
        <f t="shared" ref="BB207:BB214" si="147">DV278</f>
        <v>0</v>
      </c>
      <c r="BC207" t="str">
        <f t="shared" si="137"/>
        <v>NC</v>
      </c>
      <c r="BD207" s="19"/>
      <c r="BE207" s="19"/>
      <c r="BF207" s="19"/>
      <c r="BG207" s="19"/>
      <c r="BH207" s="19"/>
      <c r="BI207" s="19"/>
      <c r="CF207" s="2"/>
      <c r="CG207"/>
      <c r="CH207">
        <v>113</v>
      </c>
      <c r="CI207">
        <v>0</v>
      </c>
      <c r="CJ207"/>
      <c r="CK207"/>
      <c r="CL207"/>
      <c r="CM207"/>
      <c r="CN207"/>
      <c r="CO207"/>
      <c r="CP207"/>
      <c r="CQ207"/>
      <c r="CR207"/>
      <c r="CS207"/>
      <c r="CT207"/>
      <c r="CU207"/>
      <c r="CV207"/>
      <c r="CW207"/>
    </row>
    <row r="208" spans="1:101" x14ac:dyDescent="0.2">
      <c r="A208" s="5" t="str">
        <f>IF(VLOOKUP('Download Data'!AF253,'Download Data'!AL253:AP1781,3,FALSE)&lt;&gt;10001,VLOOKUP('Download Data'!AF253,'Download Data'!AL253:AP1781,2,FALSE),"")</f>
        <v/>
      </c>
      <c r="B208" s="22" t="str">
        <f>IF(VLOOKUP('Download Data'!AF217,'Download Data'!AL217:AP1829,3,FALSE)&lt;&gt;10001,VLOOKUP('Download Data'!AF217,'Download Data'!AL217:AP1829,3,FALSE),"")</f>
        <v/>
      </c>
      <c r="C208" s="5" t="str">
        <f>IF(VLOOKUP('Download Data'!AF217,'Download Data'!AL217:AP1829,3,FALSE)&lt;&gt;10001,VLOOKUP('Download Data'!AF217,'Download Data'!AL217:AP1829,4,FALSE),"")</f>
        <v/>
      </c>
      <c r="D208" s="29" t="str">
        <f>IF(VLOOKUP('Download Data'!AF217,'Download Data'!AL217:AP1829,3,FALSE)&lt;&gt;10001,VLOOKUP('Download Data'!AF217,'Download Data'!AL217:AP1829,5,FALSE),"")</f>
        <v/>
      </c>
      <c r="E208" s="241"/>
      <c r="AA208" s="39" t="s">
        <v>257</v>
      </c>
      <c r="AB208" s="39">
        <f t="shared" ref="AB208:AB217" si="148">AG208</f>
        <v>1600</v>
      </c>
      <c r="AC208" s="39" t="s">
        <v>101</v>
      </c>
      <c r="AD208" s="43">
        <f>VLOOKUP(AB208/100,'Download Data'!$BB$1:$BV$97,9,TRUE)</f>
        <v>0</v>
      </c>
      <c r="AE208" s="39"/>
      <c r="AF208" s="39">
        <f t="shared" si="124"/>
        <v>199</v>
      </c>
      <c r="AG208" s="45">
        <v>1600</v>
      </c>
      <c r="AH208" s="45" t="s">
        <v>101</v>
      </c>
      <c r="AI208" s="45">
        <f>Program!V136</f>
        <v>0</v>
      </c>
      <c r="AJ208" s="39"/>
      <c r="AK208" s="39">
        <f t="shared" si="139"/>
        <v>0</v>
      </c>
      <c r="AL208" s="39">
        <f t="shared" si="125"/>
        <v>1</v>
      </c>
      <c r="AM208" s="39" t="str">
        <f t="shared" si="140"/>
        <v xml:space="preserve"> </v>
      </c>
      <c r="AN208" s="39" t="str">
        <f t="shared" si="141"/>
        <v xml:space="preserve"> </v>
      </c>
      <c r="AO208" s="39" t="str">
        <f t="shared" si="142"/>
        <v xml:space="preserve"> </v>
      </c>
      <c r="AP208" s="39" t="str">
        <f t="shared" si="143"/>
        <v xml:space="preserve"> </v>
      </c>
      <c r="BA208" t="s">
        <v>930</v>
      </c>
      <c r="BB208">
        <f t="shared" si="147"/>
        <v>0</v>
      </c>
      <c r="BC208" t="str">
        <f t="shared" si="137"/>
        <v>NC</v>
      </c>
      <c r="BD208" s="19"/>
      <c r="BE208" s="19"/>
      <c r="BF208" s="19"/>
      <c r="BG208" s="19"/>
      <c r="BH208" s="19"/>
      <c r="BI208" s="19"/>
      <c r="CF208" s="2"/>
      <c r="CG208"/>
      <c r="CH208">
        <v>114</v>
      </c>
      <c r="CI208">
        <v>0</v>
      </c>
      <c r="CJ208"/>
      <c r="CK208"/>
      <c r="CL208"/>
      <c r="CM208"/>
      <c r="CN208"/>
      <c r="CO208"/>
      <c r="CP208"/>
      <c r="CQ208"/>
      <c r="CR208"/>
      <c r="CS208"/>
      <c r="CT208"/>
      <c r="CU208"/>
      <c r="CV208"/>
      <c r="CW208"/>
    </row>
    <row r="209" spans="1:101" x14ac:dyDescent="0.2">
      <c r="A209" s="5" t="str">
        <f>IF(VLOOKUP('Download Data'!AF254,'Download Data'!AL254:AP1781,3,FALSE)&lt;&gt;10001,VLOOKUP('Download Data'!AF254,'Download Data'!AL254:AP1781,2,FALSE),"")</f>
        <v/>
      </c>
      <c r="B209" s="22" t="str">
        <f>IF(VLOOKUP('Download Data'!AF218,'Download Data'!AL218:AP1830,3,FALSE)&lt;&gt;10001,VLOOKUP('Download Data'!AF218,'Download Data'!AL218:AP1830,3,FALSE),"")</f>
        <v/>
      </c>
      <c r="C209" s="5" t="str">
        <f>IF(VLOOKUP('Download Data'!AF218,'Download Data'!AL218:AP1830,3,FALSE)&lt;&gt;10001,VLOOKUP('Download Data'!AF218,'Download Data'!AL218:AP1830,4,FALSE),"")</f>
        <v/>
      </c>
      <c r="D209" s="29" t="str">
        <f>IF(VLOOKUP('Download Data'!AF218,'Download Data'!AL218:AP1830,3,FALSE)&lt;&gt;10001,VLOOKUP('Download Data'!AF218,'Download Data'!AL218:AP1830,5,FALSE),"")</f>
        <v/>
      </c>
      <c r="E209" s="241"/>
      <c r="AA209" s="39" t="s">
        <v>258</v>
      </c>
      <c r="AB209" s="39">
        <f t="shared" si="148"/>
        <v>1601</v>
      </c>
      <c r="AC209" s="39" t="s">
        <v>101</v>
      </c>
      <c r="AD209" s="43">
        <f>VLOOKUP(AB209/100,'Download Data'!$BB$1:$BV$97,10,TRUE)</f>
        <v>0</v>
      </c>
      <c r="AE209" s="39"/>
      <c r="AF209" s="39">
        <f t="shared" si="124"/>
        <v>200</v>
      </c>
      <c r="AG209" s="45">
        <f t="shared" ref="AG209:AG217" si="149">AG208+1</f>
        <v>1601</v>
      </c>
      <c r="AH209" s="45" t="s">
        <v>101</v>
      </c>
      <c r="AI209" s="45">
        <f>Program!V137</f>
        <v>0</v>
      </c>
      <c r="AJ209" s="39"/>
      <c r="AK209" s="39">
        <f t="shared" si="139"/>
        <v>0</v>
      </c>
      <c r="AL209" s="39">
        <f t="shared" si="125"/>
        <v>1</v>
      </c>
      <c r="AM209" s="39" t="str">
        <f t="shared" si="140"/>
        <v xml:space="preserve"> </v>
      </c>
      <c r="AN209" s="39" t="str">
        <f t="shared" si="141"/>
        <v xml:space="preserve"> </v>
      </c>
      <c r="AO209" s="39" t="str">
        <f t="shared" si="142"/>
        <v xml:space="preserve"> </v>
      </c>
      <c r="AP209" s="39" t="str">
        <f t="shared" si="143"/>
        <v xml:space="preserve"> </v>
      </c>
      <c r="BA209" t="s">
        <v>931</v>
      </c>
      <c r="BB209">
        <f t="shared" si="147"/>
        <v>0</v>
      </c>
      <c r="BC209" t="str">
        <f t="shared" si="137"/>
        <v>NC</v>
      </c>
      <c r="BD209" s="19"/>
      <c r="BE209" s="19"/>
      <c r="BF209" s="19"/>
      <c r="BG209" s="19"/>
      <c r="BH209" s="19"/>
      <c r="BI209" s="19"/>
      <c r="CF209" s="2"/>
      <c r="CG209"/>
      <c r="CH209">
        <v>115</v>
      </c>
      <c r="CI209">
        <v>0</v>
      </c>
      <c r="CJ209"/>
      <c r="CK209"/>
      <c r="CL209"/>
      <c r="CM209"/>
      <c r="CN209"/>
      <c r="CO209"/>
      <c r="CP209"/>
      <c r="CQ209"/>
      <c r="CR209"/>
      <c r="CS209"/>
      <c r="CT209"/>
      <c r="CU209"/>
      <c r="CV209"/>
      <c r="CW209"/>
    </row>
    <row r="210" spans="1:101" x14ac:dyDescent="0.2">
      <c r="A210" s="5" t="str">
        <f>IF(VLOOKUP('Download Data'!AF255,'Download Data'!AL255:AP1781,3,FALSE)&lt;&gt;10001,VLOOKUP('Download Data'!AF255,'Download Data'!AL255:AP1781,2,FALSE),"")</f>
        <v/>
      </c>
      <c r="B210" s="22" t="str">
        <f>IF(VLOOKUP('Download Data'!AF219,'Download Data'!AL219:AP1831,3,FALSE)&lt;&gt;10001,VLOOKUP('Download Data'!AF219,'Download Data'!AL219:AP1831,3,FALSE),"")</f>
        <v/>
      </c>
      <c r="C210" s="5" t="str">
        <f>IF(VLOOKUP('Download Data'!AF219,'Download Data'!AL219:AP1831,3,FALSE)&lt;&gt;10001,VLOOKUP('Download Data'!AF219,'Download Data'!AL219:AP1831,4,FALSE),"")</f>
        <v/>
      </c>
      <c r="D210" s="29" t="str">
        <f>IF(VLOOKUP('Download Data'!AF219,'Download Data'!AL219:AP1831,3,FALSE)&lt;&gt;10001,VLOOKUP('Download Data'!AF219,'Download Data'!AL219:AP1831,5,FALSE),"")</f>
        <v/>
      </c>
      <c r="E210" s="241"/>
      <c r="AA210" s="39" t="s">
        <v>259</v>
      </c>
      <c r="AB210" s="39">
        <f t="shared" si="148"/>
        <v>1602</v>
      </c>
      <c r="AC210" s="39" t="s">
        <v>101</v>
      </c>
      <c r="AD210" s="43">
        <f>VLOOKUP(AB210/100,'Download Data'!$BB$1:$BV$97,11,TRUE)</f>
        <v>0</v>
      </c>
      <c r="AE210" s="39"/>
      <c r="AF210" s="39">
        <f t="shared" si="124"/>
        <v>201</v>
      </c>
      <c r="AG210" s="45">
        <f t="shared" si="149"/>
        <v>1602</v>
      </c>
      <c r="AH210" s="45" t="s">
        <v>101</v>
      </c>
      <c r="AI210" s="45">
        <f>Program!V138</f>
        <v>0</v>
      </c>
      <c r="AJ210" s="39"/>
      <c r="AK210" s="39">
        <f t="shared" si="139"/>
        <v>0</v>
      </c>
      <c r="AL210" s="39">
        <f t="shared" si="125"/>
        <v>1</v>
      </c>
      <c r="AM210" s="39" t="str">
        <f t="shared" si="140"/>
        <v xml:space="preserve"> </v>
      </c>
      <c r="AN210" s="39" t="str">
        <f t="shared" si="141"/>
        <v xml:space="preserve"> </v>
      </c>
      <c r="AO210" s="39" t="str">
        <f t="shared" si="142"/>
        <v xml:space="preserve"> </v>
      </c>
      <c r="AP210" s="39" t="str">
        <f t="shared" si="143"/>
        <v xml:space="preserve"> </v>
      </c>
      <c r="BA210" t="s">
        <v>932</v>
      </c>
      <c r="BB210">
        <f t="shared" si="147"/>
        <v>0</v>
      </c>
      <c r="BC210" t="str">
        <f t="shared" si="137"/>
        <v>NC</v>
      </c>
      <c r="BD210" s="19"/>
      <c r="BE210" s="19"/>
      <c r="BF210" s="19"/>
      <c r="BG210" s="19"/>
      <c r="BH210" s="19"/>
      <c r="BI210" s="19"/>
      <c r="CF210" s="2"/>
      <c r="CG210"/>
      <c r="CH210">
        <v>116</v>
      </c>
      <c r="CI210">
        <v>0</v>
      </c>
      <c r="CJ210"/>
      <c r="CK210"/>
      <c r="CL210"/>
      <c r="CM210"/>
      <c r="CN210"/>
      <c r="CO210"/>
      <c r="CP210"/>
      <c r="CQ210"/>
      <c r="CR210"/>
      <c r="CS210"/>
      <c r="CT210"/>
      <c r="CU210"/>
      <c r="CV210"/>
      <c r="CW210"/>
    </row>
    <row r="211" spans="1:101" x14ac:dyDescent="0.2">
      <c r="A211" s="5" t="str">
        <f>IF(VLOOKUP('Download Data'!AF256,'Download Data'!AL256:AP1781,3,FALSE)&lt;&gt;10001,VLOOKUP('Download Data'!AF256,'Download Data'!AL256:AP1781,2,FALSE),"")</f>
        <v/>
      </c>
      <c r="B211" s="22" t="str">
        <f>IF(VLOOKUP('Download Data'!AF220,'Download Data'!AL220:AP1832,3,FALSE)&lt;&gt;10001,VLOOKUP('Download Data'!AF220,'Download Data'!AL220:AP1832,3,FALSE),"")</f>
        <v/>
      </c>
      <c r="C211" s="5" t="str">
        <f>IF(VLOOKUP('Download Data'!AF220,'Download Data'!AL220:AP1832,3,FALSE)&lt;&gt;10001,VLOOKUP('Download Data'!AF220,'Download Data'!AL220:AP1832,4,FALSE),"")</f>
        <v/>
      </c>
      <c r="D211" s="29" t="str">
        <f>IF(VLOOKUP('Download Data'!AF220,'Download Data'!AL220:AP1832,3,FALSE)&lt;&gt;10001,VLOOKUP('Download Data'!AF220,'Download Data'!AL220:AP1832,5,FALSE),"")</f>
        <v/>
      </c>
      <c r="E211" s="241"/>
      <c r="AA211" s="39" t="s">
        <v>260</v>
      </c>
      <c r="AB211" s="39">
        <f t="shared" si="148"/>
        <v>1603</v>
      </c>
      <c r="AC211" s="39" t="s">
        <v>101</v>
      </c>
      <c r="AD211" s="43">
        <f>VLOOKUP(AB211/100,'Download Data'!$BB$1:$BV$97,12,TRUE)</f>
        <v>0</v>
      </c>
      <c r="AE211" s="39"/>
      <c r="AF211" s="39">
        <f t="shared" si="124"/>
        <v>202</v>
      </c>
      <c r="AG211" s="45">
        <f t="shared" si="149"/>
        <v>1603</v>
      </c>
      <c r="AH211" s="45" t="s">
        <v>101</v>
      </c>
      <c r="AI211" s="45">
        <f>Program!V139</f>
        <v>0</v>
      </c>
      <c r="AJ211" s="39"/>
      <c r="AK211" s="39">
        <f t="shared" si="139"/>
        <v>0</v>
      </c>
      <c r="AL211" s="39">
        <f t="shared" si="125"/>
        <v>1</v>
      </c>
      <c r="AM211" s="39" t="str">
        <f t="shared" si="140"/>
        <v xml:space="preserve"> </v>
      </c>
      <c r="AN211" s="39" t="str">
        <f t="shared" si="141"/>
        <v xml:space="preserve"> </v>
      </c>
      <c r="AO211" s="39" t="str">
        <f t="shared" si="142"/>
        <v xml:space="preserve"> </v>
      </c>
      <c r="AP211" s="39" t="str">
        <f t="shared" si="143"/>
        <v xml:space="preserve"> </v>
      </c>
      <c r="BA211" t="s">
        <v>933</v>
      </c>
      <c r="BB211">
        <f t="shared" si="147"/>
        <v>0</v>
      </c>
      <c r="BC211" t="str">
        <f t="shared" si="137"/>
        <v>NC</v>
      </c>
      <c r="BD211" s="19"/>
      <c r="BE211" s="19"/>
      <c r="BF211" s="19"/>
      <c r="BG211" s="19"/>
      <c r="BH211" s="19"/>
      <c r="BI211" s="19"/>
      <c r="CF211" s="2"/>
      <c r="CG211"/>
      <c r="CH211">
        <v>117</v>
      </c>
      <c r="CI211">
        <v>0</v>
      </c>
      <c r="CJ211"/>
      <c r="CK211"/>
      <c r="CL211"/>
      <c r="CM211"/>
      <c r="CN211"/>
      <c r="CO211"/>
      <c r="CP211"/>
      <c r="CQ211"/>
      <c r="CR211"/>
      <c r="CS211"/>
      <c r="CT211"/>
      <c r="CU211"/>
      <c r="CV211"/>
      <c r="CW211"/>
    </row>
    <row r="212" spans="1:101" x14ac:dyDescent="0.2">
      <c r="A212" s="5" t="str">
        <f>IF(VLOOKUP('Download Data'!AF257,'Download Data'!AL257:AP1781,3,FALSE)&lt;&gt;10001,VLOOKUP('Download Data'!AF257,'Download Data'!AL257:AP1781,2,FALSE),"")</f>
        <v/>
      </c>
      <c r="B212" s="22" t="str">
        <f>IF(VLOOKUP('Download Data'!AF221,'Download Data'!AL221:AP1833,3,FALSE)&lt;&gt;10001,VLOOKUP('Download Data'!AF221,'Download Data'!AL221:AP1833,3,FALSE),"")</f>
        <v/>
      </c>
      <c r="C212" s="5" t="str">
        <f>IF(VLOOKUP('Download Data'!AF221,'Download Data'!AL221:AP1833,3,FALSE)&lt;&gt;10001,VLOOKUP('Download Data'!AF221,'Download Data'!AL221:AP1833,4,FALSE),"")</f>
        <v/>
      </c>
      <c r="D212" s="29" t="str">
        <f>IF(VLOOKUP('Download Data'!AF221,'Download Data'!AL221:AP1833,3,FALSE)&lt;&gt;10001,VLOOKUP('Download Data'!AF221,'Download Data'!AL221:AP1833,5,FALSE),"")</f>
        <v/>
      </c>
      <c r="E212" s="241"/>
      <c r="AA212" s="39" t="s">
        <v>261</v>
      </c>
      <c r="AB212" s="39">
        <f t="shared" si="148"/>
        <v>1604</v>
      </c>
      <c r="AC212" s="39" t="s">
        <v>101</v>
      </c>
      <c r="AD212" s="43">
        <f>VLOOKUP(AB212/100,'Download Data'!$BB$1:$BV$97,13,TRUE)</f>
        <v>0</v>
      </c>
      <c r="AE212" s="39"/>
      <c r="AF212" s="39">
        <f t="shared" si="124"/>
        <v>203</v>
      </c>
      <c r="AG212" s="45">
        <f t="shared" si="149"/>
        <v>1604</v>
      </c>
      <c r="AH212" s="45" t="s">
        <v>101</v>
      </c>
      <c r="AI212" s="45">
        <f>Program!V140</f>
        <v>0</v>
      </c>
      <c r="AJ212" s="39"/>
      <c r="AK212" s="39">
        <f t="shared" si="139"/>
        <v>0</v>
      </c>
      <c r="AL212" s="39">
        <f t="shared" si="125"/>
        <v>1</v>
      </c>
      <c r="AM212" s="39" t="str">
        <f t="shared" si="140"/>
        <v xml:space="preserve"> </v>
      </c>
      <c r="AN212" s="39" t="str">
        <f t="shared" si="141"/>
        <v xml:space="preserve"> </v>
      </c>
      <c r="AO212" s="39" t="str">
        <f t="shared" si="142"/>
        <v xml:space="preserve"> </v>
      </c>
      <c r="AP212" s="39" t="str">
        <f t="shared" si="143"/>
        <v xml:space="preserve"> </v>
      </c>
      <c r="BA212" t="s">
        <v>934</v>
      </c>
      <c r="BB212">
        <f t="shared" si="147"/>
        <v>0</v>
      </c>
      <c r="BC212" t="str">
        <f t="shared" si="137"/>
        <v>NC</v>
      </c>
      <c r="BD212" s="19"/>
      <c r="BE212" s="19"/>
      <c r="BF212" s="19"/>
      <c r="BG212" s="19"/>
      <c r="BH212" s="19"/>
      <c r="BI212" s="19"/>
      <c r="CF212" s="2"/>
      <c r="CG212"/>
      <c r="CH212">
        <v>118</v>
      </c>
      <c r="CI212">
        <v>0</v>
      </c>
      <c r="CJ212"/>
      <c r="CK212"/>
      <c r="CL212"/>
      <c r="CM212"/>
      <c r="CN212"/>
      <c r="CO212"/>
      <c r="CP212"/>
      <c r="CQ212"/>
      <c r="CR212"/>
      <c r="CS212"/>
      <c r="CT212"/>
      <c r="CU212"/>
      <c r="CV212"/>
      <c r="CW212"/>
    </row>
    <row r="213" spans="1:101" x14ac:dyDescent="0.2">
      <c r="A213" s="5" t="str">
        <f>IF(VLOOKUP('Download Data'!AF258,'Download Data'!AL258:AP1781,3,FALSE)&lt;&gt;10001,VLOOKUP('Download Data'!AF258,'Download Data'!AL258:AP1781,2,FALSE),"")</f>
        <v/>
      </c>
      <c r="B213" s="22" t="str">
        <f>IF(VLOOKUP('Download Data'!AF222,'Download Data'!AL222:AP1834,3,FALSE)&lt;&gt;10001,VLOOKUP('Download Data'!AF222,'Download Data'!AL222:AP1834,3,FALSE),"")</f>
        <v/>
      </c>
      <c r="C213" s="5" t="str">
        <f>IF(VLOOKUP('Download Data'!AF222,'Download Data'!AL222:AP1834,3,FALSE)&lt;&gt;10001,VLOOKUP('Download Data'!AF222,'Download Data'!AL222:AP1834,4,FALSE),"")</f>
        <v/>
      </c>
      <c r="D213" s="29" t="str">
        <f>IF(VLOOKUP('Download Data'!AF222,'Download Data'!AL222:AP1834,3,FALSE)&lt;&gt;10001,VLOOKUP('Download Data'!AF222,'Download Data'!AL222:AP1834,5,FALSE),"")</f>
        <v/>
      </c>
      <c r="E213" s="241"/>
      <c r="AA213" s="39" t="s">
        <v>262</v>
      </c>
      <c r="AB213" s="39">
        <f t="shared" si="148"/>
        <v>1605</v>
      </c>
      <c r="AC213" s="39" t="s">
        <v>101</v>
      </c>
      <c r="AD213" s="43">
        <f>VLOOKUP(AB213/100,'Download Data'!$BB$1:$BV$97,14,TRUE)</f>
        <v>0</v>
      </c>
      <c r="AE213" s="39"/>
      <c r="AF213" s="39">
        <f t="shared" si="124"/>
        <v>204</v>
      </c>
      <c r="AG213" s="45">
        <f t="shared" si="149"/>
        <v>1605</v>
      </c>
      <c r="AH213" s="45" t="s">
        <v>101</v>
      </c>
      <c r="AI213" s="45">
        <f>Program!V141</f>
        <v>0</v>
      </c>
      <c r="AJ213" s="39"/>
      <c r="AK213" s="39">
        <f t="shared" si="139"/>
        <v>0</v>
      </c>
      <c r="AL213" s="39">
        <f t="shared" si="125"/>
        <v>1</v>
      </c>
      <c r="AM213" s="39" t="str">
        <f t="shared" si="140"/>
        <v xml:space="preserve"> </v>
      </c>
      <c r="AN213" s="39" t="str">
        <f t="shared" si="141"/>
        <v xml:space="preserve"> </v>
      </c>
      <c r="AO213" s="39" t="str">
        <f t="shared" si="142"/>
        <v xml:space="preserve"> </v>
      </c>
      <c r="AP213" s="39" t="str">
        <f t="shared" si="143"/>
        <v xml:space="preserve"> </v>
      </c>
      <c r="BA213" t="s">
        <v>935</v>
      </c>
      <c r="BB213">
        <f t="shared" si="147"/>
        <v>0</v>
      </c>
      <c r="BC213" t="str">
        <f t="shared" si="137"/>
        <v>NC</v>
      </c>
      <c r="BD213" s="19"/>
      <c r="BE213" s="19"/>
      <c r="BF213" s="19"/>
      <c r="BG213" s="19"/>
      <c r="BH213" s="19"/>
      <c r="BI213" s="19"/>
      <c r="CF213" s="2"/>
      <c r="CG213"/>
      <c r="CH213">
        <v>119</v>
      </c>
      <c r="CI213">
        <v>0</v>
      </c>
      <c r="CJ213"/>
      <c r="CK213"/>
      <c r="CL213"/>
      <c r="CM213"/>
      <c r="CN213"/>
      <c r="CO213"/>
      <c r="CP213"/>
      <c r="CQ213"/>
      <c r="CR213"/>
      <c r="CS213"/>
      <c r="CT213"/>
      <c r="CU213"/>
      <c r="CV213"/>
      <c r="CW213"/>
    </row>
    <row r="214" spans="1:101" x14ac:dyDescent="0.2">
      <c r="A214" s="5" t="str">
        <f>IF(VLOOKUP('Download Data'!AF259,'Download Data'!AL259:AP1781,3,FALSE)&lt;&gt;10001,VLOOKUP('Download Data'!AF259,'Download Data'!AL259:AP1781,2,FALSE),"")</f>
        <v/>
      </c>
      <c r="B214" s="22" t="str">
        <f>IF(VLOOKUP('Download Data'!AF223,'Download Data'!AL223:AP1835,3,FALSE)&lt;&gt;10001,VLOOKUP('Download Data'!AF223,'Download Data'!AL223:AP1835,3,FALSE),"")</f>
        <v/>
      </c>
      <c r="C214" s="5" t="str">
        <f>IF(VLOOKUP('Download Data'!AF223,'Download Data'!AL223:AP1835,3,FALSE)&lt;&gt;10001,VLOOKUP('Download Data'!AF223,'Download Data'!AL223:AP1835,4,FALSE),"")</f>
        <v/>
      </c>
      <c r="D214" s="29" t="str">
        <f>IF(VLOOKUP('Download Data'!AF223,'Download Data'!AL223:AP1835,3,FALSE)&lt;&gt;10001,VLOOKUP('Download Data'!AF223,'Download Data'!AL223:AP1835,5,FALSE),"")</f>
        <v/>
      </c>
      <c r="E214" s="241"/>
      <c r="AA214" s="39" t="s">
        <v>768</v>
      </c>
      <c r="AB214" s="39">
        <f t="shared" si="148"/>
        <v>1606</v>
      </c>
      <c r="AC214" s="39" t="s">
        <v>101</v>
      </c>
      <c r="AD214" s="43">
        <f>VLOOKUP(AB214/100,'Download Data'!$BB$1:$BV$97,15,TRUE)</f>
        <v>10</v>
      </c>
      <c r="AE214" s="39"/>
      <c r="AF214" s="39">
        <f t="shared" si="124"/>
        <v>205</v>
      </c>
      <c r="AG214" s="45">
        <f t="shared" si="149"/>
        <v>1606</v>
      </c>
      <c r="AH214" s="45" t="s">
        <v>101</v>
      </c>
      <c r="AI214" s="45">
        <f>Program!V142</f>
        <v>10</v>
      </c>
      <c r="AJ214" s="39"/>
      <c r="AK214" s="39">
        <f t="shared" si="139"/>
        <v>0</v>
      </c>
      <c r="AL214" s="39">
        <f t="shared" si="125"/>
        <v>1</v>
      </c>
      <c r="AM214" s="39" t="str">
        <f t="shared" si="140"/>
        <v xml:space="preserve"> </v>
      </c>
      <c r="AN214" s="39" t="str">
        <f t="shared" si="141"/>
        <v xml:space="preserve"> </v>
      </c>
      <c r="AO214" s="39" t="str">
        <f t="shared" si="142"/>
        <v xml:space="preserve"> </v>
      </c>
      <c r="AP214" s="39" t="str">
        <f t="shared" si="143"/>
        <v xml:space="preserve"> </v>
      </c>
      <c r="BA214" t="s">
        <v>936</v>
      </c>
      <c r="BB214">
        <f t="shared" si="147"/>
        <v>0</v>
      </c>
      <c r="BC214" t="str">
        <f t="shared" si="137"/>
        <v>NC</v>
      </c>
      <c r="BD214" s="19"/>
      <c r="BE214" s="19"/>
      <c r="BF214" s="19"/>
      <c r="BG214" s="19"/>
      <c r="BH214" s="19"/>
      <c r="BI214" s="19"/>
      <c r="CF214" s="2"/>
      <c r="CG214"/>
      <c r="CH214">
        <v>120</v>
      </c>
      <c r="CI214">
        <v>0</v>
      </c>
      <c r="CJ214"/>
      <c r="CK214"/>
      <c r="CL214"/>
      <c r="CM214"/>
      <c r="CN214"/>
      <c r="CO214"/>
      <c r="CP214"/>
      <c r="CQ214"/>
      <c r="CR214"/>
      <c r="CS214"/>
      <c r="CT214"/>
      <c r="CU214"/>
      <c r="CV214"/>
      <c r="CW214"/>
    </row>
    <row r="215" spans="1:101" x14ac:dyDescent="0.2">
      <c r="A215" s="5" t="str">
        <f>IF(VLOOKUP('Download Data'!AF260,'Download Data'!AL260:AP1781,3,FALSE)&lt;&gt;10001,VLOOKUP('Download Data'!AF260,'Download Data'!AL260:AP1781,2,FALSE),"")</f>
        <v/>
      </c>
      <c r="B215" s="22" t="str">
        <f>IF(VLOOKUP('Download Data'!AF224,'Download Data'!AL224:AP1836,3,FALSE)&lt;&gt;10001,VLOOKUP('Download Data'!AF224,'Download Data'!AL224:AP1836,3,FALSE),"")</f>
        <v/>
      </c>
      <c r="C215" s="5" t="str">
        <f>IF(VLOOKUP('Download Data'!AF224,'Download Data'!AL224:AP1836,3,FALSE)&lt;&gt;10001,VLOOKUP('Download Data'!AF224,'Download Data'!AL224:AP1836,4,FALSE),"")</f>
        <v/>
      </c>
      <c r="D215" s="29" t="str">
        <f>IF(VLOOKUP('Download Data'!AF224,'Download Data'!AL224:AP1836,3,FALSE)&lt;&gt;10001,VLOOKUP('Download Data'!AF224,'Download Data'!AL224:AP1836,5,FALSE),"")</f>
        <v/>
      </c>
      <c r="E215" s="241"/>
      <c r="AA215" s="39" t="s">
        <v>769</v>
      </c>
      <c r="AB215" s="39">
        <f t="shared" si="148"/>
        <v>1607</v>
      </c>
      <c r="AC215" s="39" t="s">
        <v>101</v>
      </c>
      <c r="AD215" s="43">
        <f>VLOOKUP(AB215/100,'Download Data'!$BB$1:$BV$97,16,TRUE)</f>
        <v>10</v>
      </c>
      <c r="AE215" s="39"/>
      <c r="AF215" s="39">
        <f t="shared" si="124"/>
        <v>206</v>
      </c>
      <c r="AG215" s="45">
        <f t="shared" si="149"/>
        <v>1607</v>
      </c>
      <c r="AH215" s="45" t="s">
        <v>101</v>
      </c>
      <c r="AI215" s="45">
        <f>Program!V143</f>
        <v>10</v>
      </c>
      <c r="AJ215" s="39"/>
      <c r="AK215" s="39">
        <f t="shared" si="139"/>
        <v>0</v>
      </c>
      <c r="AL215" s="39">
        <f t="shared" si="125"/>
        <v>1</v>
      </c>
      <c r="AM215" s="39" t="str">
        <f t="shared" si="140"/>
        <v xml:space="preserve"> </v>
      </c>
      <c r="AN215" s="39" t="str">
        <f t="shared" si="141"/>
        <v xml:space="preserve"> </v>
      </c>
      <c r="AO215" s="39" t="str">
        <f t="shared" si="142"/>
        <v xml:space="preserve"> </v>
      </c>
      <c r="AP215" s="39" t="str">
        <f t="shared" si="143"/>
        <v xml:space="preserve"> </v>
      </c>
      <c r="BD215" s="19"/>
      <c r="BE215" s="19"/>
      <c r="BF215" s="19"/>
      <c r="BG215" s="19"/>
      <c r="BH215" s="19"/>
      <c r="BI215" s="19"/>
      <c r="CF215" s="2"/>
      <c r="CG215"/>
      <c r="CH215">
        <v>121</v>
      </c>
      <c r="CI215">
        <v>0</v>
      </c>
      <c r="CJ215"/>
      <c r="CK215"/>
      <c r="CL215"/>
      <c r="CM215"/>
      <c r="CN215"/>
      <c r="CO215"/>
      <c r="CP215"/>
      <c r="CQ215"/>
      <c r="CR215"/>
      <c r="CS215"/>
      <c r="CT215"/>
      <c r="CU215"/>
      <c r="CV215"/>
      <c r="CW215"/>
    </row>
    <row r="216" spans="1:101" x14ac:dyDescent="0.2">
      <c r="A216" s="5" t="str">
        <f>IF(VLOOKUP('Download Data'!AF261,'Download Data'!AL261:AP1781,3,FALSE)&lt;&gt;10001,VLOOKUP('Download Data'!AF261,'Download Data'!AL261:AP1781,2,FALSE),"")</f>
        <v/>
      </c>
      <c r="B216" s="22" t="str">
        <f>IF(VLOOKUP('Download Data'!AF225,'Download Data'!AL225:AP1837,3,FALSE)&lt;&gt;10001,VLOOKUP('Download Data'!AF225,'Download Data'!AL225:AP1837,3,FALSE),"")</f>
        <v/>
      </c>
      <c r="C216" s="5" t="str">
        <f>IF(VLOOKUP('Download Data'!AF225,'Download Data'!AL225:AP1837,3,FALSE)&lt;&gt;10001,VLOOKUP('Download Data'!AF225,'Download Data'!AL225:AP1837,4,FALSE),"")</f>
        <v/>
      </c>
      <c r="D216" s="29" t="str">
        <f>IF(VLOOKUP('Download Data'!AF225,'Download Data'!AL225:AP1837,3,FALSE)&lt;&gt;10001,VLOOKUP('Download Data'!AF225,'Download Data'!AL225:AP1837,5,FALSE),"")</f>
        <v/>
      </c>
      <c r="E216" s="241"/>
      <c r="AA216" s="39" t="s">
        <v>814</v>
      </c>
      <c r="AB216" s="39">
        <f t="shared" si="148"/>
        <v>1608</v>
      </c>
      <c r="AC216" s="39" t="s">
        <v>101</v>
      </c>
      <c r="AD216" s="43">
        <f>VLOOKUP(AB216/100,'Download Data'!$BB$1:$BV$97,17,TRUE)</f>
        <v>0</v>
      </c>
      <c r="AE216" s="39"/>
      <c r="AF216" s="39">
        <f t="shared" si="124"/>
        <v>207</v>
      </c>
      <c r="AG216" s="45">
        <f t="shared" si="149"/>
        <v>1608</v>
      </c>
      <c r="AH216" s="45" t="s">
        <v>101</v>
      </c>
      <c r="AI216" s="45">
        <f>Program!V144</f>
        <v>0</v>
      </c>
      <c r="AJ216" s="39"/>
      <c r="AK216" s="39">
        <f t="shared" si="139"/>
        <v>0</v>
      </c>
      <c r="AL216" s="39">
        <f t="shared" si="125"/>
        <v>1</v>
      </c>
      <c r="AM216" s="39" t="str">
        <f t="shared" si="140"/>
        <v xml:space="preserve"> </v>
      </c>
      <c r="AN216" s="39" t="str">
        <f t="shared" si="141"/>
        <v xml:space="preserve"> </v>
      </c>
      <c r="AO216" s="39" t="str">
        <f t="shared" si="142"/>
        <v xml:space="preserve"> </v>
      </c>
      <c r="AP216" s="39" t="str">
        <f t="shared" si="143"/>
        <v xml:space="preserve"> </v>
      </c>
      <c r="BA216" t="s">
        <v>816</v>
      </c>
      <c r="BB216">
        <v>0</v>
      </c>
      <c r="BC216" t="str">
        <f t="shared" ref="BC216:BC247" si="150">VLOOKUP(BB216,$BB$1:$BD$97,2,TRUE)</f>
        <v>NC</v>
      </c>
      <c r="BD216" s="19"/>
      <c r="BE216" s="19"/>
      <c r="BF216" s="19"/>
      <c r="BG216" s="19"/>
      <c r="BH216" s="19"/>
      <c r="BI216" s="19"/>
      <c r="CF216" s="2"/>
      <c r="CG216"/>
      <c r="CH216">
        <v>122</v>
      </c>
      <c r="CI216">
        <v>0</v>
      </c>
      <c r="CJ216"/>
      <c r="CK216"/>
      <c r="CL216"/>
      <c r="CM216"/>
      <c r="CN216"/>
      <c r="CO216"/>
      <c r="CP216"/>
      <c r="CQ216"/>
      <c r="CR216"/>
      <c r="CS216"/>
      <c r="CT216"/>
      <c r="CU216"/>
      <c r="CV216"/>
      <c r="CW216"/>
    </row>
    <row r="217" spans="1:101" x14ac:dyDescent="0.2">
      <c r="A217" s="5" t="str">
        <f>IF(VLOOKUP('Download Data'!AF262,'Download Data'!AL262:AP1781,3,FALSE)&lt;&gt;10001,VLOOKUP('Download Data'!AF262,'Download Data'!AL262:AP1781,2,FALSE),"")</f>
        <v/>
      </c>
      <c r="B217" s="22" t="str">
        <f>IF(VLOOKUP('Download Data'!AF226,'Download Data'!AL226:AP1838,3,FALSE)&lt;&gt;10001,VLOOKUP('Download Data'!AF226,'Download Data'!AL226:AP1838,3,FALSE),"")</f>
        <v/>
      </c>
      <c r="C217" s="5" t="str">
        <f>IF(VLOOKUP('Download Data'!AF226,'Download Data'!AL226:AP1838,3,FALSE)&lt;&gt;10001,VLOOKUP('Download Data'!AF226,'Download Data'!AL226:AP1838,4,FALSE),"")</f>
        <v/>
      </c>
      <c r="D217" s="29" t="str">
        <f>IF(VLOOKUP('Download Data'!AF226,'Download Data'!AL226:AP1838,3,FALSE)&lt;&gt;10001,VLOOKUP('Download Data'!AF226,'Download Data'!AL226:AP1838,5,FALSE),"")</f>
        <v/>
      </c>
      <c r="E217" s="241"/>
      <c r="AA217" s="39" t="s">
        <v>263</v>
      </c>
      <c r="AB217" s="39">
        <f t="shared" si="148"/>
        <v>1609</v>
      </c>
      <c r="AC217" s="39" t="s">
        <v>101</v>
      </c>
      <c r="AD217" s="43">
        <f>VLOOKUP(AB217/100,'Download Data'!$BB$1:$BV$97,18,TRUE)</f>
        <v>0</v>
      </c>
      <c r="AE217" s="39"/>
      <c r="AF217" s="39">
        <f t="shared" si="124"/>
        <v>208</v>
      </c>
      <c r="AG217" s="45">
        <f t="shared" si="149"/>
        <v>1609</v>
      </c>
      <c r="AH217" s="45" t="s">
        <v>101</v>
      </c>
      <c r="AI217" s="45">
        <f>Program!V145</f>
        <v>0</v>
      </c>
      <c r="AJ217" s="39"/>
      <c r="AK217" s="39">
        <f t="shared" si="139"/>
        <v>0</v>
      </c>
      <c r="AL217" s="39">
        <f t="shared" si="125"/>
        <v>1</v>
      </c>
      <c r="AM217" s="39" t="str">
        <f t="shared" si="140"/>
        <v xml:space="preserve"> </v>
      </c>
      <c r="AN217" s="39" t="str">
        <f t="shared" si="141"/>
        <v xml:space="preserve"> </v>
      </c>
      <c r="AO217" s="39" t="str">
        <f t="shared" si="142"/>
        <v xml:space="preserve"> </v>
      </c>
      <c r="AP217" s="39" t="str">
        <f t="shared" si="143"/>
        <v xml:space="preserve"> </v>
      </c>
      <c r="BA217" t="s">
        <v>817</v>
      </c>
      <c r="BB217">
        <v>0</v>
      </c>
      <c r="BC217" t="str">
        <f t="shared" si="150"/>
        <v>NC</v>
      </c>
      <c r="BD217" s="19"/>
      <c r="BE217" s="19"/>
      <c r="BF217" s="19"/>
      <c r="BG217" s="19"/>
      <c r="BH217" s="19"/>
      <c r="BI217" s="19"/>
      <c r="CF217" s="2"/>
      <c r="CG217"/>
      <c r="CH217">
        <v>123</v>
      </c>
      <c r="CI217">
        <v>0</v>
      </c>
      <c r="CJ217"/>
      <c r="CK217"/>
      <c r="CL217"/>
      <c r="CM217"/>
      <c r="CN217"/>
      <c r="CO217"/>
      <c r="CP217"/>
      <c r="CQ217"/>
      <c r="CR217"/>
      <c r="CS217"/>
      <c r="CT217"/>
      <c r="CU217"/>
      <c r="CV217"/>
      <c r="CW217"/>
    </row>
    <row r="218" spans="1:101" x14ac:dyDescent="0.2">
      <c r="A218" s="5" t="str">
        <f>IF(VLOOKUP('Download Data'!AF263,'Download Data'!AL263:AP1781,3,FALSE)&lt;&gt;10001,VLOOKUP('Download Data'!AF263,'Download Data'!AL263:AP1781,2,FALSE),"")</f>
        <v/>
      </c>
      <c r="B218" s="22" t="str">
        <f>IF(VLOOKUP('Download Data'!AF227,'Download Data'!AL227:AP1839,3,FALSE)&lt;&gt;10001,VLOOKUP('Download Data'!AF227,'Download Data'!AL227:AP1839,3,FALSE),"")</f>
        <v/>
      </c>
      <c r="C218" s="5" t="str">
        <f>IF(VLOOKUP('Download Data'!AF227,'Download Data'!AL227:AP1839,3,FALSE)&lt;&gt;10001,VLOOKUP('Download Data'!AF227,'Download Data'!AL227:AP1839,4,FALSE),"")</f>
        <v/>
      </c>
      <c r="D218" s="29" t="str">
        <f>IF(VLOOKUP('Download Data'!AF227,'Download Data'!AL227:AP1839,3,FALSE)&lt;&gt;10001,VLOOKUP('Download Data'!AF227,'Download Data'!AL227:AP1839,5,FALSE),"")</f>
        <v/>
      </c>
      <c r="E218" s="241"/>
      <c r="AA218" s="39"/>
      <c r="AB218" s="39"/>
      <c r="AC218" s="39"/>
      <c r="AD218" s="39"/>
      <c r="AE218" s="39"/>
      <c r="AF218" s="39">
        <f t="shared" si="124"/>
        <v>209</v>
      </c>
      <c r="AG218" s="45"/>
      <c r="AH218" s="45"/>
      <c r="AI218" s="45"/>
      <c r="AJ218" s="39"/>
      <c r="AK218" s="39"/>
      <c r="AL218" s="39">
        <f t="shared" si="125"/>
        <v>1</v>
      </c>
      <c r="AM218" s="39" t="str">
        <f t="shared" si="140"/>
        <v xml:space="preserve"> </v>
      </c>
      <c r="AN218" s="39" t="str">
        <f t="shared" si="141"/>
        <v xml:space="preserve"> </v>
      </c>
      <c r="AO218" s="39" t="str">
        <f t="shared" si="142"/>
        <v xml:space="preserve"> </v>
      </c>
      <c r="AP218" s="39" t="str">
        <f t="shared" si="143"/>
        <v xml:space="preserve"> </v>
      </c>
      <c r="BA218" t="s">
        <v>818</v>
      </c>
      <c r="BB218">
        <v>0</v>
      </c>
      <c r="BC218" t="str">
        <f t="shared" si="150"/>
        <v>NC</v>
      </c>
      <c r="BD218" s="19"/>
      <c r="BE218" s="19"/>
      <c r="BF218" s="19"/>
      <c r="BG218" s="19"/>
      <c r="BH218" s="19"/>
      <c r="BI218" s="19"/>
      <c r="CF218" s="2"/>
      <c r="CG218"/>
      <c r="CH218">
        <v>124</v>
      </c>
      <c r="CI218">
        <v>0</v>
      </c>
      <c r="CJ218"/>
      <c r="CK218"/>
      <c r="CL218"/>
      <c r="CM218"/>
      <c r="CN218"/>
      <c r="CO218"/>
      <c r="CP218"/>
      <c r="CQ218"/>
      <c r="CR218"/>
      <c r="CS218"/>
      <c r="CT218"/>
      <c r="CU218"/>
      <c r="CV218"/>
      <c r="CW218"/>
    </row>
    <row r="219" spans="1:101" x14ac:dyDescent="0.2">
      <c r="A219" s="5" t="str">
        <f>IF(VLOOKUP('Download Data'!AF264,'Download Data'!AL264:AP1781,3,FALSE)&lt;&gt;10001,VLOOKUP('Download Data'!AF264,'Download Data'!AL264:AP1781,2,FALSE),"")</f>
        <v/>
      </c>
      <c r="B219" s="22" t="str">
        <f>IF(VLOOKUP('Download Data'!AF228,'Download Data'!AL228:AP1840,3,FALSE)&lt;&gt;10001,VLOOKUP('Download Data'!AF228,'Download Data'!AL228:AP1840,3,FALSE),"")</f>
        <v/>
      </c>
      <c r="C219" s="5" t="str">
        <f>IF(VLOOKUP('Download Data'!AF228,'Download Data'!AL228:AP1840,3,FALSE)&lt;&gt;10001,VLOOKUP('Download Data'!AF228,'Download Data'!AL228:AP1840,4,FALSE),"")</f>
        <v/>
      </c>
      <c r="D219" s="29" t="str">
        <f>IF(VLOOKUP('Download Data'!AF228,'Download Data'!AL228:AP1840,3,FALSE)&lt;&gt;10001,VLOOKUP('Download Data'!AF228,'Download Data'!AL228:AP1840,5,FALSE),"")</f>
        <v/>
      </c>
      <c r="E219" s="241"/>
      <c r="AA219" s="39" t="s">
        <v>136</v>
      </c>
      <c r="AB219" s="39">
        <f t="shared" ref="AB219:AB242" si="151">AG219</f>
        <v>1700</v>
      </c>
      <c r="AC219" s="39" t="s">
        <v>101</v>
      </c>
      <c r="AD219" s="43">
        <f>VLOOKUP(AB219/100,'Download Data'!$BB$1:$BV$97,4,TRUE)</f>
        <v>0</v>
      </c>
      <c r="AE219" s="39"/>
      <c r="AF219" s="39">
        <f t="shared" si="124"/>
        <v>210</v>
      </c>
      <c r="AG219" s="45">
        <v>1700</v>
      </c>
      <c r="AH219" s="45" t="s">
        <v>101</v>
      </c>
      <c r="AI219" s="45">
        <f>Program!B93</f>
        <v>0</v>
      </c>
      <c r="AJ219" s="39"/>
      <c r="AK219" s="39">
        <f t="shared" si="139"/>
        <v>0</v>
      </c>
      <c r="AL219" s="39">
        <f t="shared" si="125"/>
        <v>1</v>
      </c>
      <c r="AM219" s="39" t="str">
        <f t="shared" si="140"/>
        <v xml:space="preserve"> </v>
      </c>
      <c r="AN219" s="39" t="str">
        <f t="shared" si="141"/>
        <v xml:space="preserve"> </v>
      </c>
      <c r="AO219" s="39" t="str">
        <f t="shared" si="142"/>
        <v xml:space="preserve"> </v>
      </c>
      <c r="AP219" s="39" t="str">
        <f t="shared" si="143"/>
        <v xml:space="preserve"> </v>
      </c>
      <c r="BA219" t="s">
        <v>819</v>
      </c>
      <c r="BB219">
        <v>0</v>
      </c>
      <c r="BC219" t="str">
        <f t="shared" si="150"/>
        <v>NC</v>
      </c>
      <c r="BD219" s="19"/>
      <c r="BE219" s="19"/>
      <c r="BF219" s="19"/>
      <c r="BG219" s="19"/>
      <c r="BH219" s="19"/>
      <c r="BI219" s="19"/>
      <c r="CF219" s="2"/>
      <c r="CG219"/>
      <c r="CH219">
        <v>125</v>
      </c>
      <c r="CI219">
        <v>0</v>
      </c>
      <c r="CJ219"/>
      <c r="CK219"/>
      <c r="CL219"/>
      <c r="CM219"/>
      <c r="CN219"/>
      <c r="CO219"/>
      <c r="CP219"/>
      <c r="CQ219"/>
      <c r="CR219"/>
      <c r="CS219"/>
      <c r="CT219"/>
      <c r="CU219"/>
      <c r="CV219"/>
      <c r="CW219"/>
    </row>
    <row r="220" spans="1:101" x14ac:dyDescent="0.2">
      <c r="A220" s="5" t="str">
        <f>IF(VLOOKUP('Download Data'!AF265,'Download Data'!AL265:AP1781,3,FALSE)&lt;&gt;10001,VLOOKUP('Download Data'!AF265,'Download Data'!AL265:AP1781,2,FALSE),"")</f>
        <v/>
      </c>
      <c r="B220" s="22" t="str">
        <f>IF(VLOOKUP('Download Data'!AF229,'Download Data'!AL229:AP1841,3,FALSE)&lt;&gt;10001,VLOOKUP('Download Data'!AF229,'Download Data'!AL229:AP1841,3,FALSE),"")</f>
        <v/>
      </c>
      <c r="C220" s="5" t="str">
        <f>IF(VLOOKUP('Download Data'!AF229,'Download Data'!AL229:AP1841,3,FALSE)&lt;&gt;10001,VLOOKUP('Download Data'!AF229,'Download Data'!AL229:AP1841,4,FALSE),"")</f>
        <v/>
      </c>
      <c r="D220" s="29" t="str">
        <f>IF(VLOOKUP('Download Data'!AF229,'Download Data'!AL229:AP1841,3,FALSE)&lt;&gt;10001,VLOOKUP('Download Data'!AF229,'Download Data'!AL229:AP1841,5,FALSE),"")</f>
        <v/>
      </c>
      <c r="E220" s="241"/>
      <c r="AA220" s="39" t="s">
        <v>1461</v>
      </c>
      <c r="AB220" s="39">
        <f t="shared" si="151"/>
        <v>1703</v>
      </c>
      <c r="AC220" s="39" t="s">
        <v>101</v>
      </c>
      <c r="AD220" s="43">
        <f>VLOOKUP(AB220/100,'Download Data'!$BB$1:$BV$97,10,TRUE)</f>
        <v>0</v>
      </c>
      <c r="AE220" s="39"/>
      <c r="AF220" s="39">
        <f t="shared" si="124"/>
        <v>211</v>
      </c>
      <c r="AG220" s="45">
        <v>1703</v>
      </c>
      <c r="AH220" s="45" t="s">
        <v>101</v>
      </c>
      <c r="AI220" s="45">
        <f>Program!B94</f>
        <v>0</v>
      </c>
      <c r="AJ220" s="39"/>
      <c r="AK220" s="39">
        <f>IF(AO220=" ",0,1)</f>
        <v>0</v>
      </c>
      <c r="AL220" s="39">
        <f t="shared" si="125"/>
        <v>1</v>
      </c>
      <c r="AM220" s="39" t="str">
        <f>IF(AD220=AI220," ",AA220)</f>
        <v xml:space="preserve"> </v>
      </c>
      <c r="AN220" s="39" t="str">
        <f>IF(AD220=AI220," ",AG220)</f>
        <v xml:space="preserve"> </v>
      </c>
      <c r="AO220" s="39" t="str">
        <f>IF(AD220=AI220," ","=")</f>
        <v xml:space="preserve"> </v>
      </c>
      <c r="AP220" s="39" t="str">
        <f>IF(AD220=AI220," ",AI220)</f>
        <v xml:space="preserve"> </v>
      </c>
      <c r="BA220" t="s">
        <v>820</v>
      </c>
      <c r="BB220">
        <v>0</v>
      </c>
      <c r="BC220" t="str">
        <f t="shared" si="150"/>
        <v>NC</v>
      </c>
      <c r="BD220" s="19"/>
      <c r="BE220" s="19"/>
      <c r="BF220" s="19"/>
      <c r="BG220" s="19"/>
      <c r="BH220" s="19"/>
      <c r="BI220" s="19"/>
      <c r="CF220" s="2"/>
      <c r="CG220"/>
      <c r="CH220">
        <v>126</v>
      </c>
      <c r="CI220">
        <v>0</v>
      </c>
      <c r="CJ220"/>
      <c r="CK220"/>
      <c r="CL220"/>
      <c r="CM220"/>
      <c r="CN220"/>
      <c r="CO220"/>
      <c r="CP220"/>
      <c r="CQ220"/>
      <c r="CR220"/>
      <c r="CS220"/>
      <c r="CT220"/>
      <c r="CU220"/>
      <c r="CV220"/>
      <c r="CW220"/>
    </row>
    <row r="221" spans="1:101" x14ac:dyDescent="0.2">
      <c r="A221" s="5" t="str">
        <f>IF(VLOOKUP('Download Data'!AF266,'Download Data'!AL266:AP1781,3,FALSE)&lt;&gt;10001,VLOOKUP('Download Data'!AF266,'Download Data'!AL266:AP1781,2,FALSE),"")</f>
        <v/>
      </c>
      <c r="B221" s="22" t="str">
        <f>IF(VLOOKUP('Download Data'!AF230,'Download Data'!AL230:AP1842,3,FALSE)&lt;&gt;10001,VLOOKUP('Download Data'!AF230,'Download Data'!AL230:AP1842,3,FALSE),"")</f>
        <v/>
      </c>
      <c r="C221" s="5" t="str">
        <f>IF(VLOOKUP('Download Data'!AF230,'Download Data'!AL230:AP1842,3,FALSE)&lt;&gt;10001,VLOOKUP('Download Data'!AF230,'Download Data'!AL230:AP1842,4,FALSE),"")</f>
        <v/>
      </c>
      <c r="D221" s="29" t="str">
        <f>IF(VLOOKUP('Download Data'!AF230,'Download Data'!AL230:AP1842,3,FALSE)&lt;&gt;10001,VLOOKUP('Download Data'!AF230,'Download Data'!AL230:AP1842,5,FALSE),"")</f>
        <v/>
      </c>
      <c r="E221" s="241"/>
      <c r="AA221" s="39" t="s">
        <v>1462</v>
      </c>
      <c r="AB221" s="39">
        <f t="shared" si="151"/>
        <v>1704</v>
      </c>
      <c r="AC221" s="39" t="s">
        <v>101</v>
      </c>
      <c r="AD221" s="43">
        <f>VLOOKUP(AB221/100,'Download Data'!$BB$1:$BV$97,11,TRUE)</f>
        <v>0</v>
      </c>
      <c r="AE221" s="39"/>
      <c r="AF221" s="39">
        <f t="shared" si="124"/>
        <v>212</v>
      </c>
      <c r="AG221" s="45">
        <v>1704</v>
      </c>
      <c r="AH221" s="45" t="s">
        <v>101</v>
      </c>
      <c r="AI221" s="45">
        <f>Program!B95</f>
        <v>0</v>
      </c>
      <c r="AJ221" s="39"/>
      <c r="AK221" s="39">
        <f>IF(AO221=" ",0,1)</f>
        <v>0</v>
      </c>
      <c r="AL221" s="39">
        <f t="shared" si="125"/>
        <v>1</v>
      </c>
      <c r="AM221" s="39" t="str">
        <f>IF(AD221=AI221," ",AA221)</f>
        <v xml:space="preserve"> </v>
      </c>
      <c r="AN221" s="39" t="str">
        <f>IF(AD221=AI221," ",AG221)</f>
        <v xml:space="preserve"> </v>
      </c>
      <c r="AO221" s="39" t="str">
        <f>IF(AD221=AI221," ","=")</f>
        <v xml:space="preserve"> </v>
      </c>
      <c r="AP221" s="39" t="str">
        <f>IF(AD221=AI221," ",AI221)</f>
        <v xml:space="preserve"> </v>
      </c>
      <c r="BA221" t="s">
        <v>821</v>
      </c>
      <c r="BB221">
        <v>0</v>
      </c>
      <c r="BC221" t="str">
        <f t="shared" si="150"/>
        <v>NC</v>
      </c>
      <c r="BD221" s="19"/>
      <c r="BE221" s="19"/>
      <c r="BF221" s="19"/>
      <c r="BG221" s="19"/>
      <c r="BH221" s="19"/>
      <c r="BI221" s="19"/>
      <c r="CF221" s="2"/>
      <c r="CG221"/>
      <c r="CH221">
        <v>127</v>
      </c>
      <c r="CI221">
        <v>0</v>
      </c>
      <c r="CJ221"/>
      <c r="CK221"/>
      <c r="CL221"/>
      <c r="CM221"/>
      <c r="CN221"/>
      <c r="CO221"/>
      <c r="CP221"/>
      <c r="CQ221"/>
      <c r="CR221"/>
      <c r="CS221"/>
      <c r="CT221"/>
      <c r="CU221"/>
      <c r="CV221"/>
      <c r="CW221"/>
    </row>
    <row r="222" spans="1:101" x14ac:dyDescent="0.2">
      <c r="A222" s="5" t="str">
        <f>IF(VLOOKUP('Download Data'!AF284,'Download Data'!AL284:AP1781,3,FALSE)&lt;&gt;10001,VLOOKUP('Download Data'!AF284,'Download Data'!AL284:AP1781,2,FALSE),"")</f>
        <v/>
      </c>
      <c r="B222" s="22" t="str">
        <f>IF(VLOOKUP('Download Data'!AF231,'Download Data'!AL231:AP1843,3,FALSE)&lt;&gt;10001,VLOOKUP('Download Data'!AF231,'Download Data'!AL231:AP1843,3,FALSE),"")</f>
        <v/>
      </c>
      <c r="C222" s="5" t="str">
        <f>IF(VLOOKUP('Download Data'!AF231,'Download Data'!AL231:AP1843,3,FALSE)&lt;&gt;10001,VLOOKUP('Download Data'!AF231,'Download Data'!AL231:AP1843,4,FALSE),"")</f>
        <v/>
      </c>
      <c r="D222" s="29" t="str">
        <f>IF(VLOOKUP('Download Data'!AF231,'Download Data'!AL231:AP1843,3,FALSE)&lt;&gt;10001,VLOOKUP('Download Data'!AF231,'Download Data'!AL231:AP1843,5,FALSE),"")</f>
        <v/>
      </c>
      <c r="E222" s="241"/>
      <c r="AA222" s="39" t="s">
        <v>137</v>
      </c>
      <c r="AB222" s="39">
        <f t="shared" si="151"/>
        <v>1800</v>
      </c>
      <c r="AC222" s="39" t="s">
        <v>101</v>
      </c>
      <c r="AD222" s="43">
        <f>VLOOKUP(AB222/100,'Download Data'!$BB$1:$BV$97,4,TRUE)</f>
        <v>0</v>
      </c>
      <c r="AE222" s="39"/>
      <c r="AF222" s="39">
        <f t="shared" si="124"/>
        <v>213</v>
      </c>
      <c r="AG222" s="45">
        <v>1800</v>
      </c>
      <c r="AH222" s="45" t="s">
        <v>101</v>
      </c>
      <c r="AI222" s="45">
        <f>Program!B99</f>
        <v>0</v>
      </c>
      <c r="AJ222" s="39"/>
      <c r="AK222" s="39">
        <f t="shared" si="139"/>
        <v>0</v>
      </c>
      <c r="AL222" s="39">
        <f t="shared" si="125"/>
        <v>1</v>
      </c>
      <c r="AM222" s="39" t="str">
        <f t="shared" si="140"/>
        <v xml:space="preserve"> </v>
      </c>
      <c r="AN222" s="39" t="str">
        <f t="shared" si="141"/>
        <v xml:space="preserve"> </v>
      </c>
      <c r="AO222" s="39" t="str">
        <f t="shared" si="142"/>
        <v xml:space="preserve"> </v>
      </c>
      <c r="AP222" s="39" t="str">
        <f t="shared" si="143"/>
        <v xml:space="preserve"> </v>
      </c>
      <c r="BA222" t="s">
        <v>822</v>
      </c>
      <c r="BB222">
        <v>0</v>
      </c>
      <c r="BC222" t="str">
        <f t="shared" si="150"/>
        <v>NC</v>
      </c>
      <c r="BD222" s="19"/>
      <c r="BE222" s="19"/>
      <c r="BF222" s="19"/>
      <c r="BG222" s="19"/>
      <c r="BH222" s="19"/>
      <c r="BI222" s="19"/>
      <c r="CF222" s="2"/>
      <c r="CG222"/>
      <c r="CH222">
        <v>128</v>
      </c>
      <c r="CI222">
        <v>0</v>
      </c>
      <c r="CJ222"/>
      <c r="CK222"/>
      <c r="CL222"/>
      <c r="CM222"/>
      <c r="CN222"/>
      <c r="CO222"/>
      <c r="CP222"/>
      <c r="CQ222"/>
      <c r="CR222"/>
      <c r="CS222"/>
      <c r="CT222"/>
      <c r="CU222"/>
      <c r="CV222"/>
      <c r="CW222"/>
    </row>
    <row r="223" spans="1:101" x14ac:dyDescent="0.2">
      <c r="A223" s="5" t="str">
        <f>IF(VLOOKUP('Download Data'!AF285,'Download Data'!AL285:AP1781,3,FALSE)&lt;&gt;10001,VLOOKUP('Download Data'!AF285,'Download Data'!AL285:AP1781,2,FALSE),"")</f>
        <v/>
      </c>
      <c r="B223" s="22" t="str">
        <f>IF(VLOOKUP('Download Data'!AF232,'Download Data'!AL232:AP1844,3,FALSE)&lt;&gt;10001,VLOOKUP('Download Data'!AF232,'Download Data'!AL232:AP1844,3,FALSE),"")</f>
        <v/>
      </c>
      <c r="C223" s="5" t="str">
        <f>IF(VLOOKUP('Download Data'!AF232,'Download Data'!AL232:AP1844,3,FALSE)&lt;&gt;10001,VLOOKUP('Download Data'!AF232,'Download Data'!AL232:AP1844,4,FALSE),"")</f>
        <v/>
      </c>
      <c r="D223" s="29" t="str">
        <f>IF(VLOOKUP('Download Data'!AF232,'Download Data'!AL232:AP1844,3,FALSE)&lt;&gt;10001,VLOOKUP('Download Data'!AF232,'Download Data'!AL232:AP1844,5,FALSE),"")</f>
        <v/>
      </c>
      <c r="E223" s="241"/>
      <c r="AA223" s="39" t="s">
        <v>1463</v>
      </c>
      <c r="AB223" s="39">
        <f t="shared" si="151"/>
        <v>1803</v>
      </c>
      <c r="AC223" s="39" t="s">
        <v>101</v>
      </c>
      <c r="AD223" s="43">
        <f>VLOOKUP(AB223/100,'Download Data'!$BB$1:$BV$97,10,TRUE)</f>
        <v>0</v>
      </c>
      <c r="AE223" s="39"/>
      <c r="AF223" s="39">
        <f t="shared" ref="AF223:AF244" si="152">AF222+1</f>
        <v>214</v>
      </c>
      <c r="AG223" s="45">
        <v>1803</v>
      </c>
      <c r="AH223" s="45" t="s">
        <v>101</v>
      </c>
      <c r="AI223" s="45">
        <f>Program!B100</f>
        <v>0</v>
      </c>
      <c r="AJ223" s="39"/>
      <c r="AK223" s="39">
        <f>IF(AO223=" ",0,1)</f>
        <v>0</v>
      </c>
      <c r="AL223" s="39">
        <f t="shared" ref="AL223:AL243" si="153">AL222+AK223</f>
        <v>1</v>
      </c>
      <c r="AM223" s="39" t="str">
        <f>IF(AD223=AI223," ",AA223)</f>
        <v xml:space="preserve"> </v>
      </c>
      <c r="AN223" s="39" t="str">
        <f>IF(AD223=AI223," ",AG223)</f>
        <v xml:space="preserve"> </v>
      </c>
      <c r="AO223" s="39" t="str">
        <f>IF(AD223=AI223," ","=")</f>
        <v xml:space="preserve"> </v>
      </c>
      <c r="AP223" s="39" t="str">
        <f>IF(AD223=AI223," ",AI223)</f>
        <v xml:space="preserve"> </v>
      </c>
      <c r="BA223" t="s">
        <v>823</v>
      </c>
      <c r="BB223">
        <v>0</v>
      </c>
      <c r="BC223" t="str">
        <f t="shared" si="150"/>
        <v>NC</v>
      </c>
      <c r="BD223" s="19"/>
      <c r="BE223" s="19"/>
      <c r="BF223" s="19"/>
      <c r="BG223" s="19"/>
      <c r="BH223" s="19"/>
      <c r="BI223" s="19"/>
      <c r="CF223" s="2"/>
      <c r="CG223"/>
      <c r="CH223">
        <v>129</v>
      </c>
      <c r="CI223">
        <v>0</v>
      </c>
      <c r="CJ223"/>
      <c r="CK223"/>
      <c r="CL223"/>
      <c r="CM223"/>
      <c r="CN223"/>
      <c r="CO223"/>
      <c r="CP223"/>
      <c r="CQ223"/>
      <c r="CR223"/>
      <c r="CS223"/>
      <c r="CT223"/>
      <c r="CU223"/>
      <c r="CV223"/>
      <c r="CW223"/>
    </row>
    <row r="224" spans="1:101" x14ac:dyDescent="0.2">
      <c r="A224" s="5" t="str">
        <f>IF(VLOOKUP('Download Data'!AF286,'Download Data'!AL286:AP1781,3,FALSE)&lt;&gt;10001,VLOOKUP('Download Data'!AF286,'Download Data'!AL286:AP1781,2,FALSE),"")</f>
        <v/>
      </c>
      <c r="B224" s="22" t="str">
        <f>IF(VLOOKUP('Download Data'!AF233,'Download Data'!AL233:AP1845,3,FALSE)&lt;&gt;10001,VLOOKUP('Download Data'!AF233,'Download Data'!AL233:AP1845,3,FALSE),"")</f>
        <v/>
      </c>
      <c r="C224" s="5" t="str">
        <f>IF(VLOOKUP('Download Data'!AF233,'Download Data'!AL233:AP1845,3,FALSE)&lt;&gt;10001,VLOOKUP('Download Data'!AF233,'Download Data'!AL233:AP1845,4,FALSE),"")</f>
        <v/>
      </c>
      <c r="D224" s="29" t="str">
        <f>IF(VLOOKUP('Download Data'!AF233,'Download Data'!AL233:AP1845,3,FALSE)&lt;&gt;10001,VLOOKUP('Download Data'!AF233,'Download Data'!AL233:AP1845,5,FALSE),"")</f>
        <v/>
      </c>
      <c r="E224" s="241"/>
      <c r="AA224" s="39" t="s">
        <v>1464</v>
      </c>
      <c r="AB224" s="39">
        <f t="shared" si="151"/>
        <v>1804</v>
      </c>
      <c r="AC224" s="39" t="s">
        <v>101</v>
      </c>
      <c r="AD224" s="43">
        <f>VLOOKUP(AB224/100,'Download Data'!$BB$1:$BV$97,11,TRUE)</f>
        <v>0</v>
      </c>
      <c r="AE224" s="39"/>
      <c r="AF224" s="39">
        <f t="shared" si="152"/>
        <v>215</v>
      </c>
      <c r="AG224" s="45">
        <v>1804</v>
      </c>
      <c r="AH224" s="45" t="s">
        <v>101</v>
      </c>
      <c r="AI224" s="45">
        <f>Program!B101</f>
        <v>0</v>
      </c>
      <c r="AJ224" s="39"/>
      <c r="AK224" s="39">
        <f>IF(AO224=" ",0,1)</f>
        <v>0</v>
      </c>
      <c r="AL224" s="39">
        <f t="shared" si="153"/>
        <v>1</v>
      </c>
      <c r="AM224" s="39" t="str">
        <f>IF(AD224=AI224," ",AA224)</f>
        <v xml:space="preserve"> </v>
      </c>
      <c r="AN224" s="39" t="str">
        <f>IF(AD224=AI224," ",AG224)</f>
        <v xml:space="preserve"> </v>
      </c>
      <c r="AO224" s="39" t="str">
        <f>IF(AD224=AI224," ","=")</f>
        <v xml:space="preserve"> </v>
      </c>
      <c r="AP224" s="39" t="str">
        <f>IF(AD224=AI224," ",AI224)</f>
        <v xml:space="preserve"> </v>
      </c>
      <c r="BA224" t="s">
        <v>824</v>
      </c>
      <c r="BB224">
        <v>0</v>
      </c>
      <c r="BC224" t="str">
        <f t="shared" si="150"/>
        <v>NC</v>
      </c>
      <c r="BD224" s="19"/>
      <c r="BE224" s="19"/>
      <c r="BF224" s="19"/>
      <c r="BG224" s="19"/>
      <c r="BH224" s="19"/>
      <c r="BI224" s="19"/>
      <c r="CF224" s="2"/>
      <c r="CG224"/>
      <c r="CH224">
        <v>130</v>
      </c>
      <c r="CI224">
        <v>0</v>
      </c>
      <c r="CJ224"/>
      <c r="CK224"/>
      <c r="CL224"/>
      <c r="CM224"/>
      <c r="CN224"/>
      <c r="CO224"/>
      <c r="CP224"/>
      <c r="CQ224"/>
      <c r="CR224"/>
      <c r="CS224"/>
      <c r="CT224"/>
      <c r="CU224"/>
      <c r="CV224"/>
      <c r="CW224"/>
    </row>
    <row r="225" spans="1:101" x14ac:dyDescent="0.2">
      <c r="A225" s="5" t="str">
        <f>IF(VLOOKUP('Download Data'!AF287,'Download Data'!AL287:AP1781,3,FALSE)&lt;&gt;10001,VLOOKUP('Download Data'!AF287,'Download Data'!AL287:AP1781,2,FALSE),"")</f>
        <v/>
      </c>
      <c r="B225" s="22" t="str">
        <f>IF(VLOOKUP('Download Data'!AF234,'Download Data'!AL234:AP1846,3,FALSE)&lt;&gt;10001,VLOOKUP('Download Data'!AF234,'Download Data'!AL234:AP1846,3,FALSE),"")</f>
        <v/>
      </c>
      <c r="C225" s="5" t="str">
        <f>IF(VLOOKUP('Download Data'!AF234,'Download Data'!AL234:AP1846,3,FALSE)&lt;&gt;10001,VLOOKUP('Download Data'!AF234,'Download Data'!AL234:AP1846,4,FALSE),"")</f>
        <v/>
      </c>
      <c r="D225" s="29" t="str">
        <f>IF(VLOOKUP('Download Data'!AF234,'Download Data'!AL234:AP1846,3,FALSE)&lt;&gt;10001,VLOOKUP('Download Data'!AF234,'Download Data'!AL234:AP1846,5,FALSE),"")</f>
        <v/>
      </c>
      <c r="E225" s="241"/>
      <c r="AA225" s="39" t="s">
        <v>138</v>
      </c>
      <c r="AB225" s="39">
        <f t="shared" si="151"/>
        <v>1900</v>
      </c>
      <c r="AC225" s="39" t="s">
        <v>101</v>
      </c>
      <c r="AD225" s="43">
        <f>VLOOKUP(AB225/100,'Download Data'!$BB$1:$BV$97,4,TRUE)</f>
        <v>0</v>
      </c>
      <c r="AE225" s="39"/>
      <c r="AF225" s="39">
        <f t="shared" si="152"/>
        <v>216</v>
      </c>
      <c r="AG225" s="45">
        <v>1900</v>
      </c>
      <c r="AH225" s="45" t="s">
        <v>101</v>
      </c>
      <c r="AI225" s="45">
        <f>Program!B105</f>
        <v>0</v>
      </c>
      <c r="AJ225" s="39"/>
      <c r="AK225" s="39">
        <f t="shared" si="139"/>
        <v>0</v>
      </c>
      <c r="AL225" s="39">
        <f t="shared" si="153"/>
        <v>1</v>
      </c>
      <c r="AM225" s="39" t="str">
        <f t="shared" si="140"/>
        <v xml:space="preserve"> </v>
      </c>
      <c r="AN225" s="39" t="str">
        <f t="shared" si="141"/>
        <v xml:space="preserve"> </v>
      </c>
      <c r="AO225" s="39" t="str">
        <f t="shared" si="142"/>
        <v xml:space="preserve"> </v>
      </c>
      <c r="AP225" s="39" t="str">
        <f t="shared" si="143"/>
        <v xml:space="preserve"> </v>
      </c>
      <c r="BA225" t="s">
        <v>825</v>
      </c>
      <c r="BB225">
        <v>0</v>
      </c>
      <c r="BC225" t="str">
        <f t="shared" si="150"/>
        <v>NC</v>
      </c>
      <c r="BD225" s="19"/>
      <c r="BE225" s="19"/>
      <c r="BF225" s="19"/>
      <c r="BG225" s="19"/>
      <c r="BH225" s="19"/>
      <c r="BI225" s="19"/>
      <c r="CF225" s="2"/>
      <c r="CG225"/>
      <c r="CH225">
        <v>131</v>
      </c>
      <c r="CI225">
        <v>0</v>
      </c>
      <c r="CJ225"/>
      <c r="CK225"/>
      <c r="CL225"/>
      <c r="CM225"/>
      <c r="CN225"/>
      <c r="CO225"/>
      <c r="CP225"/>
      <c r="CQ225"/>
      <c r="CR225"/>
      <c r="CS225"/>
      <c r="CT225"/>
      <c r="CU225"/>
      <c r="CV225"/>
      <c r="CW225"/>
    </row>
    <row r="226" spans="1:101" x14ac:dyDescent="0.2">
      <c r="A226" s="5" t="str">
        <f>IF(VLOOKUP('Download Data'!AF288,'Download Data'!AL288:AP1781,3,FALSE)&lt;&gt;10001,VLOOKUP('Download Data'!AF288,'Download Data'!AL288:AP1781,2,FALSE),"")</f>
        <v/>
      </c>
      <c r="B226" s="22" t="str">
        <f>IF(VLOOKUP('Download Data'!AF235,'Download Data'!AL235:AP1847,3,FALSE)&lt;&gt;10001,VLOOKUP('Download Data'!AF235,'Download Data'!AL235:AP1847,3,FALSE),"")</f>
        <v/>
      </c>
      <c r="C226" s="5" t="str">
        <f>IF(VLOOKUP('Download Data'!AF235,'Download Data'!AL235:AP1847,3,FALSE)&lt;&gt;10001,VLOOKUP('Download Data'!AF235,'Download Data'!AL235:AP1847,4,FALSE),"")</f>
        <v/>
      </c>
      <c r="D226" s="29" t="str">
        <f>IF(VLOOKUP('Download Data'!AF235,'Download Data'!AL235:AP1847,3,FALSE)&lt;&gt;10001,VLOOKUP('Download Data'!AF235,'Download Data'!AL235:AP1847,5,FALSE),"")</f>
        <v/>
      </c>
      <c r="E226" s="241"/>
      <c r="AA226" s="39" t="s">
        <v>1465</v>
      </c>
      <c r="AB226" s="39">
        <f t="shared" si="151"/>
        <v>1903</v>
      </c>
      <c r="AC226" s="39" t="s">
        <v>101</v>
      </c>
      <c r="AD226" s="43">
        <f>VLOOKUP(AB226/100,'Download Data'!$BB$1:$BV$97,10,TRUE)</f>
        <v>0</v>
      </c>
      <c r="AE226" s="39"/>
      <c r="AF226" s="39">
        <f t="shared" si="152"/>
        <v>217</v>
      </c>
      <c r="AG226" s="45">
        <v>1903</v>
      </c>
      <c r="AH226" s="45" t="s">
        <v>101</v>
      </c>
      <c r="AI226" s="45">
        <f>Program!B106</f>
        <v>0</v>
      </c>
      <c r="AJ226" s="39"/>
      <c r="AK226" s="39">
        <f>IF(AO226=" ",0,1)</f>
        <v>0</v>
      </c>
      <c r="AL226" s="39">
        <f t="shared" si="153"/>
        <v>1</v>
      </c>
      <c r="AM226" s="39" t="str">
        <f>IF(AD226=AI226," ",AA226)</f>
        <v xml:space="preserve"> </v>
      </c>
      <c r="AN226" s="39" t="str">
        <f>IF(AD226=AI226," ",AG226)</f>
        <v xml:space="preserve"> </v>
      </c>
      <c r="AO226" s="39" t="str">
        <f>IF(AD226=AI226," ","=")</f>
        <v xml:space="preserve"> </v>
      </c>
      <c r="AP226" s="39" t="str">
        <f>IF(AD226=AI226," ",AI226)</f>
        <v xml:space="preserve"> </v>
      </c>
      <c r="BA226" t="s">
        <v>826</v>
      </c>
      <c r="BB226">
        <v>0</v>
      </c>
      <c r="BC226" t="str">
        <f t="shared" si="150"/>
        <v>NC</v>
      </c>
      <c r="BD226" s="19"/>
      <c r="BE226" s="19"/>
      <c r="BF226" s="19"/>
      <c r="BG226" s="19"/>
      <c r="BH226" s="19"/>
      <c r="BI226" s="19"/>
      <c r="CF226" s="2"/>
      <c r="CG226"/>
      <c r="CH226">
        <v>132</v>
      </c>
      <c r="CI226">
        <v>0</v>
      </c>
      <c r="CJ226"/>
      <c r="CK226"/>
      <c r="CL226"/>
      <c r="CM226"/>
      <c r="CN226"/>
      <c r="CO226"/>
      <c r="CP226"/>
      <c r="CQ226"/>
      <c r="CR226"/>
      <c r="CS226"/>
      <c r="CT226"/>
      <c r="CU226"/>
      <c r="CV226"/>
      <c r="CW226"/>
    </row>
    <row r="227" spans="1:101" x14ac:dyDescent="0.2">
      <c r="A227" s="5" t="str">
        <f>IF(VLOOKUP('Download Data'!AF289,'Download Data'!AL289:AP1781,3,FALSE)&lt;&gt;10001,VLOOKUP('Download Data'!AF289,'Download Data'!AL289:AP1781,2,FALSE),"")</f>
        <v/>
      </c>
      <c r="B227" s="22" t="str">
        <f>IF(VLOOKUP('Download Data'!AF236,'Download Data'!AL236:AP1848,3,FALSE)&lt;&gt;10001,VLOOKUP('Download Data'!AF236,'Download Data'!AL236:AP1848,3,FALSE),"")</f>
        <v/>
      </c>
      <c r="C227" s="5" t="str">
        <f>IF(VLOOKUP('Download Data'!AF236,'Download Data'!AL236:AP1848,3,FALSE)&lt;&gt;10001,VLOOKUP('Download Data'!AF236,'Download Data'!AL236:AP1848,4,FALSE),"")</f>
        <v/>
      </c>
      <c r="D227" s="29" t="str">
        <f>IF(VLOOKUP('Download Data'!AF236,'Download Data'!AL236:AP1848,3,FALSE)&lt;&gt;10001,VLOOKUP('Download Data'!AF236,'Download Data'!AL236:AP1848,5,FALSE),"")</f>
        <v/>
      </c>
      <c r="E227" s="241"/>
      <c r="AA227" s="39" t="s">
        <v>1466</v>
      </c>
      <c r="AB227" s="39">
        <f t="shared" si="151"/>
        <v>1904</v>
      </c>
      <c r="AC227" s="39" t="s">
        <v>101</v>
      </c>
      <c r="AD227" s="43">
        <f>VLOOKUP(AB227/100,'Download Data'!$BB$1:$BV$97,11,TRUE)</f>
        <v>0</v>
      </c>
      <c r="AE227" s="39"/>
      <c r="AF227" s="39">
        <f t="shared" si="152"/>
        <v>218</v>
      </c>
      <c r="AG227" s="45">
        <v>1904</v>
      </c>
      <c r="AH227" s="45" t="s">
        <v>101</v>
      </c>
      <c r="AI227" s="45">
        <f>Program!B107</f>
        <v>0</v>
      </c>
      <c r="AJ227" s="39"/>
      <c r="AK227" s="39">
        <f>IF(AO227=" ",0,1)</f>
        <v>0</v>
      </c>
      <c r="AL227" s="39">
        <f t="shared" si="153"/>
        <v>1</v>
      </c>
      <c r="AM227" s="39" t="str">
        <f>IF(AD227=AI227," ",AA227)</f>
        <v xml:space="preserve"> </v>
      </c>
      <c r="AN227" s="39" t="str">
        <f>IF(AD227=AI227," ",AG227)</f>
        <v xml:space="preserve"> </v>
      </c>
      <c r="AO227" s="39" t="str">
        <f>IF(AD227=AI227," ","=")</f>
        <v xml:space="preserve"> </v>
      </c>
      <c r="AP227" s="39" t="str">
        <f>IF(AD227=AI227," ",AI227)</f>
        <v xml:space="preserve"> </v>
      </c>
      <c r="BA227" t="s">
        <v>827</v>
      </c>
      <c r="BB227">
        <v>0</v>
      </c>
      <c r="BC227" t="str">
        <f t="shared" si="150"/>
        <v>NC</v>
      </c>
      <c r="BD227" s="19"/>
      <c r="BE227" s="19"/>
      <c r="BF227" s="19"/>
      <c r="BG227" s="19"/>
      <c r="BH227" s="19"/>
      <c r="BI227" s="19"/>
      <c r="CF227" s="2"/>
      <c r="CG227"/>
      <c r="CH227">
        <v>133</v>
      </c>
      <c r="CI227">
        <v>0</v>
      </c>
      <c r="CJ227"/>
      <c r="CK227"/>
      <c r="CL227"/>
      <c r="CM227"/>
      <c r="CN227"/>
      <c r="CO227"/>
      <c r="CP227"/>
      <c r="CQ227"/>
      <c r="CR227"/>
      <c r="CS227"/>
      <c r="CT227"/>
      <c r="CU227"/>
      <c r="CV227"/>
      <c r="CW227"/>
    </row>
    <row r="228" spans="1:101" x14ac:dyDescent="0.2">
      <c r="A228" s="5" t="str">
        <f>IF(VLOOKUP('Download Data'!AF290,'Download Data'!AL290:AP1781,3,FALSE)&lt;&gt;10001,VLOOKUP('Download Data'!AF290,'Download Data'!AL290:AP1781,2,FALSE),"")</f>
        <v/>
      </c>
      <c r="B228" s="22" t="str">
        <f>IF(VLOOKUP('Download Data'!AF237,'Download Data'!AL237:AP1849,3,FALSE)&lt;&gt;10001,VLOOKUP('Download Data'!AF237,'Download Data'!AL237:AP1849,3,FALSE),"")</f>
        <v/>
      </c>
      <c r="C228" s="5" t="str">
        <f>IF(VLOOKUP('Download Data'!AF237,'Download Data'!AL237:AP1849,3,FALSE)&lt;&gt;10001,VLOOKUP('Download Data'!AF237,'Download Data'!AL237:AP1849,4,FALSE),"")</f>
        <v/>
      </c>
      <c r="D228" s="29" t="str">
        <f>IF(VLOOKUP('Download Data'!AF237,'Download Data'!AL237:AP1849,3,FALSE)&lt;&gt;10001,VLOOKUP('Download Data'!AF237,'Download Data'!AL237:AP1849,5,FALSE),"")</f>
        <v/>
      </c>
      <c r="E228" s="241"/>
      <c r="AA228" s="39" t="s">
        <v>139</v>
      </c>
      <c r="AB228" s="39">
        <f t="shared" si="151"/>
        <v>2000</v>
      </c>
      <c r="AC228" s="39" t="s">
        <v>101</v>
      </c>
      <c r="AD228" s="43">
        <f>VLOOKUP(AB228/100,'Download Data'!$BB$1:$BV$97,4,TRUE)</f>
        <v>0</v>
      </c>
      <c r="AE228" s="39"/>
      <c r="AF228" s="39">
        <f t="shared" si="152"/>
        <v>219</v>
      </c>
      <c r="AG228" s="45">
        <v>2000</v>
      </c>
      <c r="AH228" s="45" t="s">
        <v>101</v>
      </c>
      <c r="AI228" s="45">
        <f>Program!B111</f>
        <v>0</v>
      </c>
      <c r="AJ228" s="39"/>
      <c r="AK228" s="39">
        <f t="shared" si="139"/>
        <v>0</v>
      </c>
      <c r="AL228" s="39">
        <f t="shared" si="153"/>
        <v>1</v>
      </c>
      <c r="AM228" s="39" t="str">
        <f t="shared" si="140"/>
        <v xml:space="preserve"> </v>
      </c>
      <c r="AN228" s="39" t="str">
        <f t="shared" si="141"/>
        <v xml:space="preserve"> </v>
      </c>
      <c r="AO228" s="39" t="str">
        <f t="shared" si="142"/>
        <v xml:space="preserve"> </v>
      </c>
      <c r="AP228" s="39" t="str">
        <f t="shared" si="143"/>
        <v xml:space="preserve"> </v>
      </c>
      <c r="BA228" t="s">
        <v>840</v>
      </c>
      <c r="BB228">
        <v>0</v>
      </c>
      <c r="BC228" t="str">
        <f t="shared" si="150"/>
        <v>NC</v>
      </c>
      <c r="BD228" s="19"/>
      <c r="BE228" s="19"/>
      <c r="BF228" s="19"/>
      <c r="BG228" s="19"/>
      <c r="BH228" s="19"/>
      <c r="BI228" s="19"/>
      <c r="CF228" s="2"/>
      <c r="CG228"/>
      <c r="CH228">
        <v>134</v>
      </c>
      <c r="CI228">
        <v>0</v>
      </c>
      <c r="CJ228"/>
      <c r="CK228"/>
      <c r="CL228"/>
      <c r="CM228"/>
      <c r="CN228"/>
      <c r="CO228"/>
      <c r="CP228"/>
      <c r="CQ228"/>
      <c r="CR228"/>
      <c r="CS228"/>
      <c r="CT228"/>
      <c r="CU228"/>
      <c r="CV228"/>
      <c r="CW228"/>
    </row>
    <row r="229" spans="1:101" x14ac:dyDescent="0.2">
      <c r="A229" s="5" t="str">
        <f>IF(VLOOKUP('Download Data'!AF291,'Download Data'!AL291:AP1781,3,FALSE)&lt;&gt;10001,VLOOKUP('Download Data'!AF291,'Download Data'!AL291:AP1781,2,FALSE),"")</f>
        <v/>
      </c>
      <c r="B229" s="22" t="str">
        <f>IF(VLOOKUP('Download Data'!AF238,'Download Data'!AL238:AP1850,3,FALSE)&lt;&gt;10001,VLOOKUP('Download Data'!AF238,'Download Data'!AL238:AP1850,3,FALSE),"")</f>
        <v/>
      </c>
      <c r="C229" s="5" t="str">
        <f>IF(VLOOKUP('Download Data'!AF238,'Download Data'!AL238:AP1850,3,FALSE)&lt;&gt;10001,VLOOKUP('Download Data'!AF238,'Download Data'!AL238:AP1850,4,FALSE),"")</f>
        <v/>
      </c>
      <c r="D229" s="29" t="str">
        <f>IF(VLOOKUP('Download Data'!AF238,'Download Data'!AL238:AP1850,3,FALSE)&lt;&gt;10001,VLOOKUP('Download Data'!AF238,'Download Data'!AL238:AP1850,5,FALSE),"")</f>
        <v/>
      </c>
      <c r="E229" s="241"/>
      <c r="AA229" s="39" t="s">
        <v>1467</v>
      </c>
      <c r="AB229" s="39">
        <f t="shared" si="151"/>
        <v>2003</v>
      </c>
      <c r="AC229" s="39" t="s">
        <v>101</v>
      </c>
      <c r="AD229" s="43">
        <f>VLOOKUP(AB229/100,'Download Data'!$BB$1:$BV$97,10,TRUE)</f>
        <v>0</v>
      </c>
      <c r="AE229" s="39"/>
      <c r="AF229" s="39">
        <f t="shared" si="152"/>
        <v>220</v>
      </c>
      <c r="AG229" s="45">
        <v>2003</v>
      </c>
      <c r="AH229" s="45" t="s">
        <v>101</v>
      </c>
      <c r="AI229" s="45">
        <f>Program!B112</f>
        <v>0</v>
      </c>
      <c r="AJ229" s="39"/>
      <c r="AK229" s="39">
        <f>IF(AO229=" ",0,1)</f>
        <v>0</v>
      </c>
      <c r="AL229" s="39">
        <f t="shared" si="153"/>
        <v>1</v>
      </c>
      <c r="AM229" s="39" t="str">
        <f>IF(AD229=AI229," ",AA229)</f>
        <v xml:space="preserve"> </v>
      </c>
      <c r="AN229" s="39" t="str">
        <f>IF(AD229=AI229," ",AG229)</f>
        <v xml:space="preserve"> </v>
      </c>
      <c r="AO229" s="39" t="str">
        <f>IF(AD229=AI229," ","=")</f>
        <v xml:space="preserve"> </v>
      </c>
      <c r="AP229" s="39" t="str">
        <f>IF(AD229=AI229," ",AI229)</f>
        <v xml:space="preserve"> </v>
      </c>
      <c r="BA229" t="s">
        <v>841</v>
      </c>
      <c r="BB229">
        <v>0</v>
      </c>
      <c r="BC229" t="str">
        <f t="shared" si="150"/>
        <v>NC</v>
      </c>
      <c r="BD229" s="19"/>
      <c r="BE229" s="19"/>
      <c r="BF229" s="19"/>
      <c r="BG229" s="19"/>
      <c r="BH229" s="19"/>
      <c r="BI229" s="19"/>
      <c r="CF229" s="2"/>
      <c r="CG229"/>
      <c r="CH229">
        <v>135</v>
      </c>
      <c r="CI229">
        <v>0</v>
      </c>
      <c r="CJ229"/>
      <c r="CK229"/>
      <c r="CL229"/>
      <c r="CM229"/>
      <c r="CN229"/>
      <c r="CO229"/>
      <c r="CP229"/>
      <c r="CQ229"/>
      <c r="CR229"/>
      <c r="CS229"/>
      <c r="CT229"/>
      <c r="CU229"/>
      <c r="CV229"/>
      <c r="CW229"/>
    </row>
    <row r="230" spans="1:101" x14ac:dyDescent="0.2">
      <c r="A230" s="5" t="str">
        <f>IF(VLOOKUP('Download Data'!AF292,'Download Data'!AL292:AP1781,3,FALSE)&lt;&gt;10001,VLOOKUP('Download Data'!AF292,'Download Data'!AL292:AP1781,2,FALSE),"")</f>
        <v/>
      </c>
      <c r="B230" s="22" t="str">
        <f>IF(VLOOKUP('Download Data'!AF239,'Download Data'!AL239:AP1851,3,FALSE)&lt;&gt;10001,VLOOKUP('Download Data'!AF239,'Download Data'!AL239:AP1851,3,FALSE),"")</f>
        <v/>
      </c>
      <c r="C230" s="5" t="str">
        <f>IF(VLOOKUP('Download Data'!AF239,'Download Data'!AL239:AP1851,3,FALSE)&lt;&gt;10001,VLOOKUP('Download Data'!AF239,'Download Data'!AL239:AP1851,4,FALSE),"")</f>
        <v/>
      </c>
      <c r="D230" s="29" t="str">
        <f>IF(VLOOKUP('Download Data'!AF239,'Download Data'!AL239:AP1851,3,FALSE)&lt;&gt;10001,VLOOKUP('Download Data'!AF239,'Download Data'!AL239:AP1851,5,FALSE),"")</f>
        <v/>
      </c>
      <c r="E230" s="241"/>
      <c r="AA230" s="39" t="s">
        <v>1468</v>
      </c>
      <c r="AB230" s="39">
        <f t="shared" si="151"/>
        <v>2004</v>
      </c>
      <c r="AC230" s="39" t="s">
        <v>101</v>
      </c>
      <c r="AD230" s="43">
        <f>VLOOKUP(AB230/100,'Download Data'!$BB$1:$BV$97,11,TRUE)</f>
        <v>0</v>
      </c>
      <c r="AE230" s="39"/>
      <c r="AF230" s="39">
        <f t="shared" si="152"/>
        <v>221</v>
      </c>
      <c r="AG230" s="45">
        <v>2004</v>
      </c>
      <c r="AH230" s="45" t="s">
        <v>101</v>
      </c>
      <c r="AI230" s="45">
        <f>Program!B113</f>
        <v>0</v>
      </c>
      <c r="AJ230" s="39"/>
      <c r="AK230" s="39">
        <f>IF(AO230=" ",0,1)</f>
        <v>0</v>
      </c>
      <c r="AL230" s="39">
        <f t="shared" si="153"/>
        <v>1</v>
      </c>
      <c r="AM230" s="39" t="str">
        <f>IF(AD230=AI230," ",AA230)</f>
        <v xml:space="preserve"> </v>
      </c>
      <c r="AN230" s="39" t="str">
        <f>IF(AD230=AI230," ",AG230)</f>
        <v xml:space="preserve"> </v>
      </c>
      <c r="AO230" s="39" t="str">
        <f>IF(AD230=AI230," ","=")</f>
        <v xml:space="preserve"> </v>
      </c>
      <c r="AP230" s="39" t="str">
        <f>IF(AD230=AI230," ",AI230)</f>
        <v xml:space="preserve"> </v>
      </c>
      <c r="BA230" t="s">
        <v>842</v>
      </c>
      <c r="BB230">
        <v>0</v>
      </c>
      <c r="BC230" t="str">
        <f t="shared" si="150"/>
        <v>NC</v>
      </c>
      <c r="BD230" s="19"/>
      <c r="BE230" s="19"/>
      <c r="BF230" s="19"/>
      <c r="BG230" s="19"/>
      <c r="BH230" s="19"/>
      <c r="BI230" s="19"/>
      <c r="CF230" s="2"/>
      <c r="CG230"/>
      <c r="CH230">
        <v>136</v>
      </c>
      <c r="CI230">
        <v>0</v>
      </c>
      <c r="CJ230"/>
      <c r="CK230"/>
      <c r="CL230"/>
      <c r="CM230"/>
      <c r="CN230"/>
      <c r="CO230"/>
      <c r="CP230"/>
      <c r="CQ230"/>
      <c r="CR230"/>
      <c r="CS230"/>
      <c r="CT230"/>
      <c r="CU230"/>
      <c r="CV230"/>
      <c r="CW230"/>
    </row>
    <row r="231" spans="1:101" x14ac:dyDescent="0.2">
      <c r="A231" s="5" t="str">
        <f>IF(VLOOKUP('Download Data'!AF293,'Download Data'!AL293:AP1781,3,FALSE)&lt;&gt;10001,VLOOKUP('Download Data'!AF293,'Download Data'!AL293:AP1781,2,FALSE),"")</f>
        <v/>
      </c>
      <c r="B231" s="22" t="str">
        <f>IF(VLOOKUP('Download Data'!AF240,'Download Data'!AL240:AP1852,3,FALSE)&lt;&gt;10001,VLOOKUP('Download Data'!AF240,'Download Data'!AL240:AP1852,3,FALSE),"")</f>
        <v/>
      </c>
      <c r="C231" s="5" t="str">
        <f>IF(VLOOKUP('Download Data'!AF240,'Download Data'!AL240:AP1852,3,FALSE)&lt;&gt;10001,VLOOKUP('Download Data'!AF240,'Download Data'!AL240:AP1852,4,FALSE),"")</f>
        <v/>
      </c>
      <c r="D231" s="29" t="str">
        <f>IF(VLOOKUP('Download Data'!AF240,'Download Data'!AL240:AP1852,3,FALSE)&lt;&gt;10001,VLOOKUP('Download Data'!AF240,'Download Data'!AL240:AP1852,5,FALSE),"")</f>
        <v/>
      </c>
      <c r="E231" s="241"/>
      <c r="AA231" s="39" t="s">
        <v>140</v>
      </c>
      <c r="AB231" s="39">
        <f t="shared" si="151"/>
        <v>2100</v>
      </c>
      <c r="AC231" s="39" t="s">
        <v>101</v>
      </c>
      <c r="AD231" s="43">
        <f>VLOOKUP(AB231/100,'Download Data'!$BB$1:$BV$97,4,TRUE)</f>
        <v>0</v>
      </c>
      <c r="AE231" s="39"/>
      <c r="AF231" s="39">
        <f t="shared" si="152"/>
        <v>222</v>
      </c>
      <c r="AG231" s="45">
        <v>2100</v>
      </c>
      <c r="AH231" s="45" t="s">
        <v>101</v>
      </c>
      <c r="AI231" s="45">
        <f>Program!B117</f>
        <v>0</v>
      </c>
      <c r="AJ231" s="39"/>
      <c r="AK231" s="39">
        <f t="shared" si="139"/>
        <v>0</v>
      </c>
      <c r="AL231" s="39">
        <f t="shared" si="153"/>
        <v>1</v>
      </c>
      <c r="AM231" s="39" t="str">
        <f t="shared" si="140"/>
        <v xml:space="preserve"> </v>
      </c>
      <c r="AN231" s="39" t="str">
        <f t="shared" si="141"/>
        <v xml:space="preserve"> </v>
      </c>
      <c r="AO231" s="39" t="str">
        <f t="shared" si="142"/>
        <v xml:space="preserve"> </v>
      </c>
      <c r="AP231" s="39" t="str">
        <f t="shared" si="143"/>
        <v xml:space="preserve"> </v>
      </c>
      <c r="BA231" t="s">
        <v>831</v>
      </c>
      <c r="BB231">
        <v>0</v>
      </c>
      <c r="BC231" t="str">
        <f t="shared" si="150"/>
        <v>NC</v>
      </c>
      <c r="BD231" s="19"/>
      <c r="BE231" s="19"/>
      <c r="BF231" s="19"/>
      <c r="BG231" s="19"/>
      <c r="BH231" s="19"/>
      <c r="BI231" s="19"/>
      <c r="CF231" s="2"/>
      <c r="CG231"/>
      <c r="CH231">
        <v>137</v>
      </c>
      <c r="CI231">
        <v>0</v>
      </c>
      <c r="CJ231"/>
      <c r="CK231"/>
      <c r="CL231"/>
      <c r="CM231"/>
      <c r="CN231"/>
      <c r="CO231"/>
      <c r="CP231"/>
      <c r="CQ231"/>
      <c r="CR231"/>
      <c r="CS231"/>
      <c r="CT231"/>
      <c r="CU231"/>
      <c r="CV231"/>
      <c r="CW231"/>
    </row>
    <row r="232" spans="1:101" x14ac:dyDescent="0.2">
      <c r="A232" s="5" t="str">
        <f>IF(VLOOKUP('Download Data'!AF294,'Download Data'!AL294:AP1781,3,FALSE)&lt;&gt;10001,VLOOKUP('Download Data'!AF294,'Download Data'!AL294:AP1781,2,FALSE),"")</f>
        <v/>
      </c>
      <c r="B232" s="22" t="str">
        <f>IF(VLOOKUP('Download Data'!AF241,'Download Data'!AL241:AP1853,3,FALSE)&lt;&gt;10001,VLOOKUP('Download Data'!AF241,'Download Data'!AL241:AP1853,3,FALSE),"")</f>
        <v/>
      </c>
      <c r="C232" s="5" t="str">
        <f>IF(VLOOKUP('Download Data'!AF241,'Download Data'!AL241:AP1853,3,FALSE)&lt;&gt;10001,VLOOKUP('Download Data'!AF241,'Download Data'!AL241:AP1853,4,FALSE),"")</f>
        <v/>
      </c>
      <c r="D232" s="29" t="str">
        <f>IF(VLOOKUP('Download Data'!AF241,'Download Data'!AL241:AP1853,3,FALSE)&lt;&gt;10001,VLOOKUP('Download Data'!AF241,'Download Data'!AL241:AP1853,5,FALSE),"")</f>
        <v/>
      </c>
      <c r="E232" s="241"/>
      <c r="AA232" s="39" t="s">
        <v>1469</v>
      </c>
      <c r="AB232" s="39">
        <f t="shared" si="151"/>
        <v>2103</v>
      </c>
      <c r="AC232" s="39" t="s">
        <v>101</v>
      </c>
      <c r="AD232" s="43">
        <f>VLOOKUP(AB232/100,'Download Data'!$BB$1:$BV$97,10,TRUE)</f>
        <v>0</v>
      </c>
      <c r="AE232" s="39"/>
      <c r="AF232" s="39">
        <f t="shared" si="152"/>
        <v>223</v>
      </c>
      <c r="AG232" s="45">
        <v>2103</v>
      </c>
      <c r="AH232" s="45" t="s">
        <v>101</v>
      </c>
      <c r="AI232" s="45">
        <f>Program!B118</f>
        <v>0</v>
      </c>
      <c r="AJ232" s="39"/>
      <c r="AK232" s="39">
        <f>IF(AO232=" ",0,1)</f>
        <v>0</v>
      </c>
      <c r="AL232" s="39">
        <f t="shared" si="153"/>
        <v>1</v>
      </c>
      <c r="AM232" s="39" t="str">
        <f>IF(AD232=AI232," ",AA232)</f>
        <v xml:space="preserve"> </v>
      </c>
      <c r="AN232" s="39" t="str">
        <f>IF(AD232=AI232," ",AG232)</f>
        <v xml:space="preserve"> </v>
      </c>
      <c r="AO232" s="39" t="str">
        <f>IF(AD232=AI232," ","=")</f>
        <v xml:space="preserve"> </v>
      </c>
      <c r="AP232" s="39" t="str">
        <f>IF(AD232=AI232," ",AI232)</f>
        <v xml:space="preserve"> </v>
      </c>
      <c r="BA232" t="s">
        <v>832</v>
      </c>
      <c r="BB232">
        <v>0</v>
      </c>
      <c r="BC232" t="str">
        <f t="shared" si="150"/>
        <v>NC</v>
      </c>
      <c r="BD232" s="19"/>
      <c r="BE232" s="19"/>
      <c r="BF232" s="19"/>
      <c r="BG232" s="19"/>
      <c r="BH232" s="19"/>
      <c r="BI232" s="19"/>
      <c r="CF232" s="2"/>
      <c r="CG232"/>
      <c r="CH232">
        <v>138</v>
      </c>
      <c r="CI232">
        <v>0</v>
      </c>
      <c r="CJ232"/>
      <c r="CK232"/>
      <c r="CL232"/>
      <c r="CM232"/>
      <c r="CN232"/>
      <c r="CO232"/>
      <c r="CP232"/>
      <c r="CQ232"/>
      <c r="CR232"/>
      <c r="CS232"/>
      <c r="CT232"/>
      <c r="CU232"/>
      <c r="CV232"/>
      <c r="CW232"/>
    </row>
    <row r="233" spans="1:101" x14ac:dyDescent="0.2">
      <c r="A233" s="5" t="str">
        <f>IF(VLOOKUP('Download Data'!AF295,'Download Data'!AL295:AP1781,3,FALSE)&lt;&gt;10001,VLOOKUP('Download Data'!AF295,'Download Data'!AL295:AP1781,2,FALSE),"")</f>
        <v/>
      </c>
      <c r="B233" s="22" t="str">
        <f>IF(VLOOKUP('Download Data'!AF242,'Download Data'!AL242:AP1854,3,FALSE)&lt;&gt;10001,VLOOKUP('Download Data'!AF242,'Download Data'!AL242:AP1854,3,FALSE),"")</f>
        <v/>
      </c>
      <c r="C233" s="5" t="str">
        <f>IF(VLOOKUP('Download Data'!AF242,'Download Data'!AL242:AP1854,3,FALSE)&lt;&gt;10001,VLOOKUP('Download Data'!AF242,'Download Data'!AL242:AP1854,4,FALSE),"")</f>
        <v/>
      </c>
      <c r="D233" s="29" t="str">
        <f>IF(VLOOKUP('Download Data'!AF242,'Download Data'!AL242:AP1854,3,FALSE)&lt;&gt;10001,VLOOKUP('Download Data'!AF242,'Download Data'!AL242:AP1854,5,FALSE),"")</f>
        <v/>
      </c>
      <c r="E233" s="241"/>
      <c r="AA233" s="39" t="s">
        <v>1470</v>
      </c>
      <c r="AB233" s="39">
        <f t="shared" si="151"/>
        <v>2104</v>
      </c>
      <c r="AC233" s="39" t="s">
        <v>101</v>
      </c>
      <c r="AD233" s="43">
        <f>VLOOKUP(AB233/100,'Download Data'!$BB$1:$BV$97,11,TRUE)</f>
        <v>0</v>
      </c>
      <c r="AE233" s="39"/>
      <c r="AF233" s="39">
        <f t="shared" si="152"/>
        <v>224</v>
      </c>
      <c r="AG233" s="45">
        <v>2104</v>
      </c>
      <c r="AH233" s="45" t="s">
        <v>101</v>
      </c>
      <c r="AI233" s="45">
        <f>Program!B119</f>
        <v>0</v>
      </c>
      <c r="AJ233" s="39"/>
      <c r="AK233" s="39">
        <f>IF(AO233=" ",0,1)</f>
        <v>0</v>
      </c>
      <c r="AL233" s="39">
        <f t="shared" si="153"/>
        <v>1</v>
      </c>
      <c r="AM233" s="39" t="str">
        <f>IF(AD233=AI233," ",AA233)</f>
        <v xml:space="preserve"> </v>
      </c>
      <c r="AN233" s="39" t="str">
        <f>IF(AD233=AI233," ",AG233)</f>
        <v xml:space="preserve"> </v>
      </c>
      <c r="AO233" s="39" t="str">
        <f>IF(AD233=AI233," ","=")</f>
        <v xml:space="preserve"> </v>
      </c>
      <c r="AP233" s="39" t="str">
        <f>IF(AD233=AI233," ",AI233)</f>
        <v xml:space="preserve"> </v>
      </c>
      <c r="BA233" t="s">
        <v>833</v>
      </c>
      <c r="BB233">
        <v>0</v>
      </c>
      <c r="BC233" t="str">
        <f t="shared" si="150"/>
        <v>NC</v>
      </c>
      <c r="BD233" s="19"/>
      <c r="BE233" s="19"/>
      <c r="BF233" s="19"/>
      <c r="BG233" s="19"/>
      <c r="BH233" s="19"/>
      <c r="BI233" s="19"/>
      <c r="CF233" s="2"/>
      <c r="CG233"/>
      <c r="CH233">
        <v>139</v>
      </c>
      <c r="CI233">
        <v>0</v>
      </c>
      <c r="CJ233"/>
      <c r="CK233"/>
      <c r="CL233"/>
      <c r="CM233"/>
      <c r="CN233"/>
      <c r="CO233"/>
      <c r="CP233"/>
      <c r="CQ233"/>
      <c r="CR233"/>
      <c r="CS233"/>
      <c r="CT233"/>
      <c r="CU233"/>
      <c r="CV233"/>
      <c r="CW233"/>
    </row>
    <row r="234" spans="1:101" x14ac:dyDescent="0.2">
      <c r="A234" s="5" t="str">
        <f>IF(VLOOKUP('Download Data'!AF296,'Download Data'!AL296:AP1781,3,FALSE)&lt;&gt;10001,VLOOKUP('Download Data'!AF296,'Download Data'!AL296:AP1781,2,FALSE),"")</f>
        <v/>
      </c>
      <c r="B234" s="22" t="str">
        <f>IF(VLOOKUP('Download Data'!AF243,'Download Data'!AL243:AP1855,3,FALSE)&lt;&gt;10001,VLOOKUP('Download Data'!AF243,'Download Data'!AL243:AP1855,3,FALSE),"")</f>
        <v/>
      </c>
      <c r="C234" s="5" t="str">
        <f>IF(VLOOKUP('Download Data'!AF243,'Download Data'!AL243:AP1855,3,FALSE)&lt;&gt;10001,VLOOKUP('Download Data'!AF243,'Download Data'!AL243:AP1855,4,FALSE),"")</f>
        <v/>
      </c>
      <c r="D234" s="29" t="str">
        <f>IF(VLOOKUP('Download Data'!AF243,'Download Data'!AL243:AP1855,3,FALSE)&lt;&gt;10001,VLOOKUP('Download Data'!AF243,'Download Data'!AL243:AP1855,5,FALSE),"")</f>
        <v/>
      </c>
      <c r="E234" s="241"/>
      <c r="AA234" s="39" t="s">
        <v>141</v>
      </c>
      <c r="AB234" s="39">
        <f t="shared" si="151"/>
        <v>2200</v>
      </c>
      <c r="AC234" s="39" t="s">
        <v>101</v>
      </c>
      <c r="AD234" s="43">
        <f>VLOOKUP(AB234/100,'Download Data'!$BB$1:$BV$97,4,TRUE)</f>
        <v>0</v>
      </c>
      <c r="AE234" s="39"/>
      <c r="AF234" s="39">
        <f t="shared" si="152"/>
        <v>225</v>
      </c>
      <c r="AG234" s="45">
        <v>2200</v>
      </c>
      <c r="AH234" s="45" t="s">
        <v>101</v>
      </c>
      <c r="AI234" s="45">
        <f>Program!B123</f>
        <v>0</v>
      </c>
      <c r="AJ234" s="39"/>
      <c r="AK234" s="39">
        <f t="shared" si="139"/>
        <v>0</v>
      </c>
      <c r="AL234" s="39">
        <f t="shared" si="153"/>
        <v>1</v>
      </c>
      <c r="AM234" s="39" t="str">
        <f t="shared" si="140"/>
        <v xml:space="preserve"> </v>
      </c>
      <c r="AN234" s="39" t="str">
        <f t="shared" si="141"/>
        <v xml:space="preserve"> </v>
      </c>
      <c r="AO234" s="39" t="str">
        <f t="shared" si="142"/>
        <v xml:space="preserve"> </v>
      </c>
      <c r="AP234" s="39" t="str">
        <f t="shared" si="143"/>
        <v xml:space="preserve"> </v>
      </c>
      <c r="BA234" t="s">
        <v>834</v>
      </c>
      <c r="BB234">
        <v>0</v>
      </c>
      <c r="BC234" t="str">
        <f t="shared" si="150"/>
        <v>NC</v>
      </c>
      <c r="BD234" s="19"/>
      <c r="BE234" s="19"/>
      <c r="BF234" s="19"/>
      <c r="BG234" s="19"/>
      <c r="BH234" s="19"/>
      <c r="BI234" s="19"/>
      <c r="CF234" s="2"/>
      <c r="CG234"/>
      <c r="CH234">
        <v>140</v>
      </c>
      <c r="CI234">
        <v>0</v>
      </c>
      <c r="CJ234"/>
      <c r="CK234"/>
      <c r="CL234"/>
      <c r="CM234"/>
      <c r="CN234"/>
      <c r="CO234"/>
      <c r="CP234"/>
      <c r="CQ234"/>
      <c r="CR234"/>
      <c r="CS234"/>
      <c r="CT234"/>
      <c r="CU234"/>
      <c r="CV234"/>
      <c r="CW234"/>
    </row>
    <row r="235" spans="1:101" x14ac:dyDescent="0.2">
      <c r="A235" s="5" t="str">
        <f>IF(VLOOKUP('Download Data'!AF297,'Download Data'!AL297:AP1781,3,FALSE)&lt;&gt;10001,VLOOKUP('Download Data'!AF297,'Download Data'!AL297:AP1781,2,FALSE),"")</f>
        <v/>
      </c>
      <c r="B235" s="22" t="str">
        <f>IF(VLOOKUP('Download Data'!AF244,'Download Data'!AL244:AP1856,3,FALSE)&lt;&gt;10001,VLOOKUP('Download Data'!AF244,'Download Data'!AL244:AP1856,3,FALSE),"")</f>
        <v/>
      </c>
      <c r="C235" s="5" t="str">
        <f>IF(VLOOKUP('Download Data'!AF244,'Download Data'!AL244:AP1856,3,FALSE)&lt;&gt;10001,VLOOKUP('Download Data'!AF244,'Download Data'!AL244:AP1856,4,FALSE),"")</f>
        <v/>
      </c>
      <c r="D235" s="29" t="str">
        <f>IF(VLOOKUP('Download Data'!AF244,'Download Data'!AL244:AP1856,3,FALSE)&lt;&gt;10001,VLOOKUP('Download Data'!AF244,'Download Data'!AL244:AP1856,5,FALSE),"")</f>
        <v/>
      </c>
      <c r="E235" s="241"/>
      <c r="AA235" s="39" t="s">
        <v>1471</v>
      </c>
      <c r="AB235" s="39">
        <f t="shared" si="151"/>
        <v>2203</v>
      </c>
      <c r="AC235" s="39" t="s">
        <v>101</v>
      </c>
      <c r="AD235" s="43">
        <f>VLOOKUP(AB235/100,'Download Data'!$BB$1:$BV$97,10,TRUE)</f>
        <v>0</v>
      </c>
      <c r="AE235" s="39"/>
      <c r="AF235" s="39">
        <f t="shared" si="152"/>
        <v>226</v>
      </c>
      <c r="AG235" s="45">
        <v>2203</v>
      </c>
      <c r="AH235" s="45" t="s">
        <v>101</v>
      </c>
      <c r="AI235" s="45">
        <f>Program!B124</f>
        <v>0</v>
      </c>
      <c r="AJ235" s="39"/>
      <c r="AK235" s="39">
        <f>IF(AO235=" ",0,1)</f>
        <v>0</v>
      </c>
      <c r="AL235" s="39">
        <f t="shared" si="153"/>
        <v>1</v>
      </c>
      <c r="AM235" s="39" t="str">
        <f>IF(AD235=AI235," ",AA235)</f>
        <v xml:space="preserve"> </v>
      </c>
      <c r="AN235" s="39" t="str">
        <f>IF(AD235=AI235," ",AG235)</f>
        <v xml:space="preserve"> </v>
      </c>
      <c r="AO235" s="39" t="str">
        <f>IF(AD235=AI235," ","=")</f>
        <v xml:space="preserve"> </v>
      </c>
      <c r="AP235" s="39" t="str">
        <f>IF(AD235=AI235," ",AI235)</f>
        <v xml:space="preserve"> </v>
      </c>
      <c r="BA235" t="s">
        <v>835</v>
      </c>
      <c r="BB235">
        <v>0</v>
      </c>
      <c r="BC235" t="str">
        <f t="shared" si="150"/>
        <v>NC</v>
      </c>
      <c r="BD235" s="19"/>
      <c r="BE235" s="19"/>
      <c r="BF235" s="19"/>
      <c r="BG235" s="19"/>
      <c r="BH235" s="19"/>
      <c r="BI235" s="19"/>
      <c r="CF235" s="2"/>
      <c r="CG235"/>
      <c r="CH235">
        <v>141</v>
      </c>
      <c r="CI235">
        <v>0</v>
      </c>
      <c r="CJ235"/>
      <c r="CK235"/>
      <c r="CL235"/>
      <c r="CM235"/>
      <c r="CN235"/>
      <c r="CO235"/>
      <c r="CP235"/>
      <c r="CQ235"/>
      <c r="CR235"/>
      <c r="CS235"/>
      <c r="CT235"/>
      <c r="CU235"/>
      <c r="CV235"/>
      <c r="CW235"/>
    </row>
    <row r="236" spans="1:101" x14ac:dyDescent="0.2">
      <c r="A236" s="5" t="str">
        <f>IF(VLOOKUP('Download Data'!AF298,'Download Data'!AL298:AP1781,3,FALSE)&lt;&gt;10001,VLOOKUP('Download Data'!AF298,'Download Data'!AL298:AP1781,2,FALSE),"")</f>
        <v/>
      </c>
      <c r="B236" s="22" t="str">
        <f>IF(VLOOKUP('Download Data'!AF245,'Download Data'!AL245:AP1857,3,FALSE)&lt;&gt;10001,VLOOKUP('Download Data'!AF245,'Download Data'!AL245:AP1857,3,FALSE),"")</f>
        <v/>
      </c>
      <c r="C236" s="5" t="str">
        <f>IF(VLOOKUP('Download Data'!AF245,'Download Data'!AL245:AP1857,3,FALSE)&lt;&gt;10001,VLOOKUP('Download Data'!AF245,'Download Data'!AL245:AP1857,4,FALSE),"")</f>
        <v/>
      </c>
      <c r="D236" s="29" t="str">
        <f>IF(VLOOKUP('Download Data'!AF245,'Download Data'!AL245:AP1857,3,FALSE)&lt;&gt;10001,VLOOKUP('Download Data'!AF245,'Download Data'!AL245:AP1857,5,FALSE),"")</f>
        <v/>
      </c>
      <c r="E236" s="241"/>
      <c r="AA236" s="39" t="s">
        <v>1472</v>
      </c>
      <c r="AB236" s="39">
        <f t="shared" si="151"/>
        <v>2204</v>
      </c>
      <c r="AC236" s="39" t="s">
        <v>101</v>
      </c>
      <c r="AD236" s="43">
        <f>VLOOKUP(AB236/100,'Download Data'!$BB$1:$BV$97,11,TRUE)</f>
        <v>0</v>
      </c>
      <c r="AE236" s="39"/>
      <c r="AF236" s="39">
        <f t="shared" si="152"/>
        <v>227</v>
      </c>
      <c r="AG236" s="45">
        <v>2204</v>
      </c>
      <c r="AH236" s="45" t="s">
        <v>101</v>
      </c>
      <c r="AI236" s="45">
        <f>Program!B125</f>
        <v>0</v>
      </c>
      <c r="AJ236" s="39"/>
      <c r="AK236" s="39">
        <f>IF(AO236=" ",0,1)</f>
        <v>0</v>
      </c>
      <c r="AL236" s="39">
        <f t="shared" si="153"/>
        <v>1</v>
      </c>
      <c r="AM236" s="39" t="str">
        <f>IF(AD236=AI236," ",AA236)</f>
        <v xml:space="preserve"> </v>
      </c>
      <c r="AN236" s="39" t="str">
        <f>IF(AD236=AI236," ",AG236)</f>
        <v xml:space="preserve"> </v>
      </c>
      <c r="AO236" s="39" t="str">
        <f>IF(AD236=AI236," ","=")</f>
        <v xml:space="preserve"> </v>
      </c>
      <c r="AP236" s="39" t="str">
        <f>IF(AD236=AI236," ",AI236)</f>
        <v xml:space="preserve"> </v>
      </c>
      <c r="BA236" t="s">
        <v>836</v>
      </c>
      <c r="BB236">
        <v>0</v>
      </c>
      <c r="BC236" t="str">
        <f t="shared" si="150"/>
        <v>NC</v>
      </c>
      <c r="BD236" s="19"/>
      <c r="BE236" s="19"/>
      <c r="BF236" s="19"/>
      <c r="BG236" s="19"/>
      <c r="BH236" s="19"/>
      <c r="BI236" s="19"/>
      <c r="CF236" s="2"/>
      <c r="CG236"/>
      <c r="CH236">
        <v>142</v>
      </c>
      <c r="CI236">
        <v>0</v>
      </c>
      <c r="CJ236"/>
      <c r="CK236"/>
      <c r="CL236"/>
      <c r="CM236"/>
      <c r="CN236"/>
      <c r="CO236"/>
      <c r="CP236"/>
      <c r="CQ236"/>
      <c r="CR236"/>
      <c r="CS236"/>
      <c r="CT236"/>
      <c r="CU236"/>
      <c r="CV236"/>
      <c r="CW236"/>
    </row>
    <row r="237" spans="1:101" x14ac:dyDescent="0.2">
      <c r="A237" s="5" t="str">
        <f>IF(VLOOKUP('Download Data'!AF299,'Download Data'!AL299:AP1781,3,FALSE)&lt;&gt;10001,VLOOKUP('Download Data'!AF299,'Download Data'!AL299:AP1781,2,FALSE),"")</f>
        <v/>
      </c>
      <c r="B237" s="22" t="str">
        <f>IF(VLOOKUP('Download Data'!AF246,'Download Data'!AL246:AP1858,3,FALSE)&lt;&gt;10001,VLOOKUP('Download Data'!AF246,'Download Data'!AL246:AP1858,3,FALSE),"")</f>
        <v/>
      </c>
      <c r="C237" s="5" t="str">
        <f>IF(VLOOKUP('Download Data'!AF246,'Download Data'!AL246:AP1858,3,FALSE)&lt;&gt;10001,VLOOKUP('Download Data'!AF246,'Download Data'!AL246:AP1858,4,FALSE),"")</f>
        <v/>
      </c>
      <c r="D237" s="29" t="str">
        <f>IF(VLOOKUP('Download Data'!AF246,'Download Data'!AL246:AP1858,3,FALSE)&lt;&gt;10001,VLOOKUP('Download Data'!AF246,'Download Data'!AL246:AP1858,5,FALSE),"")</f>
        <v/>
      </c>
      <c r="E237" s="241"/>
      <c r="AA237" s="39" t="s">
        <v>142</v>
      </c>
      <c r="AB237" s="39">
        <f t="shared" si="151"/>
        <v>2300</v>
      </c>
      <c r="AC237" s="39" t="s">
        <v>101</v>
      </c>
      <c r="AD237" s="43">
        <f>VLOOKUP(AB237/100,'Download Data'!$BB$1:$BV$97,4,TRUE)</f>
        <v>0</v>
      </c>
      <c r="AE237" s="39"/>
      <c r="AF237" s="39">
        <f t="shared" si="152"/>
        <v>228</v>
      </c>
      <c r="AG237" s="45">
        <v>2300</v>
      </c>
      <c r="AH237" s="45" t="s">
        <v>101</v>
      </c>
      <c r="AI237" s="45">
        <f>Program!B129</f>
        <v>0</v>
      </c>
      <c r="AJ237" s="39"/>
      <c r="AK237" s="39">
        <f t="shared" si="139"/>
        <v>0</v>
      </c>
      <c r="AL237" s="39">
        <f t="shared" si="153"/>
        <v>1</v>
      </c>
      <c r="AM237" s="39" t="str">
        <f t="shared" si="140"/>
        <v xml:space="preserve"> </v>
      </c>
      <c r="AN237" s="39" t="str">
        <f t="shared" si="141"/>
        <v xml:space="preserve"> </v>
      </c>
      <c r="AO237" s="39" t="str">
        <f t="shared" si="142"/>
        <v xml:space="preserve"> </v>
      </c>
      <c r="AP237" s="39" t="str">
        <f t="shared" si="143"/>
        <v xml:space="preserve"> </v>
      </c>
      <c r="BA237" t="s">
        <v>837</v>
      </c>
      <c r="BB237">
        <v>0</v>
      </c>
      <c r="BC237" t="str">
        <f t="shared" si="150"/>
        <v>NC</v>
      </c>
      <c r="BD237" s="19"/>
      <c r="BE237" s="19"/>
      <c r="BF237" s="19"/>
      <c r="BG237" s="19"/>
      <c r="BH237" s="19"/>
      <c r="BI237" s="19"/>
      <c r="CF237" s="2"/>
      <c r="CG237"/>
      <c r="CH237">
        <v>143</v>
      </c>
      <c r="CI237">
        <v>0</v>
      </c>
      <c r="CJ237"/>
      <c r="CK237"/>
      <c r="CL237"/>
      <c r="CM237"/>
      <c r="CN237"/>
      <c r="CO237"/>
      <c r="CP237"/>
      <c r="CQ237"/>
      <c r="CR237"/>
      <c r="CS237"/>
      <c r="CT237"/>
      <c r="CU237"/>
      <c r="CV237"/>
      <c r="CW237"/>
    </row>
    <row r="238" spans="1:101" x14ac:dyDescent="0.2">
      <c r="A238" s="5" t="str">
        <f>IF(VLOOKUP('Download Data'!AF300,'Download Data'!AL300:AP1781,3,FALSE)&lt;&gt;10001,VLOOKUP('Download Data'!AF300,'Download Data'!AL300:AP1781,2,FALSE),"")</f>
        <v/>
      </c>
      <c r="B238" s="22" t="str">
        <f>IF(VLOOKUP('Download Data'!AF247,'Download Data'!AL247:AP1859,3,FALSE)&lt;&gt;10001,VLOOKUP('Download Data'!AF247,'Download Data'!AL247:AP1859,3,FALSE),"")</f>
        <v/>
      </c>
      <c r="C238" s="5" t="str">
        <f>IF(VLOOKUP('Download Data'!AF247,'Download Data'!AL247:AP1859,3,FALSE)&lt;&gt;10001,VLOOKUP('Download Data'!AF247,'Download Data'!AL247:AP1859,4,FALSE),"")</f>
        <v/>
      </c>
      <c r="D238" s="29" t="str">
        <f>IF(VLOOKUP('Download Data'!AF247,'Download Data'!AL247:AP1859,3,FALSE)&lt;&gt;10001,VLOOKUP('Download Data'!AF247,'Download Data'!AL247:AP1859,5,FALSE),"")</f>
        <v/>
      </c>
      <c r="E238" s="241"/>
      <c r="AA238" s="39" t="s">
        <v>1473</v>
      </c>
      <c r="AB238" s="39">
        <f t="shared" si="151"/>
        <v>2303</v>
      </c>
      <c r="AC238" s="39" t="s">
        <v>101</v>
      </c>
      <c r="AD238" s="43">
        <f>VLOOKUP(AB238/100,'Download Data'!$BB$1:$BV$97,10,TRUE)</f>
        <v>0</v>
      </c>
      <c r="AE238" s="39"/>
      <c r="AF238" s="39">
        <f t="shared" si="152"/>
        <v>229</v>
      </c>
      <c r="AG238" s="45">
        <v>2303</v>
      </c>
      <c r="AH238" s="45" t="s">
        <v>101</v>
      </c>
      <c r="AI238" s="45">
        <f>Program!B130</f>
        <v>0</v>
      </c>
      <c r="AJ238" s="39"/>
      <c r="AK238" s="39">
        <f>IF(AO238=" ",0,1)</f>
        <v>0</v>
      </c>
      <c r="AL238" s="39">
        <f t="shared" si="153"/>
        <v>1</v>
      </c>
      <c r="AM238" s="39" t="str">
        <f>IF(AD238=AI238," ",AA238)</f>
        <v xml:space="preserve"> </v>
      </c>
      <c r="AN238" s="39" t="str">
        <f>IF(AD238=AI238," ",AG238)</f>
        <v xml:space="preserve"> </v>
      </c>
      <c r="AO238" s="39" t="str">
        <f>IF(AD238=AI238," ","=")</f>
        <v xml:space="preserve"> </v>
      </c>
      <c r="AP238" s="39" t="str">
        <f>IF(AD238=AI238," ",AI238)</f>
        <v xml:space="preserve"> </v>
      </c>
      <c r="BA238" t="s">
        <v>838</v>
      </c>
      <c r="BB238">
        <v>0</v>
      </c>
      <c r="BC238" t="str">
        <f t="shared" si="150"/>
        <v>NC</v>
      </c>
      <c r="CF238" s="2"/>
      <c r="CG238"/>
      <c r="CH238">
        <v>144</v>
      </c>
      <c r="CI238">
        <v>0</v>
      </c>
      <c r="CJ238"/>
      <c r="CK238"/>
      <c r="CL238"/>
      <c r="CM238"/>
      <c r="CN238"/>
      <c r="CO238"/>
      <c r="CP238"/>
      <c r="CQ238"/>
      <c r="CR238"/>
      <c r="CS238"/>
      <c r="CT238"/>
      <c r="CU238"/>
      <c r="CV238"/>
      <c r="CW238"/>
    </row>
    <row r="239" spans="1:101" x14ac:dyDescent="0.2">
      <c r="A239" s="5" t="str">
        <f>IF(VLOOKUP('Download Data'!AF301,'Download Data'!AL301:AP1781,3,FALSE)&lt;&gt;10001,VLOOKUP('Download Data'!AF301,'Download Data'!AL301:AP1781,2,FALSE),"")</f>
        <v/>
      </c>
      <c r="B239" s="22" t="str">
        <f>IF(VLOOKUP('Download Data'!AF248,'Download Data'!AL248:AP1860,3,FALSE)&lt;&gt;10001,VLOOKUP('Download Data'!AF248,'Download Data'!AL248:AP1860,3,FALSE),"")</f>
        <v/>
      </c>
      <c r="C239" s="5" t="str">
        <f>IF(VLOOKUP('Download Data'!AF248,'Download Data'!AL248:AP1860,3,FALSE)&lt;&gt;10001,VLOOKUP('Download Data'!AF248,'Download Data'!AL248:AP1860,4,FALSE),"")</f>
        <v/>
      </c>
      <c r="D239" s="29" t="str">
        <f>IF(VLOOKUP('Download Data'!AF248,'Download Data'!AL248:AP1860,3,FALSE)&lt;&gt;10001,VLOOKUP('Download Data'!AF248,'Download Data'!AL248:AP1860,5,FALSE),"")</f>
        <v/>
      </c>
      <c r="E239" s="241"/>
      <c r="AA239" s="39" t="s">
        <v>1474</v>
      </c>
      <c r="AB239" s="39">
        <f t="shared" si="151"/>
        <v>2304</v>
      </c>
      <c r="AC239" s="39" t="s">
        <v>101</v>
      </c>
      <c r="AD239" s="43">
        <f>VLOOKUP(AB239/100,'Download Data'!$BB$1:$BV$97,11,TRUE)</f>
        <v>0</v>
      </c>
      <c r="AE239" s="39"/>
      <c r="AF239" s="39">
        <f t="shared" si="152"/>
        <v>230</v>
      </c>
      <c r="AG239" s="45">
        <v>2304</v>
      </c>
      <c r="AH239" s="45" t="s">
        <v>101</v>
      </c>
      <c r="AI239" s="45">
        <f>Program!B131</f>
        <v>0</v>
      </c>
      <c r="AJ239" s="39"/>
      <c r="AK239" s="39">
        <f>IF(AO239=" ",0,1)</f>
        <v>0</v>
      </c>
      <c r="AL239" s="39">
        <f t="shared" si="153"/>
        <v>1</v>
      </c>
      <c r="AM239" s="39" t="str">
        <f>IF(AD239=AI239," ",AA239)</f>
        <v xml:space="preserve"> </v>
      </c>
      <c r="AN239" s="39" t="str">
        <f>IF(AD239=AI239," ",AG239)</f>
        <v xml:space="preserve"> </v>
      </c>
      <c r="AO239" s="39" t="str">
        <f>IF(AD239=AI239," ","=")</f>
        <v xml:space="preserve"> </v>
      </c>
      <c r="AP239" s="39" t="str">
        <f>IF(AD239=AI239," ",AI239)</f>
        <v xml:space="preserve"> </v>
      </c>
      <c r="BA239" t="s">
        <v>839</v>
      </c>
      <c r="BB239">
        <v>0</v>
      </c>
      <c r="BC239" t="str">
        <f t="shared" si="150"/>
        <v>NC</v>
      </c>
      <c r="CF239" s="2"/>
      <c r="CG239"/>
      <c r="CH239">
        <v>145</v>
      </c>
      <c r="CI239">
        <v>0</v>
      </c>
      <c r="CJ239"/>
      <c r="CK239"/>
      <c r="CL239"/>
      <c r="CM239"/>
      <c r="CN239"/>
      <c r="CO239"/>
      <c r="CP239"/>
      <c r="CQ239"/>
      <c r="CR239"/>
      <c r="CS239"/>
      <c r="CT239"/>
      <c r="CU239"/>
      <c r="CV239"/>
      <c r="CW239"/>
    </row>
    <row r="240" spans="1:101" x14ac:dyDescent="0.2">
      <c r="A240" s="5" t="str">
        <f>IF(VLOOKUP('Download Data'!AF302,'Download Data'!AL302:AP1781,3,FALSE)&lt;&gt;10001,VLOOKUP('Download Data'!AF302,'Download Data'!AL302:AP1781,2,FALSE),"")</f>
        <v/>
      </c>
      <c r="B240" s="22" t="str">
        <f>IF(VLOOKUP('Download Data'!AF249,'Download Data'!AL249:AP1861,3,FALSE)&lt;&gt;10001,VLOOKUP('Download Data'!AF249,'Download Data'!AL249:AP1861,3,FALSE),"")</f>
        <v/>
      </c>
      <c r="C240" s="5" t="str">
        <f>IF(VLOOKUP('Download Data'!AF249,'Download Data'!AL249:AP1861,3,FALSE)&lt;&gt;10001,VLOOKUP('Download Data'!AF249,'Download Data'!AL249:AP1861,4,FALSE),"")</f>
        <v/>
      </c>
      <c r="D240" s="29" t="str">
        <f>IF(VLOOKUP('Download Data'!AF249,'Download Data'!AL249:AP1861,3,FALSE)&lt;&gt;10001,VLOOKUP('Download Data'!AF249,'Download Data'!AL249:AP1861,5,FALSE),"")</f>
        <v/>
      </c>
      <c r="E240" s="241"/>
      <c r="AA240" s="39" t="s">
        <v>143</v>
      </c>
      <c r="AB240" s="39">
        <f t="shared" si="151"/>
        <v>2400</v>
      </c>
      <c r="AC240" s="39" t="s">
        <v>101</v>
      </c>
      <c r="AD240" s="43">
        <f>VLOOKUP(AB240/100,'Download Data'!$BB$1:$BV$97,4,TRUE)</f>
        <v>0</v>
      </c>
      <c r="AE240" s="39"/>
      <c r="AF240" s="39">
        <f t="shared" si="152"/>
        <v>231</v>
      </c>
      <c r="AG240" s="45">
        <v>2400</v>
      </c>
      <c r="AH240" s="45" t="s">
        <v>101</v>
      </c>
      <c r="AI240" s="45">
        <f>Program!B135</f>
        <v>0</v>
      </c>
      <c r="AJ240" s="39"/>
      <c r="AK240" s="39">
        <f t="shared" si="139"/>
        <v>0</v>
      </c>
      <c r="AL240" s="39">
        <f t="shared" si="153"/>
        <v>1</v>
      </c>
      <c r="AM240" s="39" t="str">
        <f t="shared" si="140"/>
        <v xml:space="preserve"> </v>
      </c>
      <c r="AN240" s="39" t="str">
        <f t="shared" si="141"/>
        <v xml:space="preserve"> </v>
      </c>
      <c r="AO240" s="39" t="str">
        <f t="shared" si="142"/>
        <v xml:space="preserve"> </v>
      </c>
      <c r="AP240" s="39" t="str">
        <f t="shared" si="143"/>
        <v xml:space="preserve"> </v>
      </c>
      <c r="BA240" t="s">
        <v>937</v>
      </c>
      <c r="BB240">
        <v>0</v>
      </c>
      <c r="BC240" t="str">
        <f t="shared" si="150"/>
        <v>NC</v>
      </c>
      <c r="CF240" s="2"/>
      <c r="CG240"/>
      <c r="CH240">
        <v>146</v>
      </c>
      <c r="CI240">
        <v>0</v>
      </c>
      <c r="CJ240"/>
      <c r="CK240"/>
      <c r="CL240"/>
      <c r="CM240"/>
      <c r="CN240"/>
      <c r="CO240"/>
      <c r="CP240"/>
      <c r="CQ240"/>
      <c r="CR240"/>
      <c r="CS240"/>
      <c r="CT240"/>
      <c r="CU240"/>
      <c r="CV240"/>
      <c r="CW240"/>
    </row>
    <row r="241" spans="1:126" x14ac:dyDescent="0.2">
      <c r="A241" s="5" t="str">
        <f>IF(VLOOKUP('Download Data'!AF303,'Download Data'!AL303:AP1781,3,FALSE)&lt;&gt;10001,VLOOKUP('Download Data'!AF303,'Download Data'!AL303:AP1781,2,FALSE),"")</f>
        <v/>
      </c>
      <c r="B241" s="22" t="str">
        <f>IF(VLOOKUP('Download Data'!AF250,'Download Data'!AL250:AP1862,3,FALSE)&lt;&gt;10001,VLOOKUP('Download Data'!AF250,'Download Data'!AL250:AP1862,3,FALSE),"")</f>
        <v/>
      </c>
      <c r="C241" s="5" t="str">
        <f>IF(VLOOKUP('Download Data'!AF250,'Download Data'!AL250:AP1862,3,FALSE)&lt;&gt;10001,VLOOKUP('Download Data'!AF250,'Download Data'!AL250:AP1862,4,FALSE),"")</f>
        <v/>
      </c>
      <c r="D241" s="29" t="str">
        <f>IF(VLOOKUP('Download Data'!AF250,'Download Data'!AL250:AP1862,3,FALSE)&lt;&gt;10001,VLOOKUP('Download Data'!AF250,'Download Data'!AL250:AP1862,5,FALSE),"")</f>
        <v/>
      </c>
      <c r="E241" s="241"/>
      <c r="AA241" s="39" t="s">
        <v>1475</v>
      </c>
      <c r="AB241" s="39">
        <f t="shared" si="151"/>
        <v>2403</v>
      </c>
      <c r="AC241" s="39" t="s">
        <v>101</v>
      </c>
      <c r="AD241" s="43">
        <f>VLOOKUP(AB241/100,'Download Data'!$BB$1:$BV$97,10,TRUE)</f>
        <v>0</v>
      </c>
      <c r="AE241" s="39"/>
      <c r="AF241" s="39">
        <f t="shared" si="152"/>
        <v>232</v>
      </c>
      <c r="AG241" s="45">
        <v>2403</v>
      </c>
      <c r="AH241" s="45" t="s">
        <v>101</v>
      </c>
      <c r="AI241" s="45">
        <f>Program!B136</f>
        <v>0</v>
      </c>
      <c r="AJ241" s="39"/>
      <c r="AK241" s="39">
        <f>IF(AO241=" ",0,1)</f>
        <v>0</v>
      </c>
      <c r="AL241" s="39">
        <f t="shared" si="153"/>
        <v>1</v>
      </c>
      <c r="AM241" s="39" t="str">
        <f>IF(AD241=AI241," ",AA241)</f>
        <v xml:space="preserve"> </v>
      </c>
      <c r="AN241" s="39" t="str">
        <f>IF(AD241=AI241," ",AG241)</f>
        <v xml:space="preserve"> </v>
      </c>
      <c r="AO241" s="39" t="str">
        <f>IF(AD241=AI241," ","=")</f>
        <v xml:space="preserve"> </v>
      </c>
      <c r="AP241" s="39" t="str">
        <f>IF(AD241=AI241," ",AI241)</f>
        <v xml:space="preserve"> </v>
      </c>
      <c r="BA241" t="s">
        <v>938</v>
      </c>
      <c r="BB241">
        <v>0</v>
      </c>
      <c r="BC241" t="str">
        <f t="shared" si="150"/>
        <v>NC</v>
      </c>
      <c r="CF241" s="2"/>
      <c r="CG241"/>
      <c r="CH241">
        <v>147</v>
      </c>
      <c r="CI241">
        <v>0</v>
      </c>
      <c r="CJ241"/>
      <c r="CK241"/>
      <c r="CL241"/>
      <c r="CM241"/>
      <c r="CN241"/>
      <c r="CO241"/>
      <c r="CP241"/>
      <c r="CQ241"/>
      <c r="CR241"/>
      <c r="CS241"/>
      <c r="CT241"/>
      <c r="CU241"/>
      <c r="CV241"/>
      <c r="CW241"/>
    </row>
    <row r="242" spans="1:126" x14ac:dyDescent="0.2">
      <c r="A242" s="5" t="str">
        <f>IF(VLOOKUP('Download Data'!AF304,'Download Data'!AL304:AP1781,3,FALSE)&lt;&gt;10001,VLOOKUP('Download Data'!AF304,'Download Data'!AL304:AP1781,2,FALSE),"")</f>
        <v/>
      </c>
      <c r="B242" s="22" t="str">
        <f>IF(VLOOKUP('Download Data'!AF251,'Download Data'!AL251:AP1863,3,FALSE)&lt;&gt;10001,VLOOKUP('Download Data'!AF251,'Download Data'!AL251:AP1863,3,FALSE),"")</f>
        <v/>
      </c>
      <c r="C242" s="5" t="str">
        <f>IF(VLOOKUP('Download Data'!AF251,'Download Data'!AL251:AP1863,3,FALSE)&lt;&gt;10001,VLOOKUP('Download Data'!AF251,'Download Data'!AL251:AP1863,4,FALSE),"")</f>
        <v/>
      </c>
      <c r="D242" s="29" t="str">
        <f>IF(VLOOKUP('Download Data'!AF251,'Download Data'!AL251:AP1863,3,FALSE)&lt;&gt;10001,VLOOKUP('Download Data'!AF251,'Download Data'!AL251:AP1863,5,FALSE),"")</f>
        <v/>
      </c>
      <c r="E242" s="241"/>
      <c r="AA242" s="39" t="s">
        <v>1476</v>
      </c>
      <c r="AB242" s="39">
        <f t="shared" si="151"/>
        <v>2404</v>
      </c>
      <c r="AC242" s="39" t="s">
        <v>101</v>
      </c>
      <c r="AD242" s="43">
        <f>VLOOKUP(AB242/100,'Download Data'!$BB$1:$BV$97,11,TRUE)</f>
        <v>0</v>
      </c>
      <c r="AE242" s="39"/>
      <c r="AF242" s="39">
        <f t="shared" si="152"/>
        <v>233</v>
      </c>
      <c r="AG242" s="45">
        <v>2404</v>
      </c>
      <c r="AH242" s="45" t="s">
        <v>101</v>
      </c>
      <c r="AI242" s="45">
        <f>Program!B137</f>
        <v>0</v>
      </c>
      <c r="AJ242" s="39"/>
      <c r="AK242" s="39">
        <f>IF(AO242=" ",0,1)</f>
        <v>0</v>
      </c>
      <c r="AL242" s="39">
        <f t="shared" si="153"/>
        <v>1</v>
      </c>
      <c r="AM242" s="39" t="str">
        <f>IF(AD242=AI242," ",AA242)</f>
        <v xml:space="preserve"> </v>
      </c>
      <c r="AN242" s="39" t="str">
        <f>IF(AD242=AI242," ",AG242)</f>
        <v xml:space="preserve"> </v>
      </c>
      <c r="AO242" s="39" t="str">
        <f>IF(AD242=AI242," ","=")</f>
        <v xml:space="preserve"> </v>
      </c>
      <c r="AP242" s="39" t="str">
        <f>IF(AD242=AI242," ",AI242)</f>
        <v xml:space="preserve"> </v>
      </c>
      <c r="BA242" t="s">
        <v>939</v>
      </c>
      <c r="BB242">
        <v>0</v>
      </c>
      <c r="BC242" t="str">
        <f t="shared" si="150"/>
        <v>NC</v>
      </c>
      <c r="CF242" s="2"/>
      <c r="CG242"/>
      <c r="CH242">
        <v>148</v>
      </c>
      <c r="CI242">
        <v>0</v>
      </c>
      <c r="CJ242"/>
      <c r="CK242"/>
      <c r="CL242"/>
      <c r="CM242"/>
      <c r="CN242"/>
      <c r="CO242"/>
      <c r="CP242"/>
      <c r="CQ242"/>
      <c r="CR242"/>
      <c r="CS242"/>
      <c r="CT242"/>
      <c r="CU242"/>
      <c r="CV242"/>
      <c r="CW242"/>
    </row>
    <row r="243" spans="1:126" x14ac:dyDescent="0.2">
      <c r="A243" s="5" t="str">
        <f>IF(VLOOKUP('Download Data'!AF305,'Download Data'!AL305:AP1781,3,FALSE)&lt;&gt;10001,VLOOKUP('Download Data'!AF305,'Download Data'!AL305:AP1781,2,FALSE),"")</f>
        <v/>
      </c>
      <c r="B243" s="22" t="str">
        <f>IF(VLOOKUP('Download Data'!AF252,'Download Data'!AL252:AP1864,3,FALSE)&lt;&gt;10001,VLOOKUP('Download Data'!AF252,'Download Data'!AL252:AP1864,3,FALSE),"")</f>
        <v/>
      </c>
      <c r="C243" s="5" t="str">
        <f>IF(VLOOKUP('Download Data'!AF252,'Download Data'!AL252:AP1864,3,FALSE)&lt;&gt;10001,VLOOKUP('Download Data'!AF252,'Download Data'!AL252:AP1864,4,FALSE),"")</f>
        <v/>
      </c>
      <c r="D243" s="29" t="str">
        <f>IF(VLOOKUP('Download Data'!AF252,'Download Data'!AL252:AP1864,3,FALSE)&lt;&gt;10001,VLOOKUP('Download Data'!AF252,'Download Data'!AL252:AP1864,5,FALSE),"")</f>
        <v/>
      </c>
      <c r="E243" s="241"/>
      <c r="AA243" s="39"/>
      <c r="AB243" s="39"/>
      <c r="AC243" s="39"/>
      <c r="AD243" s="39"/>
      <c r="AE243" s="39"/>
      <c r="AF243" s="39">
        <f t="shared" si="152"/>
        <v>234</v>
      </c>
      <c r="AG243" s="45"/>
      <c r="AH243" s="45"/>
      <c r="AI243" s="45"/>
      <c r="AJ243" s="39"/>
      <c r="AK243" s="39"/>
      <c r="AL243" s="39">
        <f t="shared" si="153"/>
        <v>1</v>
      </c>
      <c r="AM243" s="39" t="str">
        <f t="shared" si="140"/>
        <v xml:space="preserve"> </v>
      </c>
      <c r="AN243" s="39" t="str">
        <f t="shared" si="141"/>
        <v xml:space="preserve"> </v>
      </c>
      <c r="AO243" s="39" t="str">
        <f t="shared" si="142"/>
        <v xml:space="preserve"> </v>
      </c>
      <c r="AP243" s="39" t="str">
        <f t="shared" si="143"/>
        <v xml:space="preserve"> </v>
      </c>
      <c r="BA243" t="s">
        <v>940</v>
      </c>
      <c r="BB243">
        <v>0</v>
      </c>
      <c r="BC243" t="str">
        <f t="shared" si="150"/>
        <v>NC</v>
      </c>
      <c r="CF243" s="2"/>
      <c r="CG243"/>
      <c r="CH243">
        <v>149</v>
      </c>
      <c r="CI243">
        <v>0</v>
      </c>
      <c r="CJ243"/>
      <c r="CK243"/>
      <c r="CL243"/>
      <c r="CM243"/>
      <c r="CN243"/>
      <c r="CO243"/>
      <c r="CP243"/>
      <c r="CQ243"/>
      <c r="CR243"/>
      <c r="CS243"/>
      <c r="CT243"/>
      <c r="CU243"/>
      <c r="CV243"/>
      <c r="CW243"/>
    </row>
    <row r="244" spans="1:126" x14ac:dyDescent="0.2">
      <c r="A244" s="5" t="str">
        <f>IF(VLOOKUP('Download Data'!AF306,'Download Data'!AL306:AP1781,3,FALSE)&lt;&gt;10001,VLOOKUP('Download Data'!AF306,'Download Data'!AL306:AP1781,2,FALSE),"")</f>
        <v/>
      </c>
      <c r="B244" s="22" t="str">
        <f>IF(VLOOKUP('Download Data'!AF253,'Download Data'!AL253:AP1865,3,FALSE)&lt;&gt;10001,VLOOKUP('Download Data'!AF253,'Download Data'!AL253:AP1865,3,FALSE),"")</f>
        <v/>
      </c>
      <c r="C244" s="5" t="str">
        <f>IF(VLOOKUP('Download Data'!AF253,'Download Data'!AL253:AP1865,3,FALSE)&lt;&gt;10001,VLOOKUP('Download Data'!AF253,'Download Data'!AL253:AP1865,4,FALSE),"")</f>
        <v/>
      </c>
      <c r="D244" s="29" t="str">
        <f>IF(VLOOKUP('Download Data'!AF253,'Download Data'!AL253:AP1865,3,FALSE)&lt;&gt;10001,VLOOKUP('Download Data'!AF253,'Download Data'!AL253:AP1865,5,FALSE),"")</f>
        <v/>
      </c>
      <c r="E244" s="241"/>
      <c r="AA244" s="39" t="s">
        <v>144</v>
      </c>
      <c r="AB244" s="39">
        <f>AG244</f>
        <v>2500</v>
      </c>
      <c r="AC244" s="39" t="s">
        <v>101</v>
      </c>
      <c r="AD244" s="43">
        <f>VLOOKUP(AB244/100,'Download Data'!$BB$1:$BV$97,9,TRUE)</f>
        <v>0</v>
      </c>
      <c r="AE244" s="39"/>
      <c r="AF244" s="39">
        <f t="shared" si="152"/>
        <v>235</v>
      </c>
      <c r="AG244" s="45">
        <v>2500</v>
      </c>
      <c r="AH244" s="45" t="s">
        <v>101</v>
      </c>
      <c r="AI244" s="45">
        <f>Program!Z45</f>
        <v>0</v>
      </c>
      <c r="AJ244" s="39"/>
      <c r="AK244" s="39">
        <f t="shared" si="139"/>
        <v>0</v>
      </c>
      <c r="AL244" s="39">
        <f t="shared" ref="AL244:AL319" si="154">AL243+AK244</f>
        <v>1</v>
      </c>
      <c r="AM244" s="39" t="str">
        <f t="shared" si="140"/>
        <v xml:space="preserve"> </v>
      </c>
      <c r="AN244" s="39" t="str">
        <f t="shared" si="141"/>
        <v xml:space="preserve"> </v>
      </c>
      <c r="AO244" s="39" t="str">
        <f t="shared" si="142"/>
        <v xml:space="preserve"> </v>
      </c>
      <c r="AP244" s="39" t="str">
        <f t="shared" si="143"/>
        <v xml:space="preserve"> </v>
      </c>
      <c r="BA244" t="s">
        <v>941</v>
      </c>
      <c r="BB244">
        <v>0</v>
      </c>
      <c r="BC244" t="str">
        <f t="shared" si="150"/>
        <v>NC</v>
      </c>
      <c r="CF244" s="2"/>
      <c r="CG244"/>
      <c r="CH244">
        <v>150</v>
      </c>
      <c r="CI244">
        <v>0</v>
      </c>
      <c r="CJ244"/>
      <c r="CK244"/>
      <c r="CL244"/>
      <c r="CM244"/>
      <c r="CN244"/>
      <c r="CO244"/>
      <c r="CP244"/>
      <c r="CQ244"/>
      <c r="CR244"/>
      <c r="CS244"/>
      <c r="CT244"/>
      <c r="CU244"/>
      <c r="CV244"/>
      <c r="CW244"/>
    </row>
    <row r="245" spans="1:126" x14ac:dyDescent="0.2">
      <c r="A245" s="5" t="str">
        <f>IF(VLOOKUP('Download Data'!AF307,'Download Data'!AL307:AP1781,3,FALSE)&lt;&gt;10001,VLOOKUP('Download Data'!AF307,'Download Data'!AL307:AP1781,2,FALSE),"")</f>
        <v/>
      </c>
      <c r="B245" s="22" t="str">
        <f>IF(VLOOKUP('Download Data'!AF254,'Download Data'!AL254:AP1866,3,FALSE)&lt;&gt;10001,VLOOKUP('Download Data'!AF254,'Download Data'!AL254:AP1866,3,FALSE),"")</f>
        <v/>
      </c>
      <c r="C245" s="5" t="str">
        <f>IF(VLOOKUP('Download Data'!AF254,'Download Data'!AL254:AP1866,3,FALSE)&lt;&gt;10001,VLOOKUP('Download Data'!AF254,'Download Data'!AL254:AP1866,4,FALSE),"")</f>
        <v/>
      </c>
      <c r="D245" s="29" t="str">
        <f>IF(VLOOKUP('Download Data'!AF254,'Download Data'!AL254:AP1866,3,FALSE)&lt;&gt;10001,VLOOKUP('Download Data'!AF254,'Download Data'!AL254:AP1866,5,FALSE),"")</f>
        <v/>
      </c>
      <c r="E245" s="241"/>
      <c r="AA245" s="39" t="s">
        <v>160</v>
      </c>
      <c r="AB245" s="39">
        <f>AG245</f>
        <v>2501</v>
      </c>
      <c r="AC245" s="39" t="s">
        <v>101</v>
      </c>
      <c r="AD245" s="43">
        <f>VLOOKUP(AB245/100,'Download Data'!$BB$1:$BV$97,10,TRUE)</f>
        <v>0</v>
      </c>
      <c r="AE245" s="39"/>
      <c r="AF245" s="39">
        <f t="shared" ref="AF245:AF319" si="155">AF244+1</f>
        <v>236</v>
      </c>
      <c r="AG245" s="45">
        <f>AG244+1</f>
        <v>2501</v>
      </c>
      <c r="AH245" s="45" t="s">
        <v>101</v>
      </c>
      <c r="AI245" s="45">
        <f>Program!Z46</f>
        <v>0</v>
      </c>
      <c r="AJ245" s="39"/>
      <c r="AK245" s="39">
        <f t="shared" si="139"/>
        <v>0</v>
      </c>
      <c r="AL245" s="39">
        <f t="shared" si="154"/>
        <v>1</v>
      </c>
      <c r="AM245" s="39" t="str">
        <f t="shared" si="140"/>
        <v xml:space="preserve"> </v>
      </c>
      <c r="AN245" s="39" t="str">
        <f t="shared" si="141"/>
        <v xml:space="preserve"> </v>
      </c>
      <c r="AO245" s="39" t="str">
        <f t="shared" si="142"/>
        <v xml:space="preserve"> </v>
      </c>
      <c r="AP245" s="39" t="str">
        <f t="shared" si="143"/>
        <v xml:space="preserve"> </v>
      </c>
      <c r="BA245" t="s">
        <v>944</v>
      </c>
      <c r="BB245">
        <v>0</v>
      </c>
      <c r="BC245" t="str">
        <f t="shared" si="150"/>
        <v>NC</v>
      </c>
      <c r="CF245" s="2"/>
      <c r="CG245"/>
      <c r="CH245">
        <v>151</v>
      </c>
      <c r="CI245">
        <v>0</v>
      </c>
      <c r="CJ245"/>
      <c r="CK245"/>
      <c r="CL245"/>
      <c r="CM245"/>
      <c r="CN245"/>
      <c r="CO245"/>
      <c r="CP245"/>
      <c r="CQ245"/>
      <c r="CR245"/>
      <c r="CS245"/>
      <c r="CT245"/>
      <c r="CU245"/>
      <c r="CV245"/>
      <c r="CW245"/>
    </row>
    <row r="246" spans="1:126" x14ac:dyDescent="0.2">
      <c r="A246" s="5" t="str">
        <f>IF(VLOOKUP('Download Data'!AF308,'Download Data'!AL308:AP1781,3,FALSE)&lt;&gt;10001,VLOOKUP('Download Data'!AF308,'Download Data'!AL308:AP1781,2,FALSE),"")</f>
        <v/>
      </c>
      <c r="B246" s="22" t="str">
        <f>IF(VLOOKUP('Download Data'!AF255,'Download Data'!AL255:AP1867,3,FALSE)&lt;&gt;10001,VLOOKUP('Download Data'!AF255,'Download Data'!AL255:AP1867,3,FALSE),"")</f>
        <v/>
      </c>
      <c r="C246" s="5" t="str">
        <f>IF(VLOOKUP('Download Data'!AF255,'Download Data'!AL255:AP1867,3,FALSE)&lt;&gt;10001,VLOOKUP('Download Data'!AF255,'Download Data'!AL255:AP1867,4,FALSE),"")</f>
        <v/>
      </c>
      <c r="D246" s="29" t="str">
        <f>IF(VLOOKUP('Download Data'!AF255,'Download Data'!AL255:AP1867,3,FALSE)&lt;&gt;10001,VLOOKUP('Download Data'!AF255,'Download Data'!AL255:AP1867,5,FALSE),"")</f>
        <v/>
      </c>
      <c r="E246" s="241"/>
      <c r="AA246" s="39" t="s">
        <v>159</v>
      </c>
      <c r="AB246" s="39">
        <f>AG246</f>
        <v>2502</v>
      </c>
      <c r="AC246" s="39" t="s">
        <v>101</v>
      </c>
      <c r="AD246" s="43">
        <f>VLOOKUP(AB246/100,'Download Data'!$BB$1:$BV$97,11,TRUE)</f>
        <v>0</v>
      </c>
      <c r="AE246" s="39"/>
      <c r="AF246" s="39">
        <f t="shared" si="155"/>
        <v>237</v>
      </c>
      <c r="AG246" s="45">
        <f>AG245+1</f>
        <v>2502</v>
      </c>
      <c r="AH246" s="45" t="s">
        <v>101</v>
      </c>
      <c r="AI246" s="45">
        <f>Program!Z47</f>
        <v>0</v>
      </c>
      <c r="AJ246" s="39"/>
      <c r="AK246" s="39">
        <f t="shared" si="139"/>
        <v>0</v>
      </c>
      <c r="AL246" s="39">
        <f t="shared" si="154"/>
        <v>1</v>
      </c>
      <c r="AM246" s="39" t="str">
        <f t="shared" si="140"/>
        <v xml:space="preserve"> </v>
      </c>
      <c r="AN246" s="39" t="str">
        <f t="shared" si="141"/>
        <v xml:space="preserve"> </v>
      </c>
      <c r="AO246" s="39" t="str">
        <f t="shared" si="142"/>
        <v xml:space="preserve"> </v>
      </c>
      <c r="AP246" s="39" t="str">
        <f t="shared" si="143"/>
        <v xml:space="preserve"> </v>
      </c>
      <c r="BA246" t="s">
        <v>942</v>
      </c>
      <c r="BB246">
        <v>0</v>
      </c>
      <c r="BC246" t="str">
        <f t="shared" si="150"/>
        <v>NC</v>
      </c>
      <c r="CF246" s="2"/>
      <c r="CG246"/>
      <c r="CH246">
        <v>152</v>
      </c>
      <c r="CI246">
        <v>0</v>
      </c>
      <c r="CJ246"/>
      <c r="CK246"/>
      <c r="CL246"/>
      <c r="CM246"/>
      <c r="CN246"/>
      <c r="CO246"/>
      <c r="CP246"/>
      <c r="CQ246"/>
      <c r="CR246"/>
      <c r="CS246"/>
      <c r="CT246"/>
      <c r="CU246"/>
      <c r="CV246"/>
      <c r="CW246"/>
      <c r="DN246" t="s">
        <v>100</v>
      </c>
      <c r="DO246" t="s">
        <v>100</v>
      </c>
      <c r="DP246" t="s">
        <v>100</v>
      </c>
      <c r="DQ246" t="s">
        <v>100</v>
      </c>
      <c r="DR246" t="s">
        <v>100</v>
      </c>
      <c r="DS246" t="s">
        <v>100</v>
      </c>
      <c r="DT246" t="s">
        <v>100</v>
      </c>
      <c r="DU246" t="s">
        <v>100</v>
      </c>
      <c r="DV246">
        <v>0</v>
      </c>
    </row>
    <row r="247" spans="1:126" x14ac:dyDescent="0.2">
      <c r="A247" s="5" t="str">
        <f>IF(VLOOKUP('Download Data'!AF309,'Download Data'!AL309:AP1781,3,FALSE)&lt;&gt;10001,VLOOKUP('Download Data'!AF309,'Download Data'!AL309:AP1781,2,FALSE),"")</f>
        <v/>
      </c>
      <c r="B247" s="22" t="str">
        <f>IF(VLOOKUP('Download Data'!AF256,'Download Data'!AL256:AP1868,3,FALSE)&lt;&gt;10001,VLOOKUP('Download Data'!AF256,'Download Data'!AL256:AP1868,3,FALSE),"")</f>
        <v/>
      </c>
      <c r="C247" s="5" t="str">
        <f>IF(VLOOKUP('Download Data'!AF256,'Download Data'!AL256:AP1868,3,FALSE)&lt;&gt;10001,VLOOKUP('Download Data'!AF256,'Download Data'!AL256:AP1868,4,FALSE),"")</f>
        <v/>
      </c>
      <c r="D247" s="29" t="str">
        <f>IF(VLOOKUP('Download Data'!AF256,'Download Data'!AL256:AP1868,3,FALSE)&lt;&gt;10001,VLOOKUP('Download Data'!AF256,'Download Data'!AL256:AP1868,5,FALSE),"")</f>
        <v/>
      </c>
      <c r="E247" s="241"/>
      <c r="AA247" s="48" t="s">
        <v>161</v>
      </c>
      <c r="AB247" s="39">
        <f>AG247</f>
        <v>2503</v>
      </c>
      <c r="AC247" s="39" t="s">
        <v>101</v>
      </c>
      <c r="AD247" s="43">
        <f>VLOOKUP(AB247/100,'Download Data'!$BB$1:$BV$97,12,TRUE)</f>
        <v>0</v>
      </c>
      <c r="AE247" s="39"/>
      <c r="AF247" s="39">
        <f t="shared" si="155"/>
        <v>238</v>
      </c>
      <c r="AG247" s="45">
        <f>AG246+1</f>
        <v>2503</v>
      </c>
      <c r="AH247" s="45" t="s">
        <v>101</v>
      </c>
      <c r="AI247" s="45">
        <f>Program!Z48</f>
        <v>0</v>
      </c>
      <c r="AJ247" s="39"/>
      <c r="AK247" s="39">
        <f t="shared" si="139"/>
        <v>0</v>
      </c>
      <c r="AL247" s="39">
        <f t="shared" si="154"/>
        <v>1</v>
      </c>
      <c r="AM247" s="39" t="str">
        <f t="shared" si="140"/>
        <v xml:space="preserve"> </v>
      </c>
      <c r="AN247" s="39" t="str">
        <f t="shared" si="141"/>
        <v xml:space="preserve"> </v>
      </c>
      <c r="AO247" s="39" t="str">
        <f t="shared" si="142"/>
        <v xml:space="preserve"> </v>
      </c>
      <c r="AP247" s="39" t="str">
        <f t="shared" si="143"/>
        <v xml:space="preserve"> </v>
      </c>
      <c r="BA247" t="s">
        <v>943</v>
      </c>
      <c r="BB247">
        <v>0</v>
      </c>
      <c r="BC247" t="str">
        <f t="shared" si="150"/>
        <v>NC</v>
      </c>
      <c r="CF247" s="2"/>
      <c r="CG247" t="s">
        <v>709</v>
      </c>
      <c r="CH247"/>
      <c r="CI247"/>
      <c r="CJ247"/>
      <c r="CK247"/>
      <c r="CL247"/>
      <c r="CM247"/>
      <c r="CN247"/>
      <c r="CO247"/>
      <c r="CP247"/>
      <c r="CQ247"/>
      <c r="CR247"/>
      <c r="CS247"/>
      <c r="CT247"/>
      <c r="CU247"/>
      <c r="CV247"/>
      <c r="CW247"/>
      <c r="DN247" t="s">
        <v>100</v>
      </c>
      <c r="DO247" t="s">
        <v>100</v>
      </c>
      <c r="DP247" t="s">
        <v>100</v>
      </c>
      <c r="DQ247" t="s">
        <v>100</v>
      </c>
      <c r="DR247" t="s">
        <v>100</v>
      </c>
      <c r="DS247" t="s">
        <v>100</v>
      </c>
      <c r="DT247" t="s">
        <v>100</v>
      </c>
      <c r="DU247" t="s">
        <v>100</v>
      </c>
      <c r="DV247">
        <v>0</v>
      </c>
    </row>
    <row r="248" spans="1:126" x14ac:dyDescent="0.2">
      <c r="A248" s="5" t="str">
        <f>IF(VLOOKUP('Download Data'!AF310,'Download Data'!AL310:AP1781,3,FALSE)&lt;&gt;10001,VLOOKUP('Download Data'!AF310,'Download Data'!AL310:AP1781,2,FALSE),"")</f>
        <v/>
      </c>
      <c r="B248" s="22" t="str">
        <f>IF(VLOOKUP('Download Data'!AF257,'Download Data'!AL257:AP1869,3,FALSE)&lt;&gt;10001,VLOOKUP('Download Data'!AF257,'Download Data'!AL257:AP1869,3,FALSE),"")</f>
        <v/>
      </c>
      <c r="C248" s="5" t="str">
        <f>IF(VLOOKUP('Download Data'!AF257,'Download Data'!AL257:AP1869,3,FALSE)&lt;&gt;10001,VLOOKUP('Download Data'!AF257,'Download Data'!AL257:AP1869,4,FALSE),"")</f>
        <v/>
      </c>
      <c r="D248" s="29" t="str">
        <f>IF(VLOOKUP('Download Data'!AF257,'Download Data'!AL257:AP1869,3,FALSE)&lt;&gt;10001,VLOOKUP('Download Data'!AF257,'Download Data'!AL257:AP1869,5,FALSE),"")</f>
        <v/>
      </c>
      <c r="E248" s="241"/>
      <c r="AA248" s="48" t="s">
        <v>162</v>
      </c>
      <c r="AB248" s="39">
        <f>AG248</f>
        <v>2504</v>
      </c>
      <c r="AC248" s="39" t="s">
        <v>101</v>
      </c>
      <c r="AD248" s="43">
        <f>VLOOKUP(AB248/100,'Download Data'!$BB$1:$BV$97,13,TRUE)</f>
        <v>0</v>
      </c>
      <c r="AE248" s="39"/>
      <c r="AF248" s="39">
        <f t="shared" si="155"/>
        <v>239</v>
      </c>
      <c r="AG248" s="45">
        <f>AG247+1</f>
        <v>2504</v>
      </c>
      <c r="AH248" s="45" t="s">
        <v>101</v>
      </c>
      <c r="AI248" s="45">
        <f>Program!Z49</f>
        <v>0</v>
      </c>
      <c r="AJ248" s="39"/>
      <c r="AK248" s="39">
        <f t="shared" si="139"/>
        <v>0</v>
      </c>
      <c r="AL248" s="39">
        <f t="shared" si="154"/>
        <v>1</v>
      </c>
      <c r="AM248" s="39" t="str">
        <f t="shared" si="140"/>
        <v xml:space="preserve"> </v>
      </c>
      <c r="AN248" s="39" t="str">
        <f t="shared" si="141"/>
        <v xml:space="preserve"> </v>
      </c>
      <c r="AO248" s="39" t="str">
        <f t="shared" si="142"/>
        <v xml:space="preserve"> </v>
      </c>
      <c r="AP248" s="39" t="str">
        <f t="shared" si="143"/>
        <v xml:space="preserve"> </v>
      </c>
      <c r="CF248" s="2"/>
      <c r="CG248"/>
      <c r="CH248" t="s">
        <v>100</v>
      </c>
      <c r="CI248" t="s">
        <v>100</v>
      </c>
      <c r="CJ248" t="s">
        <v>100</v>
      </c>
      <c r="CK248" t="s">
        <v>100</v>
      </c>
      <c r="CL248" t="s">
        <v>100</v>
      </c>
      <c r="CM248" t="s">
        <v>100</v>
      </c>
      <c r="CN248" t="s">
        <v>100</v>
      </c>
      <c r="CO248" t="s">
        <v>100</v>
      </c>
      <c r="CP248" t="s">
        <v>100</v>
      </c>
      <c r="CQ248" t="s">
        <v>100</v>
      </c>
      <c r="CR248" t="s">
        <v>770</v>
      </c>
      <c r="CS248" t="s">
        <v>771</v>
      </c>
      <c r="CT248" t="s">
        <v>793</v>
      </c>
      <c r="CU248" t="s">
        <v>773</v>
      </c>
      <c r="CV248" t="s">
        <v>774</v>
      </c>
      <c r="CW248" t="s">
        <v>100</v>
      </c>
      <c r="CX248" t="s">
        <v>775</v>
      </c>
      <c r="CY248" t="s">
        <v>776</v>
      </c>
      <c r="CZ248" t="s">
        <v>498</v>
      </c>
      <c r="DA248" t="s">
        <v>498</v>
      </c>
      <c r="DB248" t="s">
        <v>777</v>
      </c>
      <c r="DC248" t="s">
        <v>778</v>
      </c>
      <c r="DD248" t="s">
        <v>779</v>
      </c>
      <c r="DE248" t="s">
        <v>100</v>
      </c>
      <c r="DF248" t="s">
        <v>100</v>
      </c>
      <c r="DG248" t="s">
        <v>100</v>
      </c>
      <c r="DH248" t="s">
        <v>100</v>
      </c>
      <c r="DN248" t="s">
        <v>100</v>
      </c>
      <c r="DO248" t="s">
        <v>100</v>
      </c>
      <c r="DP248" t="s">
        <v>100</v>
      </c>
      <c r="DQ248" t="s">
        <v>100</v>
      </c>
      <c r="DR248" t="s">
        <v>100</v>
      </c>
      <c r="DS248" t="s">
        <v>100</v>
      </c>
      <c r="DT248" t="s">
        <v>100</v>
      </c>
      <c r="DU248" t="s">
        <v>100</v>
      </c>
      <c r="DV248">
        <v>1</v>
      </c>
    </row>
    <row r="249" spans="1:126" x14ac:dyDescent="0.2">
      <c r="A249" s="5" t="str">
        <f>IF(VLOOKUP('Download Data'!AF311,'Download Data'!AL311:AP1781,3,FALSE)&lt;&gt;10001,VLOOKUP('Download Data'!AF311,'Download Data'!AL311:AP1781,2,FALSE),"")</f>
        <v/>
      </c>
      <c r="B249" s="22" t="str">
        <f>IF(VLOOKUP('Download Data'!AF258,'Download Data'!AL258:AP1870,3,FALSE)&lt;&gt;10001,VLOOKUP('Download Data'!AF258,'Download Data'!AL258:AP1870,3,FALSE),"")</f>
        <v/>
      </c>
      <c r="C249" s="5" t="str">
        <f>IF(VLOOKUP('Download Data'!AF258,'Download Data'!AL258:AP1870,3,FALSE)&lt;&gt;10001,VLOOKUP('Download Data'!AF258,'Download Data'!AL258:AP1870,4,FALSE),"")</f>
        <v/>
      </c>
      <c r="D249" s="29" t="str">
        <f>IF(VLOOKUP('Download Data'!AF258,'Download Data'!AL258:AP1870,3,FALSE)&lt;&gt;10001,VLOOKUP('Download Data'!AF258,'Download Data'!AL258:AP1870,5,FALSE),"")</f>
        <v/>
      </c>
      <c r="E249" s="241"/>
      <c r="AA249" s="39"/>
      <c r="AB249" s="39"/>
      <c r="AC249" s="39"/>
      <c r="AD249" s="43"/>
      <c r="AE249" s="39"/>
      <c r="AF249" s="39">
        <f t="shared" si="155"/>
        <v>240</v>
      </c>
      <c r="AG249" s="45"/>
      <c r="AH249" s="45"/>
      <c r="AI249" s="45"/>
      <c r="AJ249" s="39"/>
      <c r="AK249" s="39">
        <f t="shared" si="139"/>
        <v>0</v>
      </c>
      <c r="AL249" s="39">
        <f t="shared" si="154"/>
        <v>1</v>
      </c>
      <c r="AM249" s="39" t="str">
        <f t="shared" si="140"/>
        <v xml:space="preserve"> </v>
      </c>
      <c r="AN249" s="39" t="str">
        <f t="shared" si="141"/>
        <v xml:space="preserve"> </v>
      </c>
      <c r="AO249" s="39" t="str">
        <f t="shared" si="142"/>
        <v xml:space="preserve"> </v>
      </c>
      <c r="AP249" s="39" t="str">
        <f t="shared" si="143"/>
        <v xml:space="preserve"> </v>
      </c>
      <c r="BA249" t="s">
        <v>1637</v>
      </c>
      <c r="BB249">
        <v>0</v>
      </c>
      <c r="CF249" s="2"/>
      <c r="CG249"/>
      <c r="CH249" t="s">
        <v>100</v>
      </c>
      <c r="CI249" t="s">
        <v>100</v>
      </c>
      <c r="CJ249" t="s">
        <v>100</v>
      </c>
      <c r="CK249" t="s">
        <v>100</v>
      </c>
      <c r="CL249" t="s">
        <v>100</v>
      </c>
      <c r="CM249" t="s">
        <v>100</v>
      </c>
      <c r="CN249" t="s">
        <v>100</v>
      </c>
      <c r="CO249" t="s">
        <v>100</v>
      </c>
      <c r="CP249" t="s">
        <v>100</v>
      </c>
      <c r="CQ249" t="s">
        <v>100</v>
      </c>
      <c r="CR249" t="s">
        <v>100</v>
      </c>
      <c r="CS249" t="s">
        <v>100</v>
      </c>
      <c r="CT249" t="s">
        <v>100</v>
      </c>
      <c r="CU249" t="s">
        <v>100</v>
      </c>
      <c r="CV249" t="s">
        <v>100</v>
      </c>
      <c r="CW249" t="s">
        <v>100</v>
      </c>
      <c r="CX249" t="s">
        <v>100</v>
      </c>
      <c r="CY249" t="s">
        <v>100</v>
      </c>
      <c r="CZ249" t="s">
        <v>100</v>
      </c>
      <c r="DA249" t="s">
        <v>100</v>
      </c>
      <c r="DB249" t="s">
        <v>100</v>
      </c>
      <c r="DC249" t="s">
        <v>100</v>
      </c>
      <c r="DD249" t="s">
        <v>100</v>
      </c>
      <c r="DE249" t="s">
        <v>100</v>
      </c>
      <c r="DF249" t="s">
        <v>100</v>
      </c>
      <c r="DG249" t="s">
        <v>100</v>
      </c>
      <c r="DH249" t="s">
        <v>100</v>
      </c>
      <c r="DN249" t="s">
        <v>100</v>
      </c>
      <c r="DO249" t="s">
        <v>100</v>
      </c>
      <c r="DP249" t="s">
        <v>100</v>
      </c>
      <c r="DQ249" t="s">
        <v>100</v>
      </c>
      <c r="DR249" t="s">
        <v>100</v>
      </c>
      <c r="DS249" t="s">
        <v>100</v>
      </c>
      <c r="DT249" t="s">
        <v>100</v>
      </c>
      <c r="DU249" t="s">
        <v>100</v>
      </c>
      <c r="DV249">
        <v>17</v>
      </c>
    </row>
    <row r="250" spans="1:126" x14ac:dyDescent="0.2">
      <c r="A250" s="5" t="str">
        <f>IF(VLOOKUP('Download Data'!AF312,'Download Data'!AL312:AP1781,3,FALSE)&lt;&gt;10001,VLOOKUP('Download Data'!AF312,'Download Data'!AL312:AP1781,2,FALSE),"")</f>
        <v/>
      </c>
      <c r="B250" s="22" t="str">
        <f>IF(VLOOKUP('Download Data'!AF259,'Download Data'!AL259:AP1871,3,FALSE)&lt;&gt;10001,VLOOKUP('Download Data'!AF259,'Download Data'!AL259:AP1871,3,FALSE),"")</f>
        <v/>
      </c>
      <c r="C250" s="5" t="str">
        <f>IF(VLOOKUP('Download Data'!AF259,'Download Data'!AL259:AP1871,3,FALSE)&lt;&gt;10001,VLOOKUP('Download Data'!AF259,'Download Data'!AL259:AP1871,4,FALSE),"")</f>
        <v/>
      </c>
      <c r="D250" s="29" t="str">
        <f>IF(VLOOKUP('Download Data'!AF259,'Download Data'!AL259:AP1871,3,FALSE)&lt;&gt;10001,VLOOKUP('Download Data'!AF259,'Download Data'!AL259:AP1871,5,FALSE),"")</f>
        <v/>
      </c>
      <c r="E250" s="241"/>
      <c r="AA250" s="39" t="s">
        <v>264</v>
      </c>
      <c r="AB250" s="39">
        <v>2600</v>
      </c>
      <c r="AC250" s="39" t="s">
        <v>101</v>
      </c>
      <c r="AD250" s="43">
        <f>VLOOKUP(AB250/100,'Download Data'!$BB$1:$BV$97,9,TRUE)</f>
        <v>0</v>
      </c>
      <c r="AE250" s="39"/>
      <c r="AF250" s="39">
        <f t="shared" si="155"/>
        <v>241</v>
      </c>
      <c r="AG250" s="45">
        <v>2600</v>
      </c>
      <c r="AH250" s="45" t="s">
        <v>101</v>
      </c>
      <c r="AI250" s="45">
        <f>Program!Z53</f>
        <v>0</v>
      </c>
      <c r="AJ250" s="39"/>
      <c r="AK250" s="39">
        <f t="shared" si="139"/>
        <v>0</v>
      </c>
      <c r="AL250" s="39">
        <f t="shared" si="154"/>
        <v>1</v>
      </c>
      <c r="AM250" s="39" t="str">
        <f t="shared" si="140"/>
        <v xml:space="preserve"> </v>
      </c>
      <c r="AN250" s="39" t="str">
        <f t="shared" si="141"/>
        <v xml:space="preserve"> </v>
      </c>
      <c r="AO250" s="39" t="str">
        <f t="shared" si="142"/>
        <v xml:space="preserve"> </v>
      </c>
      <c r="AP250" s="39" t="str">
        <f t="shared" si="143"/>
        <v xml:space="preserve"> </v>
      </c>
      <c r="BA250" t="s">
        <v>1638</v>
      </c>
      <c r="BB250">
        <v>0</v>
      </c>
      <c r="CF250" s="2"/>
      <c r="CG250"/>
      <c r="CH250" t="s">
        <v>100</v>
      </c>
      <c r="CI250" t="s">
        <v>100</v>
      </c>
      <c r="CJ250" t="s">
        <v>100</v>
      </c>
      <c r="CK250" t="s">
        <v>100</v>
      </c>
      <c r="CL250" t="s">
        <v>100</v>
      </c>
      <c r="CM250" t="s">
        <v>100</v>
      </c>
      <c r="CN250" t="s">
        <v>100</v>
      </c>
      <c r="CO250" t="s">
        <v>100</v>
      </c>
      <c r="CP250" t="s">
        <v>100</v>
      </c>
      <c r="CQ250" t="s">
        <v>100</v>
      </c>
      <c r="CR250" t="s">
        <v>781</v>
      </c>
      <c r="CS250" t="s">
        <v>772</v>
      </c>
      <c r="CT250" t="s">
        <v>100</v>
      </c>
      <c r="CU250">
        <v>1</v>
      </c>
      <c r="CV250" t="s">
        <v>100</v>
      </c>
      <c r="CW250" t="s">
        <v>100</v>
      </c>
      <c r="CX250" t="s">
        <v>100</v>
      </c>
      <c r="CY250" t="s">
        <v>100</v>
      </c>
      <c r="CZ250" t="s">
        <v>100</v>
      </c>
      <c r="DA250" t="s">
        <v>100</v>
      </c>
      <c r="DB250" t="s">
        <v>100</v>
      </c>
      <c r="DC250" t="s">
        <v>100</v>
      </c>
      <c r="DD250" t="s">
        <v>100</v>
      </c>
      <c r="DE250" t="s">
        <v>100</v>
      </c>
      <c r="DF250" t="s">
        <v>100</v>
      </c>
      <c r="DG250" t="s">
        <v>100</v>
      </c>
      <c r="DH250" t="s">
        <v>100</v>
      </c>
      <c r="DI250" t="s">
        <v>100</v>
      </c>
      <c r="DJ250" t="s">
        <v>100</v>
      </c>
      <c r="DK250" t="s">
        <v>100</v>
      </c>
      <c r="DL250" t="s">
        <v>100</v>
      </c>
      <c r="DM250" t="s">
        <v>100</v>
      </c>
      <c r="DN250" t="s">
        <v>100</v>
      </c>
      <c r="DO250" t="s">
        <v>100</v>
      </c>
      <c r="DP250" t="s">
        <v>100</v>
      </c>
      <c r="DQ250" t="s">
        <v>100</v>
      </c>
      <c r="DR250" t="s">
        <v>100</v>
      </c>
      <c r="DS250" t="s">
        <v>100</v>
      </c>
      <c r="DT250" t="s">
        <v>100</v>
      </c>
      <c r="DU250" t="s">
        <v>100</v>
      </c>
      <c r="DV250">
        <v>9</v>
      </c>
    </row>
    <row r="251" spans="1:126" x14ac:dyDescent="0.2">
      <c r="A251" s="5" t="str">
        <f>IF(VLOOKUP('Download Data'!AF313,'Download Data'!AL313:AP1781,3,FALSE)&lt;&gt;10001,VLOOKUP('Download Data'!AF313,'Download Data'!AL313:AP1781,2,FALSE),"")</f>
        <v/>
      </c>
      <c r="B251" s="22" t="str">
        <f>IF(VLOOKUP('Download Data'!AF260,'Download Data'!AL260:AP1872,3,FALSE)&lt;&gt;10001,VLOOKUP('Download Data'!AF260,'Download Data'!AL260:AP1872,3,FALSE),"")</f>
        <v/>
      </c>
      <c r="C251" s="5" t="str">
        <f>IF(VLOOKUP('Download Data'!AF260,'Download Data'!AL260:AP1872,3,FALSE)&lt;&gt;10001,VLOOKUP('Download Data'!AF260,'Download Data'!AL260:AP1872,4,FALSE),"")</f>
        <v/>
      </c>
      <c r="D251" s="29" t="str">
        <f>IF(VLOOKUP('Download Data'!AF260,'Download Data'!AL260:AP1872,3,FALSE)&lt;&gt;10001,VLOOKUP('Download Data'!AF260,'Download Data'!AL260:AP1872,5,FALSE),"")</f>
        <v/>
      </c>
      <c r="E251" s="241"/>
      <c r="AA251" s="39" t="s">
        <v>265</v>
      </c>
      <c r="AB251" s="39">
        <f>AG251</f>
        <v>2601</v>
      </c>
      <c r="AC251" s="39" t="s">
        <v>101</v>
      </c>
      <c r="AD251" s="43">
        <f>VLOOKUP(AB251/100,'Download Data'!$BB$1:$BV$97,10,TRUE)</f>
        <v>0</v>
      </c>
      <c r="AE251" s="39"/>
      <c r="AF251" s="39">
        <f t="shared" si="155"/>
        <v>242</v>
      </c>
      <c r="AG251" s="45">
        <f>AG250+1</f>
        <v>2601</v>
      </c>
      <c r="AH251" s="45" t="s">
        <v>101</v>
      </c>
      <c r="AI251" s="45">
        <f>Program!Z54</f>
        <v>0</v>
      </c>
      <c r="AJ251" s="39"/>
      <c r="AK251" s="39">
        <f t="shared" si="139"/>
        <v>0</v>
      </c>
      <c r="AL251" s="39">
        <f t="shared" si="154"/>
        <v>1</v>
      </c>
      <c r="AM251" s="39" t="str">
        <f t="shared" si="140"/>
        <v xml:space="preserve"> </v>
      </c>
      <c r="AN251" s="39" t="str">
        <f t="shared" si="141"/>
        <v xml:space="preserve"> </v>
      </c>
      <c r="AO251" s="39" t="str">
        <f t="shared" si="142"/>
        <v xml:space="preserve"> </v>
      </c>
      <c r="AP251" s="39" t="str">
        <f t="shared" si="143"/>
        <v xml:space="preserve"> </v>
      </c>
      <c r="BA251" t="s">
        <v>1639</v>
      </c>
      <c r="BB251">
        <v>0</v>
      </c>
      <c r="CF251" s="2"/>
      <c r="CG251"/>
      <c r="CH251" t="s">
        <v>100</v>
      </c>
      <c r="CI251" t="s">
        <v>100</v>
      </c>
      <c r="CJ251" t="s">
        <v>100</v>
      </c>
      <c r="CK251" t="s">
        <v>100</v>
      </c>
      <c r="CL251" t="s">
        <v>100</v>
      </c>
      <c r="CM251" t="s">
        <v>100</v>
      </c>
      <c r="CN251" t="s">
        <v>100</v>
      </c>
      <c r="CO251" t="s">
        <v>100</v>
      </c>
      <c r="CP251" t="s">
        <v>100</v>
      </c>
      <c r="CQ251" t="s">
        <v>100</v>
      </c>
      <c r="CR251" t="s">
        <v>782</v>
      </c>
      <c r="CS251" t="s">
        <v>772</v>
      </c>
      <c r="CT251" t="s">
        <v>100</v>
      </c>
      <c r="CU251">
        <v>1</v>
      </c>
      <c r="CV251" t="s">
        <v>100</v>
      </c>
      <c r="CW251" t="s">
        <v>100</v>
      </c>
      <c r="CX251" t="s">
        <v>100</v>
      </c>
      <c r="CY251" t="s">
        <v>100</v>
      </c>
      <c r="CZ251" t="s">
        <v>100</v>
      </c>
      <c r="DA251" t="s">
        <v>100</v>
      </c>
      <c r="DB251" t="s">
        <v>100</v>
      </c>
      <c r="DC251" t="s">
        <v>100</v>
      </c>
      <c r="DD251" t="s">
        <v>100</v>
      </c>
      <c r="DE251" t="s">
        <v>100</v>
      </c>
      <c r="DF251" t="s">
        <v>100</v>
      </c>
      <c r="DG251" t="s">
        <v>100</v>
      </c>
      <c r="DH251" t="s">
        <v>100</v>
      </c>
      <c r="DI251" t="s">
        <v>100</v>
      </c>
      <c r="DJ251" t="s">
        <v>100</v>
      </c>
      <c r="DK251" t="s">
        <v>100</v>
      </c>
      <c r="DL251" t="s">
        <v>100</v>
      </c>
      <c r="DM251" t="s">
        <v>100</v>
      </c>
      <c r="DN251" t="s">
        <v>100</v>
      </c>
      <c r="DO251" t="s">
        <v>100</v>
      </c>
      <c r="DP251" t="s">
        <v>100</v>
      </c>
      <c r="DQ251" t="s">
        <v>100</v>
      </c>
      <c r="DR251" t="s">
        <v>100</v>
      </c>
      <c r="DS251" t="s">
        <v>100</v>
      </c>
      <c r="DT251" t="s">
        <v>100</v>
      </c>
      <c r="DU251" t="s">
        <v>100</v>
      </c>
      <c r="DV251">
        <v>25</v>
      </c>
    </row>
    <row r="252" spans="1:126" x14ac:dyDescent="0.2">
      <c r="A252" s="5" t="str">
        <f>IF(VLOOKUP('Download Data'!AF314,'Download Data'!AL314:AP1781,3,FALSE)&lt;&gt;10001,VLOOKUP('Download Data'!AF314,'Download Data'!AL314:AP1781,2,FALSE),"")</f>
        <v/>
      </c>
      <c r="B252" s="22" t="str">
        <f>IF(VLOOKUP('Download Data'!AF261,'Download Data'!AL261:AP1873,3,FALSE)&lt;&gt;10001,VLOOKUP('Download Data'!AF261,'Download Data'!AL261:AP1873,3,FALSE),"")</f>
        <v/>
      </c>
      <c r="C252" s="5" t="str">
        <f>IF(VLOOKUP('Download Data'!AF261,'Download Data'!AL261:AP1873,3,FALSE)&lt;&gt;10001,VLOOKUP('Download Data'!AF261,'Download Data'!AL261:AP1873,4,FALSE),"")</f>
        <v/>
      </c>
      <c r="D252" s="29" t="str">
        <f>IF(VLOOKUP('Download Data'!AF261,'Download Data'!AL261:AP1873,3,FALSE)&lt;&gt;10001,VLOOKUP('Download Data'!AF261,'Download Data'!AL261:AP1873,5,FALSE),"")</f>
        <v/>
      </c>
      <c r="E252" s="241"/>
      <c r="AA252" s="39" t="s">
        <v>266</v>
      </c>
      <c r="AB252" s="39">
        <f>AG252</f>
        <v>2602</v>
      </c>
      <c r="AC252" s="39" t="s">
        <v>101</v>
      </c>
      <c r="AD252" s="43">
        <f>VLOOKUP(AB252/100,'Download Data'!$BB$1:$BV$97,11,TRUE)</f>
        <v>0</v>
      </c>
      <c r="AE252" s="39"/>
      <c r="AF252" s="39">
        <f t="shared" si="155"/>
        <v>243</v>
      </c>
      <c r="AG252" s="45">
        <f>AG251+1</f>
        <v>2602</v>
      </c>
      <c r="AH252" s="45" t="s">
        <v>101</v>
      </c>
      <c r="AI252" s="45">
        <f>Program!Z55</f>
        <v>0</v>
      </c>
      <c r="AJ252" s="39"/>
      <c r="AK252" s="39">
        <f t="shared" si="139"/>
        <v>0</v>
      </c>
      <c r="AL252" s="39">
        <f t="shared" si="154"/>
        <v>1</v>
      </c>
      <c r="AM252" s="39" t="str">
        <f t="shared" si="140"/>
        <v xml:space="preserve"> </v>
      </c>
      <c r="AN252" s="39" t="str">
        <f t="shared" si="141"/>
        <v xml:space="preserve"> </v>
      </c>
      <c r="AO252" s="39" t="str">
        <f t="shared" si="142"/>
        <v xml:space="preserve"> </v>
      </c>
      <c r="AP252" s="39" t="str">
        <f t="shared" si="143"/>
        <v xml:space="preserve"> </v>
      </c>
      <c r="BA252" t="s">
        <v>1640</v>
      </c>
      <c r="BB252">
        <v>0</v>
      </c>
      <c r="CF252" s="2"/>
      <c r="CG252"/>
      <c r="CH252" t="s">
        <v>100</v>
      </c>
      <c r="CI252" t="s">
        <v>100</v>
      </c>
      <c r="CJ252" t="s">
        <v>100</v>
      </c>
      <c r="CK252" t="s">
        <v>100</v>
      </c>
      <c r="CL252" t="s">
        <v>100</v>
      </c>
      <c r="CM252" t="s">
        <v>100</v>
      </c>
      <c r="CN252" t="s">
        <v>100</v>
      </c>
      <c r="CO252" t="s">
        <v>100</v>
      </c>
      <c r="CP252" t="s">
        <v>100</v>
      </c>
      <c r="CQ252" t="s">
        <v>100</v>
      </c>
      <c r="CR252" t="s">
        <v>781</v>
      </c>
      <c r="CS252" t="s">
        <v>783</v>
      </c>
      <c r="CT252" t="s">
        <v>100</v>
      </c>
      <c r="CU252">
        <v>1</v>
      </c>
      <c r="CV252" t="s">
        <v>100</v>
      </c>
      <c r="CW252" t="s">
        <v>100</v>
      </c>
      <c r="CX252" t="s">
        <v>100</v>
      </c>
      <c r="CY252" t="s">
        <v>100</v>
      </c>
      <c r="CZ252" t="s">
        <v>100</v>
      </c>
      <c r="DA252" t="s">
        <v>100</v>
      </c>
      <c r="DB252" t="s">
        <v>100</v>
      </c>
      <c r="DC252" t="s">
        <v>100</v>
      </c>
      <c r="DD252" t="s">
        <v>100</v>
      </c>
      <c r="DE252" t="s">
        <v>100</v>
      </c>
      <c r="DF252" t="s">
        <v>100</v>
      </c>
      <c r="DG252" t="s">
        <v>100</v>
      </c>
      <c r="DH252" t="s">
        <v>100</v>
      </c>
      <c r="DI252" t="s">
        <v>100</v>
      </c>
      <c r="DJ252" t="s">
        <v>100</v>
      </c>
      <c r="DK252" t="s">
        <v>100</v>
      </c>
      <c r="DL252" t="s">
        <v>100</v>
      </c>
      <c r="DM252" t="s">
        <v>100</v>
      </c>
      <c r="DN252" t="s">
        <v>100</v>
      </c>
      <c r="DO252" t="s">
        <v>100</v>
      </c>
      <c r="DP252" t="s">
        <v>100</v>
      </c>
      <c r="DQ252" t="s">
        <v>100</v>
      </c>
      <c r="DR252" t="s">
        <v>100</v>
      </c>
      <c r="DS252" t="s">
        <v>100</v>
      </c>
      <c r="DT252" t="s">
        <v>100</v>
      </c>
      <c r="DU252" t="s">
        <v>100</v>
      </c>
      <c r="DV252">
        <v>0</v>
      </c>
    </row>
    <row r="253" spans="1:126" x14ac:dyDescent="0.2">
      <c r="A253" s="5" t="str">
        <f>IF(VLOOKUP('Download Data'!AF315,'Download Data'!AL315:AP1781,3,FALSE)&lt;&gt;10001,VLOOKUP('Download Data'!AF315,'Download Data'!AL315:AP1781,2,FALSE),"")</f>
        <v/>
      </c>
      <c r="B253" s="22" t="str">
        <f>IF(VLOOKUP('Download Data'!AF262,'Download Data'!AL262:AP1874,3,FALSE)&lt;&gt;10001,VLOOKUP('Download Data'!AF262,'Download Data'!AL262:AP1874,3,FALSE),"")</f>
        <v/>
      </c>
      <c r="C253" s="5" t="str">
        <f>IF(VLOOKUP('Download Data'!AF262,'Download Data'!AL262:AP1874,3,FALSE)&lt;&gt;10001,VLOOKUP('Download Data'!AF262,'Download Data'!AL262:AP1874,4,FALSE),"")</f>
        <v/>
      </c>
      <c r="D253" s="29" t="str">
        <f>IF(VLOOKUP('Download Data'!AF262,'Download Data'!AL262:AP1874,3,FALSE)&lt;&gt;10001,VLOOKUP('Download Data'!AF262,'Download Data'!AL262:AP1874,5,FALSE),"")</f>
        <v/>
      </c>
      <c r="E253" s="241"/>
      <c r="AA253" s="48" t="s">
        <v>267</v>
      </c>
      <c r="AB253" s="39">
        <f>AG253</f>
        <v>2603</v>
      </c>
      <c r="AC253" s="39" t="s">
        <v>101</v>
      </c>
      <c r="AD253" s="43">
        <f>VLOOKUP(AB253/100,'Download Data'!$BB$1:$BV$97,12,TRUE)</f>
        <v>0</v>
      </c>
      <c r="AE253" s="39"/>
      <c r="AF253" s="39">
        <f t="shared" si="155"/>
        <v>244</v>
      </c>
      <c r="AG253" s="45">
        <f>AG252+1</f>
        <v>2603</v>
      </c>
      <c r="AH253" s="45" t="s">
        <v>101</v>
      </c>
      <c r="AI253" s="45">
        <f>Program!Z56</f>
        <v>0</v>
      </c>
      <c r="AJ253" s="39"/>
      <c r="AK253" s="39">
        <f t="shared" si="139"/>
        <v>0</v>
      </c>
      <c r="AL253" s="39">
        <f t="shared" si="154"/>
        <v>1</v>
      </c>
      <c r="AM253" s="39" t="str">
        <f t="shared" si="140"/>
        <v xml:space="preserve"> </v>
      </c>
      <c r="AN253" s="39" t="str">
        <f t="shared" si="141"/>
        <v xml:space="preserve"> </v>
      </c>
      <c r="AO253" s="39" t="str">
        <f t="shared" si="142"/>
        <v xml:space="preserve"> </v>
      </c>
      <c r="AP253" s="39" t="str">
        <f t="shared" si="143"/>
        <v xml:space="preserve"> </v>
      </c>
      <c r="BA253" t="s">
        <v>1641</v>
      </c>
      <c r="BB253">
        <v>0</v>
      </c>
      <c r="CF253" s="2"/>
      <c r="CG253"/>
      <c r="CH253" t="s">
        <v>100</v>
      </c>
      <c r="CI253" t="s">
        <v>100</v>
      </c>
      <c r="CJ253" t="s">
        <v>100</v>
      </c>
      <c r="CK253" t="s">
        <v>100</v>
      </c>
      <c r="CL253" t="s">
        <v>100</v>
      </c>
      <c r="CM253" t="s">
        <v>100</v>
      </c>
      <c r="CN253" t="s">
        <v>100</v>
      </c>
      <c r="CO253" t="s">
        <v>100</v>
      </c>
      <c r="CP253" t="s">
        <v>100</v>
      </c>
      <c r="CQ253" t="s">
        <v>100</v>
      </c>
      <c r="CR253" t="s">
        <v>499</v>
      </c>
      <c r="CS253" t="s">
        <v>783</v>
      </c>
      <c r="CT253" t="s">
        <v>100</v>
      </c>
      <c r="CU253">
        <v>1</v>
      </c>
      <c r="CV253" t="s">
        <v>100</v>
      </c>
      <c r="CW253" t="s">
        <v>100</v>
      </c>
      <c r="CX253" t="s">
        <v>100</v>
      </c>
      <c r="CY253" t="s">
        <v>100</v>
      </c>
      <c r="CZ253" t="s">
        <v>100</v>
      </c>
      <c r="DA253" t="s">
        <v>100</v>
      </c>
      <c r="DB253" t="s">
        <v>100</v>
      </c>
      <c r="DC253" t="s">
        <v>100</v>
      </c>
      <c r="DD253" t="s">
        <v>100</v>
      </c>
      <c r="DE253" t="s">
        <v>100</v>
      </c>
      <c r="DF253" t="s">
        <v>100</v>
      </c>
      <c r="DG253" t="s">
        <v>100</v>
      </c>
      <c r="DH253" t="s">
        <v>100</v>
      </c>
      <c r="DI253" t="s">
        <v>100</v>
      </c>
      <c r="DJ253" t="s">
        <v>100</v>
      </c>
      <c r="DK253" t="s">
        <v>100</v>
      </c>
      <c r="DL253" t="s">
        <v>100</v>
      </c>
      <c r="DM253" t="s">
        <v>100</v>
      </c>
      <c r="DN253" t="s">
        <v>100</v>
      </c>
      <c r="DO253" t="s">
        <v>100</v>
      </c>
      <c r="DP253" t="s">
        <v>100</v>
      </c>
      <c r="DQ253" t="s">
        <v>100</v>
      </c>
      <c r="DR253" t="s">
        <v>100</v>
      </c>
      <c r="DS253" t="s">
        <v>100</v>
      </c>
      <c r="DT253" t="s">
        <v>100</v>
      </c>
      <c r="DU253" t="s">
        <v>100</v>
      </c>
      <c r="DV253">
        <v>0</v>
      </c>
    </row>
    <row r="254" spans="1:126" x14ac:dyDescent="0.2">
      <c r="A254" s="5" t="str">
        <f>IF(VLOOKUP('Download Data'!AF316,'Download Data'!AL316:AP1781,3,FALSE)&lt;&gt;10001,VLOOKUP('Download Data'!AF316,'Download Data'!AL316:AP1781,2,FALSE),"")</f>
        <v/>
      </c>
      <c r="B254" s="22" t="str">
        <f>IF(VLOOKUP('Download Data'!AF263,'Download Data'!AL263:AP1875,3,FALSE)&lt;&gt;10001,VLOOKUP('Download Data'!AF263,'Download Data'!AL263:AP1875,3,FALSE),"")</f>
        <v/>
      </c>
      <c r="C254" s="5" t="str">
        <f>IF(VLOOKUP('Download Data'!AF263,'Download Data'!AL263:AP1875,3,FALSE)&lt;&gt;10001,VLOOKUP('Download Data'!AF263,'Download Data'!AL263:AP1875,4,FALSE),"")</f>
        <v/>
      </c>
      <c r="D254" s="29" t="str">
        <f>IF(VLOOKUP('Download Data'!AF263,'Download Data'!AL263:AP1875,3,FALSE)&lt;&gt;10001,VLOOKUP('Download Data'!AF263,'Download Data'!AL263:AP1875,5,FALSE),"")</f>
        <v/>
      </c>
      <c r="E254" s="241"/>
      <c r="AA254" s="48" t="s">
        <v>268</v>
      </c>
      <c r="AB254" s="39">
        <f>AG254</f>
        <v>2604</v>
      </c>
      <c r="AC254" s="39" t="s">
        <v>101</v>
      </c>
      <c r="AD254" s="43">
        <f>VLOOKUP(AB254/100,'Download Data'!$BB$1:$BV$97,13,TRUE)</f>
        <v>0</v>
      </c>
      <c r="AE254" s="39"/>
      <c r="AF254" s="39">
        <f t="shared" si="155"/>
        <v>245</v>
      </c>
      <c r="AG254" s="45">
        <f>AG253+1</f>
        <v>2604</v>
      </c>
      <c r="AH254" s="45" t="s">
        <v>101</v>
      </c>
      <c r="AI254" s="45">
        <f>Program!Z57</f>
        <v>0</v>
      </c>
      <c r="AJ254" s="39"/>
      <c r="AK254" s="39">
        <f t="shared" si="139"/>
        <v>0</v>
      </c>
      <c r="AL254" s="39">
        <f t="shared" si="154"/>
        <v>1</v>
      </c>
      <c r="AM254" s="39" t="str">
        <f t="shared" si="140"/>
        <v xml:space="preserve"> </v>
      </c>
      <c r="AN254" s="39" t="str">
        <f t="shared" si="141"/>
        <v xml:space="preserve"> </v>
      </c>
      <c r="AO254" s="39" t="str">
        <f t="shared" si="142"/>
        <v xml:space="preserve"> </v>
      </c>
      <c r="AP254" s="39" t="str">
        <f t="shared" si="143"/>
        <v xml:space="preserve"> </v>
      </c>
      <c r="BA254" t="s">
        <v>1642</v>
      </c>
      <c r="BB254">
        <v>0</v>
      </c>
      <c r="CF254" s="2"/>
      <c r="CG254"/>
      <c r="CH254" t="s">
        <v>100</v>
      </c>
      <c r="CI254" t="s">
        <v>100</v>
      </c>
      <c r="CJ254" t="s">
        <v>100</v>
      </c>
      <c r="CK254" t="s">
        <v>100</v>
      </c>
      <c r="CL254" t="s">
        <v>100</v>
      </c>
      <c r="CM254" t="s">
        <v>100</v>
      </c>
      <c r="CN254" t="s">
        <v>100</v>
      </c>
      <c r="CO254" t="s">
        <v>100</v>
      </c>
      <c r="CP254" t="s">
        <v>100</v>
      </c>
      <c r="CQ254" t="s">
        <v>100</v>
      </c>
      <c r="CR254" t="s">
        <v>100</v>
      </c>
      <c r="CS254" t="s">
        <v>100</v>
      </c>
      <c r="CT254" t="s">
        <v>100</v>
      </c>
      <c r="CU254" t="s">
        <v>100</v>
      </c>
      <c r="CV254" t="s">
        <v>100</v>
      </c>
      <c r="CW254" t="s">
        <v>100</v>
      </c>
      <c r="CX254" t="s">
        <v>100</v>
      </c>
      <c r="CY254" t="s">
        <v>100</v>
      </c>
      <c r="CZ254" t="s">
        <v>100</v>
      </c>
      <c r="DA254" t="s">
        <v>100</v>
      </c>
      <c r="DB254" t="s">
        <v>100</v>
      </c>
      <c r="DC254" t="s">
        <v>100</v>
      </c>
      <c r="DD254" t="s">
        <v>100</v>
      </c>
      <c r="DE254" t="s">
        <v>100</v>
      </c>
      <c r="DF254" t="s">
        <v>100</v>
      </c>
      <c r="DG254" t="s">
        <v>100</v>
      </c>
      <c r="DH254" t="s">
        <v>100</v>
      </c>
      <c r="DI254" t="s">
        <v>100</v>
      </c>
      <c r="DJ254" t="s">
        <v>100</v>
      </c>
      <c r="DK254" t="s">
        <v>100</v>
      </c>
      <c r="DL254" t="s">
        <v>100</v>
      </c>
      <c r="DM254" t="s">
        <v>100</v>
      </c>
      <c r="DN254" t="s">
        <v>100</v>
      </c>
      <c r="DO254" t="s">
        <v>100</v>
      </c>
      <c r="DP254" t="s">
        <v>100</v>
      </c>
      <c r="DQ254" t="s">
        <v>100</v>
      </c>
      <c r="DR254" t="s">
        <v>100</v>
      </c>
      <c r="DS254" t="s">
        <v>100</v>
      </c>
      <c r="DT254" t="s">
        <v>100</v>
      </c>
      <c r="DU254" t="s">
        <v>100</v>
      </c>
      <c r="DV254">
        <v>0</v>
      </c>
    </row>
    <row r="255" spans="1:126" x14ac:dyDescent="0.2">
      <c r="A255" s="5" t="str">
        <f>IF(VLOOKUP('Download Data'!AF317,'Download Data'!AL317:AP1781,3,FALSE)&lt;&gt;10001,VLOOKUP('Download Data'!AF317,'Download Data'!AL317:AP1781,2,FALSE),"")</f>
        <v/>
      </c>
      <c r="B255" s="22" t="str">
        <f>IF(VLOOKUP('Download Data'!AF264,'Download Data'!AL264:AP1876,3,FALSE)&lt;&gt;10001,VLOOKUP('Download Data'!AF264,'Download Data'!AL264:AP1876,3,FALSE),"")</f>
        <v/>
      </c>
      <c r="C255" s="5" t="str">
        <f>IF(VLOOKUP('Download Data'!AF264,'Download Data'!AL264:AP1876,3,FALSE)&lt;&gt;10001,VLOOKUP('Download Data'!AF264,'Download Data'!AL264:AP1876,4,FALSE),"")</f>
        <v/>
      </c>
      <c r="D255" s="29" t="str">
        <f>IF(VLOOKUP('Download Data'!AF264,'Download Data'!AL264:AP1876,3,FALSE)&lt;&gt;10001,VLOOKUP('Download Data'!AF264,'Download Data'!AL264:AP1876,5,FALSE),"")</f>
        <v/>
      </c>
      <c r="E255" s="241"/>
      <c r="AA255" s="39"/>
      <c r="AB255" s="39"/>
      <c r="AC255" s="39"/>
      <c r="AD255" s="39"/>
      <c r="AE255" s="39"/>
      <c r="AF255" s="39">
        <f t="shared" si="155"/>
        <v>246</v>
      </c>
      <c r="AG255" s="45"/>
      <c r="AH255" s="45"/>
      <c r="AI255" s="45"/>
      <c r="AJ255" s="39"/>
      <c r="AK255" s="39">
        <f t="shared" si="139"/>
        <v>0</v>
      </c>
      <c r="AL255" s="39">
        <f t="shared" si="154"/>
        <v>1</v>
      </c>
      <c r="AM255" s="39" t="str">
        <f t="shared" si="140"/>
        <v xml:space="preserve"> </v>
      </c>
      <c r="AN255" s="39" t="str">
        <f t="shared" si="141"/>
        <v xml:space="preserve"> </v>
      </c>
      <c r="AO255" s="39" t="str">
        <f t="shared" si="142"/>
        <v xml:space="preserve"> </v>
      </c>
      <c r="AP255" s="39" t="str">
        <f t="shared" si="143"/>
        <v xml:space="preserve"> </v>
      </c>
      <c r="BA255" t="s">
        <v>1643</v>
      </c>
      <c r="BB255">
        <v>0</v>
      </c>
      <c r="CF255" s="2"/>
      <c r="CG255"/>
      <c r="CH255" t="s">
        <v>100</v>
      </c>
      <c r="CI255" t="s">
        <v>100</v>
      </c>
      <c r="CJ255" t="s">
        <v>100</v>
      </c>
      <c r="CK255" t="s">
        <v>100</v>
      </c>
      <c r="CL255" t="s">
        <v>100</v>
      </c>
      <c r="CM255" t="s">
        <v>100</v>
      </c>
      <c r="CN255" t="s">
        <v>100</v>
      </c>
      <c r="CO255" t="s">
        <v>100</v>
      </c>
      <c r="CP255" t="s">
        <v>100</v>
      </c>
      <c r="CQ255" t="s">
        <v>100</v>
      </c>
      <c r="CR255" t="s">
        <v>781</v>
      </c>
      <c r="CS255" t="s">
        <v>777</v>
      </c>
      <c r="CT255" t="s">
        <v>774</v>
      </c>
      <c r="CU255" t="s">
        <v>777</v>
      </c>
      <c r="CV255" t="s">
        <v>100</v>
      </c>
      <c r="CW255" t="s">
        <v>777</v>
      </c>
      <c r="CX255" t="s">
        <v>784</v>
      </c>
      <c r="CY255" t="s">
        <v>771</v>
      </c>
      <c r="CZ255" t="s">
        <v>785</v>
      </c>
      <c r="DA255" t="s">
        <v>786</v>
      </c>
      <c r="DB255" t="s">
        <v>100</v>
      </c>
      <c r="DC255" t="s">
        <v>777</v>
      </c>
      <c r="DD255" t="s">
        <v>787</v>
      </c>
      <c r="DE255" t="s">
        <v>100</v>
      </c>
      <c r="DF255" t="s">
        <v>786</v>
      </c>
      <c r="DG255" t="s">
        <v>788</v>
      </c>
      <c r="DH255" t="s">
        <v>777</v>
      </c>
      <c r="DI255" t="s">
        <v>100</v>
      </c>
      <c r="DJ255" t="s">
        <v>100</v>
      </c>
      <c r="DK255" t="s">
        <v>100</v>
      </c>
      <c r="DL255" t="s">
        <v>100</v>
      </c>
      <c r="DM255" t="s">
        <v>100</v>
      </c>
      <c r="DN255" t="s">
        <v>792</v>
      </c>
      <c r="DO255" t="s">
        <v>776</v>
      </c>
      <c r="DP255" t="s">
        <v>778</v>
      </c>
      <c r="DQ255" t="s">
        <v>777</v>
      </c>
      <c r="DR255" t="s">
        <v>784</v>
      </c>
      <c r="DS255" t="s">
        <v>780</v>
      </c>
      <c r="DT255" t="s">
        <v>786</v>
      </c>
      <c r="DU255" t="s">
        <v>100</v>
      </c>
      <c r="DV255">
        <v>0</v>
      </c>
    </row>
    <row r="256" spans="1:126" x14ac:dyDescent="0.2">
      <c r="A256" s="5" t="str">
        <f>IF(VLOOKUP('Download Data'!AF318,'Download Data'!AL318:AP1781,3,FALSE)&lt;&gt;10001,VLOOKUP('Download Data'!AF318,'Download Data'!AL318:AP1781,2,FALSE),"")</f>
        <v/>
      </c>
      <c r="B256" s="22" t="str">
        <f>IF(VLOOKUP('Download Data'!AF265,'Download Data'!AL265:AP1877,3,FALSE)&lt;&gt;10001,VLOOKUP('Download Data'!AF265,'Download Data'!AL265:AP1877,3,FALSE),"")</f>
        <v/>
      </c>
      <c r="C256" s="5" t="str">
        <f>IF(VLOOKUP('Download Data'!AF265,'Download Data'!AL265:AP1877,3,FALSE)&lt;&gt;10001,VLOOKUP('Download Data'!AF265,'Download Data'!AL265:AP1877,4,FALSE),"")</f>
        <v/>
      </c>
      <c r="D256" s="29" t="str">
        <f>IF(VLOOKUP('Download Data'!AF265,'Download Data'!AL265:AP1877,3,FALSE)&lt;&gt;10001,VLOOKUP('Download Data'!AF265,'Download Data'!AL265:AP1877,5,FALSE),"")</f>
        <v/>
      </c>
      <c r="E256" s="241"/>
      <c r="AA256" s="39" t="s">
        <v>269</v>
      </c>
      <c r="AB256" s="39">
        <f>AG256</f>
        <v>2700</v>
      </c>
      <c r="AC256" s="39" t="s">
        <v>101</v>
      </c>
      <c r="AD256" s="43">
        <f>VLOOKUP(AB256/100,'Download Data'!$BB$1:$BV$97,9,TRUE)</f>
        <v>0</v>
      </c>
      <c r="AE256" s="39"/>
      <c r="AF256" s="39">
        <f t="shared" si="155"/>
        <v>247</v>
      </c>
      <c r="AG256" s="45">
        <v>2700</v>
      </c>
      <c r="AH256" s="45" t="s">
        <v>101</v>
      </c>
      <c r="AI256" s="45">
        <f>Program!Z61</f>
        <v>0</v>
      </c>
      <c r="AJ256" s="39"/>
      <c r="AK256" s="39">
        <f t="shared" si="139"/>
        <v>0</v>
      </c>
      <c r="AL256" s="39">
        <f t="shared" si="154"/>
        <v>1</v>
      </c>
      <c r="AM256" s="39" t="str">
        <f t="shared" si="140"/>
        <v xml:space="preserve"> </v>
      </c>
      <c r="AN256" s="39" t="str">
        <f t="shared" si="141"/>
        <v xml:space="preserve"> </v>
      </c>
      <c r="AO256" s="39" t="str">
        <f t="shared" si="142"/>
        <v xml:space="preserve"> </v>
      </c>
      <c r="AP256" s="39" t="str">
        <f t="shared" si="143"/>
        <v xml:space="preserve"> </v>
      </c>
      <c r="BA256" t="s">
        <v>1644</v>
      </c>
      <c r="BB256">
        <v>0</v>
      </c>
      <c r="CF256" s="2"/>
      <c r="CG256"/>
      <c r="CH256" t="s">
        <v>100</v>
      </c>
      <c r="CI256" t="s">
        <v>100</v>
      </c>
      <c r="CJ256" t="s">
        <v>100</v>
      </c>
      <c r="CK256" t="s">
        <v>100</v>
      </c>
      <c r="CL256" t="s">
        <v>100</v>
      </c>
      <c r="CM256" t="s">
        <v>100</v>
      </c>
      <c r="CN256" t="s">
        <v>100</v>
      </c>
      <c r="CO256" t="s">
        <v>100</v>
      </c>
      <c r="CP256" t="s">
        <v>100</v>
      </c>
      <c r="CQ256" t="s">
        <v>100</v>
      </c>
      <c r="CR256" t="s">
        <v>100</v>
      </c>
      <c r="CS256" t="s">
        <v>100</v>
      </c>
      <c r="CT256" t="s">
        <v>100</v>
      </c>
      <c r="CU256" t="s">
        <v>100</v>
      </c>
      <c r="CV256" t="s">
        <v>100</v>
      </c>
      <c r="CW256" t="s">
        <v>100</v>
      </c>
      <c r="CX256" t="s">
        <v>100</v>
      </c>
      <c r="CY256" t="s">
        <v>100</v>
      </c>
      <c r="CZ256" t="s">
        <v>100</v>
      </c>
      <c r="DA256" t="s">
        <v>100</v>
      </c>
      <c r="DB256" t="s">
        <v>100</v>
      </c>
      <c r="DC256" t="s">
        <v>100</v>
      </c>
      <c r="DD256" t="s">
        <v>100</v>
      </c>
      <c r="DE256" t="s">
        <v>100</v>
      </c>
      <c r="DF256" t="s">
        <v>100</v>
      </c>
      <c r="DG256" t="s">
        <v>100</v>
      </c>
      <c r="DH256" t="s">
        <v>100</v>
      </c>
      <c r="DI256" t="s">
        <v>100</v>
      </c>
      <c r="DJ256" t="s">
        <v>100</v>
      </c>
      <c r="DK256" t="s">
        <v>100</v>
      </c>
      <c r="DL256" t="s">
        <v>100</v>
      </c>
      <c r="DM256" t="s">
        <v>100</v>
      </c>
      <c r="DN256" t="s">
        <v>100</v>
      </c>
      <c r="DO256" t="s">
        <v>100</v>
      </c>
      <c r="DP256" t="s">
        <v>100</v>
      </c>
      <c r="DQ256" t="s">
        <v>100</v>
      </c>
      <c r="DR256" t="s">
        <v>100</v>
      </c>
      <c r="DS256" t="s">
        <v>100</v>
      </c>
      <c r="DT256" t="s">
        <v>100</v>
      </c>
      <c r="DU256" t="s">
        <v>100</v>
      </c>
      <c r="DV256">
        <v>0</v>
      </c>
    </row>
    <row r="257" spans="1:126" x14ac:dyDescent="0.2">
      <c r="A257" s="5" t="str">
        <f>IF(VLOOKUP('Download Data'!AF319,'Download Data'!AL319:AP1781,3,FALSE)&lt;&gt;10001,VLOOKUP('Download Data'!AF319,'Download Data'!AL319:AP1781,2,FALSE),"")</f>
        <v/>
      </c>
      <c r="B257" s="22" t="str">
        <f>IF(VLOOKUP('Download Data'!AF266,'Download Data'!AL266:AP1878,3,FALSE)&lt;&gt;10001,VLOOKUP('Download Data'!AF266,'Download Data'!AL266:AP1878,3,FALSE),"")</f>
        <v/>
      </c>
      <c r="C257" s="5" t="str">
        <f>IF(VLOOKUP('Download Data'!AF266,'Download Data'!AL266:AP1878,3,FALSE)&lt;&gt;10001,VLOOKUP('Download Data'!AF266,'Download Data'!AL266:AP1878,4,FALSE),"")</f>
        <v/>
      </c>
      <c r="D257" s="29" t="str">
        <f>IF(VLOOKUP('Download Data'!AF266,'Download Data'!AL266:AP1878,3,FALSE)&lt;&gt;10001,VLOOKUP('Download Data'!AF266,'Download Data'!AL266:AP1878,5,FALSE),"")</f>
        <v/>
      </c>
      <c r="E257" s="241"/>
      <c r="AA257" s="39" t="s">
        <v>270</v>
      </c>
      <c r="AB257" s="39">
        <f>AG257</f>
        <v>2701</v>
      </c>
      <c r="AC257" s="39" t="s">
        <v>101</v>
      </c>
      <c r="AD257" s="43">
        <f>VLOOKUP(AB257/100,'Download Data'!$BB$1:$BV$97,10,TRUE)</f>
        <v>0</v>
      </c>
      <c r="AE257" s="39"/>
      <c r="AF257" s="39">
        <f t="shared" si="155"/>
        <v>248</v>
      </c>
      <c r="AG257" s="45">
        <f>AG256+1</f>
        <v>2701</v>
      </c>
      <c r="AH257" s="45" t="s">
        <v>101</v>
      </c>
      <c r="AI257" s="45">
        <f>Program!Z62</f>
        <v>0</v>
      </c>
      <c r="AJ257" s="39"/>
      <c r="AK257" s="39">
        <f t="shared" si="139"/>
        <v>0</v>
      </c>
      <c r="AL257" s="39">
        <f t="shared" si="154"/>
        <v>1</v>
      </c>
      <c r="AM257" s="39" t="str">
        <f t="shared" si="140"/>
        <v xml:space="preserve"> </v>
      </c>
      <c r="AN257" s="39" t="str">
        <f t="shared" si="141"/>
        <v xml:space="preserve"> </v>
      </c>
      <c r="AO257" s="39" t="str">
        <f t="shared" si="142"/>
        <v xml:space="preserve"> </v>
      </c>
      <c r="AP257" s="39" t="str">
        <f t="shared" si="143"/>
        <v xml:space="preserve"> </v>
      </c>
      <c r="BA257" t="s">
        <v>1645</v>
      </c>
      <c r="BB257">
        <v>0</v>
      </c>
      <c r="CF257" s="2"/>
      <c r="CG257"/>
      <c r="CH257" t="s">
        <v>100</v>
      </c>
      <c r="CI257" t="s">
        <v>100</v>
      </c>
      <c r="CJ257" t="s">
        <v>100</v>
      </c>
      <c r="CK257" t="s">
        <v>100</v>
      </c>
      <c r="CL257" t="s">
        <v>100</v>
      </c>
      <c r="CM257" t="s">
        <v>100</v>
      </c>
      <c r="CN257" t="s">
        <v>100</v>
      </c>
      <c r="CO257" t="s">
        <v>100</v>
      </c>
      <c r="CP257" t="s">
        <v>100</v>
      </c>
      <c r="CQ257" t="s">
        <v>100</v>
      </c>
      <c r="CR257" t="s">
        <v>499</v>
      </c>
      <c r="CS257" t="s">
        <v>780</v>
      </c>
      <c r="CT257" t="s">
        <v>780</v>
      </c>
      <c r="CU257" t="s">
        <v>100</v>
      </c>
      <c r="CV257" t="s">
        <v>780</v>
      </c>
      <c r="CW257" t="s">
        <v>793</v>
      </c>
      <c r="CX257" t="s">
        <v>773</v>
      </c>
      <c r="CY257" t="s">
        <v>786</v>
      </c>
      <c r="CZ257" t="s">
        <v>787</v>
      </c>
      <c r="DA257" t="s">
        <v>100</v>
      </c>
      <c r="DB257" t="s">
        <v>790</v>
      </c>
      <c r="DC257" t="s">
        <v>778</v>
      </c>
      <c r="DD257" t="s">
        <v>786</v>
      </c>
      <c r="DE257" t="s">
        <v>786</v>
      </c>
      <c r="DF257" t="s">
        <v>780</v>
      </c>
      <c r="DG257" t="s">
        <v>779</v>
      </c>
      <c r="DH257" t="s">
        <v>100</v>
      </c>
      <c r="DI257" t="s">
        <v>498</v>
      </c>
      <c r="DJ257" t="s">
        <v>789</v>
      </c>
      <c r="DK257" t="s">
        <v>780</v>
      </c>
      <c r="DL257" t="s">
        <v>786</v>
      </c>
      <c r="DM257" t="s">
        <v>100</v>
      </c>
      <c r="DN257" t="s">
        <v>100</v>
      </c>
      <c r="DO257" t="s">
        <v>100</v>
      </c>
      <c r="DP257" t="s">
        <v>100</v>
      </c>
      <c r="DQ257" t="s">
        <v>100</v>
      </c>
      <c r="DR257" t="s">
        <v>100</v>
      </c>
      <c r="DS257" t="s">
        <v>100</v>
      </c>
      <c r="DT257" t="s">
        <v>100</v>
      </c>
      <c r="DU257" t="s">
        <v>100</v>
      </c>
      <c r="DV257">
        <v>0</v>
      </c>
    </row>
    <row r="258" spans="1:126" x14ac:dyDescent="0.2">
      <c r="A258" s="5" t="str">
        <f>IF(VLOOKUP('Download Data'!AF320,'Download Data'!AL320:AP1781,3,FALSE)&lt;&gt;10001,VLOOKUP('Download Data'!AF320,'Download Data'!AL320:AP1781,2,FALSE),"")</f>
        <v/>
      </c>
      <c r="B258" s="22" t="str">
        <f>IF(VLOOKUP('Download Data'!AF267,'Download Data'!AL267:AP1879,3,FALSE)&lt;&gt;10001,VLOOKUP('Download Data'!AF267,'Download Data'!AL267:AP1879,3,FALSE),"")</f>
        <v/>
      </c>
      <c r="C258" s="5" t="str">
        <f>IF(VLOOKUP('Download Data'!AF267,'Download Data'!AL267:AP1879,3,FALSE)&lt;&gt;10001,VLOOKUP('Download Data'!AF267,'Download Data'!AL267:AP1879,4,FALSE),"")</f>
        <v/>
      </c>
      <c r="D258" s="29" t="str">
        <f>IF(VLOOKUP('Download Data'!AF267,'Download Data'!AL267:AP1879,3,FALSE)&lt;&gt;10001,VLOOKUP('Download Data'!AF267,'Download Data'!AL267:AP1879,5,FALSE),"")</f>
        <v/>
      </c>
      <c r="E258" s="241"/>
      <c r="AA258" s="39" t="s">
        <v>271</v>
      </c>
      <c r="AB258" s="39">
        <f>AG258</f>
        <v>2702</v>
      </c>
      <c r="AC258" s="39" t="s">
        <v>101</v>
      </c>
      <c r="AD258" s="43">
        <f>VLOOKUP(AB258/100,'Download Data'!$BB$1:$BV$97,11,TRUE)</f>
        <v>0</v>
      </c>
      <c r="AE258" s="39"/>
      <c r="AF258" s="39">
        <f t="shared" si="155"/>
        <v>249</v>
      </c>
      <c r="AG258" s="45">
        <f>AG257+1</f>
        <v>2702</v>
      </c>
      <c r="AH258" s="45" t="s">
        <v>101</v>
      </c>
      <c r="AI258" s="45">
        <f>Program!Z63</f>
        <v>0</v>
      </c>
      <c r="AJ258" s="39"/>
      <c r="AK258" s="39">
        <f t="shared" si="139"/>
        <v>0</v>
      </c>
      <c r="AL258" s="39">
        <f t="shared" si="154"/>
        <v>1</v>
      </c>
      <c r="AM258" s="39" t="str">
        <f t="shared" si="140"/>
        <v xml:space="preserve"> </v>
      </c>
      <c r="AN258" s="39" t="str">
        <f t="shared" si="141"/>
        <v xml:space="preserve"> </v>
      </c>
      <c r="AO258" s="39" t="str">
        <f t="shared" si="142"/>
        <v xml:space="preserve"> </v>
      </c>
      <c r="AP258" s="39" t="str">
        <f t="shared" si="143"/>
        <v xml:space="preserve"> </v>
      </c>
      <c r="BA258" t="s">
        <v>1646</v>
      </c>
      <c r="BB258">
        <v>0</v>
      </c>
      <c r="CF258" s="2"/>
      <c r="CG258"/>
      <c r="CH258" t="s">
        <v>100</v>
      </c>
      <c r="CI258" t="s">
        <v>100</v>
      </c>
      <c r="CJ258" t="s">
        <v>100</v>
      </c>
      <c r="CK258" t="s">
        <v>100</v>
      </c>
      <c r="CL258" t="s">
        <v>100</v>
      </c>
      <c r="CM258" t="s">
        <v>100</v>
      </c>
      <c r="CN258" t="s">
        <v>100</v>
      </c>
      <c r="CO258" t="s">
        <v>100</v>
      </c>
      <c r="CP258" t="s">
        <v>100</v>
      </c>
      <c r="CQ258" t="s">
        <v>100</v>
      </c>
      <c r="CR258" t="s">
        <v>100</v>
      </c>
      <c r="CS258" t="s">
        <v>100</v>
      </c>
      <c r="CT258" t="s">
        <v>100</v>
      </c>
      <c r="CU258" t="s">
        <v>100</v>
      </c>
      <c r="CV258" t="s">
        <v>100</v>
      </c>
      <c r="CW258" t="s">
        <v>100</v>
      </c>
      <c r="CX258" t="s">
        <v>100</v>
      </c>
      <c r="CY258" t="s">
        <v>100</v>
      </c>
      <c r="CZ258" t="s">
        <v>100</v>
      </c>
      <c r="DA258" t="s">
        <v>100</v>
      </c>
      <c r="DB258" t="s">
        <v>100</v>
      </c>
      <c r="DC258" t="s">
        <v>100</v>
      </c>
      <c r="DD258" t="s">
        <v>100</v>
      </c>
      <c r="DE258" t="s">
        <v>100</v>
      </c>
      <c r="DF258" t="s">
        <v>100</v>
      </c>
      <c r="DG258" t="s">
        <v>100</v>
      </c>
      <c r="DH258" t="s">
        <v>100</v>
      </c>
      <c r="DI258" t="s">
        <v>100</v>
      </c>
      <c r="DJ258" t="s">
        <v>100</v>
      </c>
      <c r="DK258" t="s">
        <v>100</v>
      </c>
      <c r="DL258" t="s">
        <v>100</v>
      </c>
      <c r="DM258" t="s">
        <v>100</v>
      </c>
      <c r="DN258" t="s">
        <v>100</v>
      </c>
      <c r="DO258" t="s">
        <v>100</v>
      </c>
      <c r="DP258" t="s">
        <v>100</v>
      </c>
      <c r="DQ258" t="s">
        <v>100</v>
      </c>
      <c r="DR258" t="s">
        <v>100</v>
      </c>
      <c r="DS258" t="s">
        <v>100</v>
      </c>
      <c r="DT258" t="s">
        <v>100</v>
      </c>
      <c r="DU258" t="s">
        <v>100</v>
      </c>
      <c r="DV258">
        <v>0</v>
      </c>
    </row>
    <row r="259" spans="1:126" x14ac:dyDescent="0.2">
      <c r="A259" s="5" t="str">
        <f>IF(VLOOKUP('Download Data'!AF321,'Download Data'!AL321:AP1781,3,FALSE)&lt;&gt;10001,VLOOKUP('Download Data'!AF321,'Download Data'!AL321:AP1781,2,FALSE),"")</f>
        <v/>
      </c>
      <c r="B259" s="22" t="str">
        <f>IF(VLOOKUP('Download Data'!AF268,'Download Data'!AL268:AP1880,3,FALSE)&lt;&gt;10001,VLOOKUP('Download Data'!AF268,'Download Data'!AL268:AP1880,3,FALSE),"")</f>
        <v/>
      </c>
      <c r="C259" s="5" t="str">
        <f>IF(VLOOKUP('Download Data'!AF268,'Download Data'!AL268:AP1880,3,FALSE)&lt;&gt;10001,VLOOKUP('Download Data'!AF268,'Download Data'!AL268:AP1880,4,FALSE),"")</f>
        <v/>
      </c>
      <c r="D259" s="29" t="str">
        <f>IF(VLOOKUP('Download Data'!AF268,'Download Data'!AL268:AP1880,3,FALSE)&lt;&gt;10001,VLOOKUP('Download Data'!AF268,'Download Data'!AL268:AP1880,5,FALSE),"")</f>
        <v/>
      </c>
      <c r="E259" s="241"/>
      <c r="AA259" s="48" t="s">
        <v>272</v>
      </c>
      <c r="AB259" s="39">
        <f>AG259</f>
        <v>2703</v>
      </c>
      <c r="AC259" s="39" t="s">
        <v>101</v>
      </c>
      <c r="AD259" s="43">
        <f>VLOOKUP(AB259/100,'Download Data'!$BB$1:$BV$97,12,TRUE)</f>
        <v>0</v>
      </c>
      <c r="AE259" s="39"/>
      <c r="AF259" s="39">
        <f t="shared" si="155"/>
        <v>250</v>
      </c>
      <c r="AG259" s="45">
        <f>AG258+1</f>
        <v>2703</v>
      </c>
      <c r="AH259" s="45" t="s">
        <v>101</v>
      </c>
      <c r="AI259" s="45">
        <f>Program!Z64</f>
        <v>0</v>
      </c>
      <c r="AJ259" s="39"/>
      <c r="AK259" s="39">
        <f t="shared" si="139"/>
        <v>0</v>
      </c>
      <c r="AL259" s="39">
        <f t="shared" si="154"/>
        <v>1</v>
      </c>
      <c r="AM259" s="39" t="str">
        <f t="shared" si="140"/>
        <v xml:space="preserve"> </v>
      </c>
      <c r="AN259" s="39" t="str">
        <f t="shared" si="141"/>
        <v xml:space="preserve"> </v>
      </c>
      <c r="AO259" s="39" t="str">
        <f t="shared" si="142"/>
        <v xml:space="preserve"> </v>
      </c>
      <c r="AP259" s="39" t="str">
        <f t="shared" si="143"/>
        <v xml:space="preserve"> </v>
      </c>
      <c r="BA259" t="s">
        <v>1647</v>
      </c>
      <c r="BB259">
        <v>0</v>
      </c>
      <c r="CF259" s="2"/>
      <c r="CG259"/>
      <c r="CH259" t="s">
        <v>100</v>
      </c>
      <c r="CI259" t="s">
        <v>100</v>
      </c>
      <c r="CJ259" t="s">
        <v>100</v>
      </c>
      <c r="CK259" t="s">
        <v>100</v>
      </c>
      <c r="CL259" t="s">
        <v>100</v>
      </c>
      <c r="CM259" t="s">
        <v>100</v>
      </c>
      <c r="CN259" t="s">
        <v>100</v>
      </c>
      <c r="CO259" t="s">
        <v>100</v>
      </c>
      <c r="CP259" t="s">
        <v>100</v>
      </c>
      <c r="CQ259" t="s">
        <v>100</v>
      </c>
      <c r="CR259" t="s">
        <v>100</v>
      </c>
      <c r="CS259" t="s">
        <v>100</v>
      </c>
      <c r="CT259" t="s">
        <v>100</v>
      </c>
      <c r="CU259" t="s">
        <v>100</v>
      </c>
      <c r="CV259" t="s">
        <v>100</v>
      </c>
      <c r="CW259" t="s">
        <v>100</v>
      </c>
      <c r="CX259" t="s">
        <v>100</v>
      </c>
      <c r="CY259" t="s">
        <v>100</v>
      </c>
      <c r="CZ259" t="s">
        <v>100</v>
      </c>
      <c r="DA259" t="s">
        <v>100</v>
      </c>
      <c r="DB259" t="s">
        <v>100</v>
      </c>
      <c r="DC259" t="s">
        <v>100</v>
      </c>
      <c r="DD259" t="s">
        <v>100</v>
      </c>
      <c r="DE259" t="s">
        <v>100</v>
      </c>
      <c r="DF259" t="s">
        <v>100</v>
      </c>
      <c r="DG259" t="s">
        <v>100</v>
      </c>
      <c r="DH259" t="s">
        <v>100</v>
      </c>
      <c r="DI259" t="s">
        <v>791</v>
      </c>
      <c r="DJ259" t="s">
        <v>771</v>
      </c>
      <c r="DK259" t="s">
        <v>773</v>
      </c>
      <c r="DL259" t="s">
        <v>790</v>
      </c>
      <c r="DM259" t="s">
        <v>793</v>
      </c>
      <c r="DN259" t="s">
        <v>100</v>
      </c>
      <c r="DO259" t="s">
        <v>100</v>
      </c>
      <c r="DP259" t="s">
        <v>100</v>
      </c>
      <c r="DQ259" t="s">
        <v>100</v>
      </c>
      <c r="DR259" t="s">
        <v>100</v>
      </c>
      <c r="DS259" t="s">
        <v>100</v>
      </c>
      <c r="DT259" t="s">
        <v>100</v>
      </c>
      <c r="DU259" t="s">
        <v>100</v>
      </c>
      <c r="DV259">
        <v>0</v>
      </c>
    </row>
    <row r="260" spans="1:126" x14ac:dyDescent="0.2">
      <c r="A260" s="5" t="str">
        <f>IF(VLOOKUP('Download Data'!AF322,'Download Data'!AL322:AP1781,3,FALSE)&lt;&gt;10001,VLOOKUP('Download Data'!AF322,'Download Data'!AL322:AP1781,2,FALSE),"")</f>
        <v/>
      </c>
      <c r="B260" s="22" t="str">
        <f>IF(VLOOKUP('Download Data'!AF269,'Download Data'!AL269:AP1881,3,FALSE)&lt;&gt;10001,VLOOKUP('Download Data'!AF269,'Download Data'!AL269:AP1881,3,FALSE),"")</f>
        <v/>
      </c>
      <c r="C260" s="5" t="str">
        <f>IF(VLOOKUP('Download Data'!AF269,'Download Data'!AL269:AP1881,3,FALSE)&lt;&gt;10001,VLOOKUP('Download Data'!AF269,'Download Data'!AL269:AP1881,4,FALSE),"")</f>
        <v/>
      </c>
      <c r="D260" s="29" t="str">
        <f>IF(VLOOKUP('Download Data'!AF269,'Download Data'!AL269:AP1881,3,FALSE)&lt;&gt;10001,VLOOKUP('Download Data'!AF269,'Download Data'!AL269:AP1881,5,FALSE),"")</f>
        <v/>
      </c>
      <c r="E260" s="241"/>
      <c r="AA260" s="48" t="s">
        <v>273</v>
      </c>
      <c r="AB260" s="39">
        <f>AG260</f>
        <v>2704</v>
      </c>
      <c r="AC260" s="39" t="s">
        <v>101</v>
      </c>
      <c r="AD260" s="43">
        <f>VLOOKUP(AB260/100,'Download Data'!$BB$1:$BV$97,13,TRUE)</f>
        <v>0</v>
      </c>
      <c r="AE260" s="39"/>
      <c r="AF260" s="39">
        <f t="shared" si="155"/>
        <v>251</v>
      </c>
      <c r="AG260" s="45">
        <f>AG259+1</f>
        <v>2704</v>
      </c>
      <c r="AH260" s="45" t="s">
        <v>101</v>
      </c>
      <c r="AI260" s="45">
        <f>Program!Z65</f>
        <v>0</v>
      </c>
      <c r="AJ260" s="39"/>
      <c r="AK260" s="39">
        <f t="shared" si="139"/>
        <v>0</v>
      </c>
      <c r="AL260" s="39">
        <f t="shared" si="154"/>
        <v>1</v>
      </c>
      <c r="AM260" s="39" t="str">
        <f t="shared" si="140"/>
        <v xml:space="preserve"> </v>
      </c>
      <c r="AN260" s="39" t="str">
        <f t="shared" si="141"/>
        <v xml:space="preserve"> </v>
      </c>
      <c r="AO260" s="39" t="str">
        <f t="shared" si="142"/>
        <v xml:space="preserve"> </v>
      </c>
      <c r="AP260" s="39" t="str">
        <f t="shared" si="143"/>
        <v xml:space="preserve"> </v>
      </c>
      <c r="BA260" t="s">
        <v>1648</v>
      </c>
      <c r="BB260">
        <v>0</v>
      </c>
      <c r="CF260" s="2"/>
      <c r="CG260"/>
      <c r="CH260" t="s">
        <v>100</v>
      </c>
      <c r="CI260" t="s">
        <v>100</v>
      </c>
      <c r="CJ260" t="s">
        <v>100</v>
      </c>
      <c r="CK260" t="s">
        <v>100</v>
      </c>
      <c r="CL260" t="s">
        <v>100</v>
      </c>
      <c r="CM260" t="s">
        <v>100</v>
      </c>
      <c r="CN260" t="s">
        <v>100</v>
      </c>
      <c r="CO260" t="s">
        <v>100</v>
      </c>
      <c r="CP260" t="s">
        <v>100</v>
      </c>
      <c r="CQ260" t="s">
        <v>100</v>
      </c>
      <c r="CR260" t="s">
        <v>100</v>
      </c>
      <c r="CS260" t="s">
        <v>100</v>
      </c>
      <c r="CT260" t="s">
        <v>100</v>
      </c>
      <c r="CU260" t="s">
        <v>100</v>
      </c>
      <c r="CV260" t="s">
        <v>100</v>
      </c>
      <c r="CW260" t="s">
        <v>100</v>
      </c>
      <c r="CX260" t="s">
        <v>100</v>
      </c>
      <c r="CY260" t="s">
        <v>100</v>
      </c>
      <c r="CZ260" t="s">
        <v>100</v>
      </c>
      <c r="DA260" t="s">
        <v>100</v>
      </c>
      <c r="DB260" t="s">
        <v>100</v>
      </c>
      <c r="DC260" t="s">
        <v>100</v>
      </c>
      <c r="DD260" t="s">
        <v>100</v>
      </c>
      <c r="DE260" t="s">
        <v>100</v>
      </c>
      <c r="DF260" t="s">
        <v>100</v>
      </c>
      <c r="DG260" t="s">
        <v>100</v>
      </c>
      <c r="DH260" t="s">
        <v>100</v>
      </c>
      <c r="DI260" t="s">
        <v>100</v>
      </c>
      <c r="DJ260" t="s">
        <v>100</v>
      </c>
      <c r="DK260" t="s">
        <v>100</v>
      </c>
      <c r="DL260" t="s">
        <v>100</v>
      </c>
      <c r="DM260" t="s">
        <v>100</v>
      </c>
      <c r="DN260" t="s">
        <v>100</v>
      </c>
      <c r="DO260" t="s">
        <v>100</v>
      </c>
      <c r="DP260" t="s">
        <v>100</v>
      </c>
      <c r="DQ260" t="s">
        <v>100</v>
      </c>
      <c r="DR260" t="s">
        <v>100</v>
      </c>
      <c r="DS260" t="s">
        <v>100</v>
      </c>
      <c r="DT260" t="s">
        <v>100</v>
      </c>
      <c r="DU260" t="s">
        <v>100</v>
      </c>
      <c r="DV260">
        <v>0</v>
      </c>
    </row>
    <row r="261" spans="1:126" x14ac:dyDescent="0.2">
      <c r="A261" s="5" t="str">
        <f>IF(VLOOKUP('Download Data'!AF323,'Download Data'!AL323:AP1781,3,FALSE)&lt;&gt;10001,VLOOKUP('Download Data'!AF323,'Download Data'!AL323:AP1781,2,FALSE),"")</f>
        <v/>
      </c>
      <c r="B261" s="22" t="str">
        <f>IF(VLOOKUP('Download Data'!AF270,'Download Data'!AL270:AP1882,3,FALSE)&lt;&gt;10001,VLOOKUP('Download Data'!AF270,'Download Data'!AL270:AP1882,3,FALSE),"")</f>
        <v/>
      </c>
      <c r="C261" s="5" t="str">
        <f>IF(VLOOKUP('Download Data'!AF270,'Download Data'!AL270:AP1882,3,FALSE)&lt;&gt;10001,VLOOKUP('Download Data'!AF270,'Download Data'!AL270:AP1882,4,FALSE),"")</f>
        <v/>
      </c>
      <c r="D261" s="29" t="str">
        <f>IF(VLOOKUP('Download Data'!AF270,'Download Data'!AL270:AP1882,3,FALSE)&lt;&gt;10001,VLOOKUP('Download Data'!AF270,'Download Data'!AL270:AP1882,5,FALSE),"")</f>
        <v/>
      </c>
      <c r="E261" s="241"/>
      <c r="AA261" s="39"/>
      <c r="AB261" s="39"/>
      <c r="AC261" s="39"/>
      <c r="AD261" s="39"/>
      <c r="AE261" s="39"/>
      <c r="AF261" s="39">
        <f t="shared" si="155"/>
        <v>252</v>
      </c>
      <c r="AG261" s="45"/>
      <c r="AH261" s="45"/>
      <c r="AI261" s="45"/>
      <c r="AJ261" s="39"/>
      <c r="AK261" s="39">
        <f t="shared" si="139"/>
        <v>0</v>
      </c>
      <c r="AL261" s="39">
        <f t="shared" si="154"/>
        <v>1</v>
      </c>
      <c r="AM261" s="39" t="str">
        <f t="shared" si="140"/>
        <v xml:space="preserve"> </v>
      </c>
      <c r="AN261" s="39" t="str">
        <f t="shared" si="141"/>
        <v xml:space="preserve"> </v>
      </c>
      <c r="AO261" s="39" t="str">
        <f t="shared" si="142"/>
        <v xml:space="preserve"> </v>
      </c>
      <c r="AP261" s="39" t="str">
        <f t="shared" si="143"/>
        <v xml:space="preserve"> </v>
      </c>
      <c r="BA261" t="s">
        <v>1649</v>
      </c>
      <c r="BB261">
        <v>0</v>
      </c>
      <c r="CF261" s="2"/>
      <c r="CG261"/>
      <c r="CH261" t="s">
        <v>100</v>
      </c>
      <c r="CI261" t="s">
        <v>100</v>
      </c>
      <c r="CJ261" t="s">
        <v>100</v>
      </c>
      <c r="CK261" t="s">
        <v>100</v>
      </c>
      <c r="CL261" t="s">
        <v>100</v>
      </c>
      <c r="CM261" t="s">
        <v>100</v>
      </c>
      <c r="CN261" t="s">
        <v>100</v>
      </c>
      <c r="CO261" t="s">
        <v>100</v>
      </c>
      <c r="CP261" t="s">
        <v>100</v>
      </c>
      <c r="CQ261" t="s">
        <v>100</v>
      </c>
      <c r="CR261" t="s">
        <v>100</v>
      </c>
      <c r="CS261" t="s">
        <v>100</v>
      </c>
      <c r="CT261" t="s">
        <v>100</v>
      </c>
      <c r="CU261" t="s">
        <v>100</v>
      </c>
      <c r="CV261" t="s">
        <v>100</v>
      </c>
      <c r="CW261" t="s">
        <v>100</v>
      </c>
      <c r="CX261" t="s">
        <v>100</v>
      </c>
      <c r="CY261" t="s">
        <v>100</v>
      </c>
      <c r="CZ261" t="s">
        <v>100</v>
      </c>
      <c r="DA261" t="s">
        <v>100</v>
      </c>
      <c r="DB261" t="s">
        <v>100</v>
      </c>
      <c r="DC261" t="s">
        <v>100</v>
      </c>
      <c r="DD261" t="s">
        <v>100</v>
      </c>
      <c r="DE261" t="s">
        <v>100</v>
      </c>
      <c r="DF261" t="s">
        <v>100</v>
      </c>
      <c r="DG261" t="s">
        <v>100</v>
      </c>
      <c r="DH261" t="s">
        <v>100</v>
      </c>
      <c r="DI261" t="s">
        <v>100</v>
      </c>
      <c r="DJ261" t="s">
        <v>100</v>
      </c>
      <c r="DK261" t="s">
        <v>100</v>
      </c>
      <c r="DL261" t="s">
        <v>100</v>
      </c>
      <c r="DM261" t="s">
        <v>100</v>
      </c>
      <c r="DN261" t="s">
        <v>100</v>
      </c>
      <c r="DO261" t="s">
        <v>100</v>
      </c>
      <c r="DP261" t="s">
        <v>100</v>
      </c>
      <c r="DQ261" t="s">
        <v>100</v>
      </c>
      <c r="DR261" t="s">
        <v>100</v>
      </c>
      <c r="DS261" t="s">
        <v>100</v>
      </c>
      <c r="DT261" t="s">
        <v>100</v>
      </c>
      <c r="DU261" t="s">
        <v>100</v>
      </c>
      <c r="DV261">
        <v>0</v>
      </c>
    </row>
    <row r="262" spans="1:126" x14ac:dyDescent="0.2">
      <c r="A262" s="5" t="str">
        <f>IF(VLOOKUP('Download Data'!AF324,'Download Data'!AL324:AP1781,3,FALSE)&lt;&gt;10001,VLOOKUP('Download Data'!AF324,'Download Data'!AL324:AP1781,2,FALSE),"")</f>
        <v/>
      </c>
      <c r="B262" s="22" t="str">
        <f>IF(VLOOKUP('Download Data'!AF271,'Download Data'!AL271:AP1883,3,FALSE)&lt;&gt;10001,VLOOKUP('Download Data'!AF271,'Download Data'!AL271:AP1883,3,FALSE),"")</f>
        <v/>
      </c>
      <c r="C262" s="5" t="str">
        <f>IF(VLOOKUP('Download Data'!AF271,'Download Data'!AL271:AP1883,3,FALSE)&lt;&gt;10001,VLOOKUP('Download Data'!AF271,'Download Data'!AL271:AP1883,4,FALSE),"")</f>
        <v/>
      </c>
      <c r="D262" s="29" t="str">
        <f>IF(VLOOKUP('Download Data'!AF271,'Download Data'!AL271:AP1883,3,FALSE)&lt;&gt;10001,VLOOKUP('Download Data'!AF271,'Download Data'!AL271:AP1883,5,FALSE),"")</f>
        <v/>
      </c>
      <c r="E262" s="241"/>
      <c r="AA262" s="39" t="s">
        <v>274</v>
      </c>
      <c r="AB262" s="39">
        <f>AG262</f>
        <v>2800</v>
      </c>
      <c r="AC262" s="39" t="s">
        <v>101</v>
      </c>
      <c r="AD262" s="43">
        <f>VLOOKUP(AB262/100,'Download Data'!$BB$1:$BV$97,9,TRUE)</f>
        <v>0</v>
      </c>
      <c r="AE262" s="39"/>
      <c r="AF262" s="39">
        <f t="shared" si="155"/>
        <v>253</v>
      </c>
      <c r="AG262" s="45">
        <v>2800</v>
      </c>
      <c r="AH262" s="45" t="s">
        <v>101</v>
      </c>
      <c r="AI262" s="45">
        <f>Program!Z69</f>
        <v>0</v>
      </c>
      <c r="AJ262" s="39"/>
      <c r="AK262" s="39">
        <f t="shared" si="139"/>
        <v>0</v>
      </c>
      <c r="AL262" s="39">
        <f t="shared" si="154"/>
        <v>1</v>
      </c>
      <c r="AM262" s="39" t="str">
        <f t="shared" si="140"/>
        <v xml:space="preserve"> </v>
      </c>
      <c r="AN262" s="39" t="str">
        <f t="shared" si="141"/>
        <v xml:space="preserve"> </v>
      </c>
      <c r="AO262" s="39" t="str">
        <f t="shared" si="142"/>
        <v xml:space="preserve"> </v>
      </c>
      <c r="AP262" s="39" t="str">
        <f t="shared" si="143"/>
        <v xml:space="preserve"> </v>
      </c>
      <c r="BA262" t="s">
        <v>1650</v>
      </c>
      <c r="BB262">
        <v>0</v>
      </c>
      <c r="CF262" s="2"/>
      <c r="CG262"/>
      <c r="CH262" t="s">
        <v>100</v>
      </c>
      <c r="CI262" t="s">
        <v>100</v>
      </c>
      <c r="CJ262" t="s">
        <v>100</v>
      </c>
      <c r="CK262" t="s">
        <v>100</v>
      </c>
      <c r="CL262" t="s">
        <v>100</v>
      </c>
      <c r="CM262" t="s">
        <v>100</v>
      </c>
      <c r="CN262" t="s">
        <v>100</v>
      </c>
      <c r="CO262" t="s">
        <v>100</v>
      </c>
      <c r="CP262" t="s">
        <v>100</v>
      </c>
      <c r="CQ262" t="s">
        <v>100</v>
      </c>
      <c r="CR262" t="s">
        <v>100</v>
      </c>
      <c r="CS262" t="s">
        <v>100</v>
      </c>
      <c r="CT262" t="s">
        <v>100</v>
      </c>
      <c r="CU262" t="s">
        <v>100</v>
      </c>
      <c r="CV262" t="s">
        <v>100</v>
      </c>
      <c r="CW262" t="s">
        <v>100</v>
      </c>
      <c r="CX262" t="s">
        <v>100</v>
      </c>
      <c r="CY262" t="s">
        <v>100</v>
      </c>
      <c r="CZ262" t="s">
        <v>100</v>
      </c>
      <c r="DA262" t="s">
        <v>100</v>
      </c>
      <c r="DB262" t="s">
        <v>100</v>
      </c>
      <c r="DC262" t="s">
        <v>100</v>
      </c>
      <c r="DD262" t="s">
        <v>100</v>
      </c>
      <c r="DE262" t="s">
        <v>100</v>
      </c>
      <c r="DF262" t="s">
        <v>100</v>
      </c>
      <c r="DG262" t="s">
        <v>100</v>
      </c>
      <c r="DH262" t="s">
        <v>100</v>
      </c>
      <c r="DI262" t="s">
        <v>100</v>
      </c>
      <c r="DJ262" t="s">
        <v>100</v>
      </c>
      <c r="DK262" t="s">
        <v>100</v>
      </c>
      <c r="DL262" t="s">
        <v>100</v>
      </c>
      <c r="DM262" t="s">
        <v>100</v>
      </c>
      <c r="DN262" t="s">
        <v>100</v>
      </c>
      <c r="DO262" t="s">
        <v>100</v>
      </c>
      <c r="DP262" t="s">
        <v>100</v>
      </c>
      <c r="DQ262" t="s">
        <v>100</v>
      </c>
      <c r="DR262" t="s">
        <v>100</v>
      </c>
      <c r="DS262" t="s">
        <v>100</v>
      </c>
      <c r="DT262" t="s">
        <v>100</v>
      </c>
      <c r="DU262" t="s">
        <v>100</v>
      </c>
      <c r="DV262">
        <v>0</v>
      </c>
    </row>
    <row r="263" spans="1:126" x14ac:dyDescent="0.2">
      <c r="A263" s="5" t="str">
        <f>IF(VLOOKUP('Download Data'!AF325,'Download Data'!AL325:AP1781,3,FALSE)&lt;&gt;10001,VLOOKUP('Download Data'!AF325,'Download Data'!AL325:AP1781,2,FALSE),"")</f>
        <v/>
      </c>
      <c r="B263" s="22" t="str">
        <f>IF(VLOOKUP('Download Data'!AF272,'Download Data'!AL272:AP1884,3,FALSE)&lt;&gt;10001,VLOOKUP('Download Data'!AF272,'Download Data'!AL272:AP1884,3,FALSE),"")</f>
        <v/>
      </c>
      <c r="C263" s="5" t="str">
        <f>IF(VLOOKUP('Download Data'!AF272,'Download Data'!AL272:AP1884,3,FALSE)&lt;&gt;10001,VLOOKUP('Download Data'!AF272,'Download Data'!AL272:AP1884,4,FALSE),"")</f>
        <v/>
      </c>
      <c r="D263" s="29" t="str">
        <f>IF(VLOOKUP('Download Data'!AF272,'Download Data'!AL272:AP1884,3,FALSE)&lt;&gt;10001,VLOOKUP('Download Data'!AF272,'Download Data'!AL272:AP1884,5,FALSE),"")</f>
        <v/>
      </c>
      <c r="E263" s="241"/>
      <c r="AA263" s="39" t="s">
        <v>275</v>
      </c>
      <c r="AB263" s="39">
        <f>AG263</f>
        <v>2801</v>
      </c>
      <c r="AC263" s="39" t="s">
        <v>101</v>
      </c>
      <c r="AD263" s="43">
        <f>VLOOKUP(AB263/100,'Download Data'!$BB$1:$BV$97,10,TRUE)</f>
        <v>0</v>
      </c>
      <c r="AE263" s="39"/>
      <c r="AF263" s="39">
        <f t="shared" si="155"/>
        <v>254</v>
      </c>
      <c r="AG263" s="45">
        <f>AG262+1</f>
        <v>2801</v>
      </c>
      <c r="AH263" s="45" t="s">
        <v>101</v>
      </c>
      <c r="AI263" s="45">
        <f>Program!Z70</f>
        <v>0</v>
      </c>
      <c r="AJ263" s="39"/>
      <c r="AK263" s="39">
        <f t="shared" si="139"/>
        <v>0</v>
      </c>
      <c r="AL263" s="39">
        <f t="shared" si="154"/>
        <v>1</v>
      </c>
      <c r="AM263" s="39" t="str">
        <f t="shared" si="140"/>
        <v xml:space="preserve"> </v>
      </c>
      <c r="AN263" s="39" t="str">
        <f t="shared" si="141"/>
        <v xml:space="preserve"> </v>
      </c>
      <c r="AO263" s="39" t="str">
        <f t="shared" si="142"/>
        <v xml:space="preserve"> </v>
      </c>
      <c r="AP263" s="39" t="str">
        <f t="shared" si="143"/>
        <v xml:space="preserve"> </v>
      </c>
      <c r="BA263" t="s">
        <v>1651</v>
      </c>
      <c r="BB263">
        <v>0</v>
      </c>
      <c r="CF263" s="2"/>
      <c r="CG263"/>
      <c r="CH263" t="s">
        <v>100</v>
      </c>
      <c r="CI263" t="s">
        <v>100</v>
      </c>
      <c r="CJ263" t="s">
        <v>100</v>
      </c>
      <c r="CK263" t="s">
        <v>100</v>
      </c>
      <c r="CL263" t="s">
        <v>100</v>
      </c>
      <c r="CM263" t="s">
        <v>100</v>
      </c>
      <c r="CN263" t="s">
        <v>100</v>
      </c>
      <c r="CO263" t="s">
        <v>100</v>
      </c>
      <c r="CP263" t="s">
        <v>100</v>
      </c>
      <c r="CQ263" t="s">
        <v>100</v>
      </c>
      <c r="CR263" t="s">
        <v>100</v>
      </c>
      <c r="CS263" t="s">
        <v>100</v>
      </c>
      <c r="CT263" t="s">
        <v>100</v>
      </c>
      <c r="CU263" t="s">
        <v>100</v>
      </c>
      <c r="CV263" t="s">
        <v>100</v>
      </c>
      <c r="CW263" t="s">
        <v>100</v>
      </c>
      <c r="CX263" t="s">
        <v>100</v>
      </c>
      <c r="CY263" t="s">
        <v>100</v>
      </c>
      <c r="CZ263" t="s">
        <v>100</v>
      </c>
      <c r="DA263" t="s">
        <v>100</v>
      </c>
      <c r="DB263" t="s">
        <v>100</v>
      </c>
      <c r="DC263" t="s">
        <v>100</v>
      </c>
      <c r="DD263" t="s">
        <v>100</v>
      </c>
      <c r="DE263" t="s">
        <v>100</v>
      </c>
      <c r="DF263" t="s">
        <v>100</v>
      </c>
      <c r="DG263" t="s">
        <v>100</v>
      </c>
      <c r="DH263" t="s">
        <v>100</v>
      </c>
      <c r="DI263" t="s">
        <v>100</v>
      </c>
      <c r="DJ263" t="s">
        <v>100</v>
      </c>
      <c r="DK263" t="s">
        <v>100</v>
      </c>
      <c r="DL263" t="s">
        <v>100</v>
      </c>
      <c r="DM263" t="s">
        <v>100</v>
      </c>
      <c r="DN263" t="s">
        <v>100</v>
      </c>
      <c r="DO263" t="s">
        <v>100</v>
      </c>
      <c r="DP263" t="s">
        <v>100</v>
      </c>
      <c r="DQ263" t="s">
        <v>100</v>
      </c>
      <c r="DR263" t="s">
        <v>100</v>
      </c>
      <c r="DS263" t="s">
        <v>100</v>
      </c>
      <c r="DT263" t="s">
        <v>100</v>
      </c>
      <c r="DU263" t="s">
        <v>100</v>
      </c>
      <c r="DV263">
        <v>0</v>
      </c>
    </row>
    <row r="264" spans="1:126" x14ac:dyDescent="0.2">
      <c r="A264" s="5" t="str">
        <f>IF(VLOOKUP('Download Data'!AF326,'Download Data'!AL326:AP1781,3,FALSE)&lt;&gt;10001,VLOOKUP('Download Data'!AF326,'Download Data'!AL326:AP1781,2,FALSE),"")</f>
        <v/>
      </c>
      <c r="B264" s="22" t="str">
        <f>IF(VLOOKUP('Download Data'!AF273,'Download Data'!AL273:AP1885,3,FALSE)&lt;&gt;10001,VLOOKUP('Download Data'!AF273,'Download Data'!AL273:AP1885,3,FALSE),"")</f>
        <v/>
      </c>
      <c r="C264" s="5" t="str">
        <f>IF(VLOOKUP('Download Data'!AF273,'Download Data'!AL273:AP1885,3,FALSE)&lt;&gt;10001,VLOOKUP('Download Data'!AF273,'Download Data'!AL273:AP1885,4,FALSE),"")</f>
        <v/>
      </c>
      <c r="D264" s="29" t="str">
        <f>IF(VLOOKUP('Download Data'!AF273,'Download Data'!AL273:AP1885,3,FALSE)&lt;&gt;10001,VLOOKUP('Download Data'!AF273,'Download Data'!AL273:AP1885,5,FALSE),"")</f>
        <v/>
      </c>
      <c r="E264" s="241"/>
      <c r="AA264" s="39" t="s">
        <v>276</v>
      </c>
      <c r="AB264" s="39">
        <f>AG264</f>
        <v>2802</v>
      </c>
      <c r="AC264" s="39" t="s">
        <v>101</v>
      </c>
      <c r="AD264" s="43">
        <f>VLOOKUP(AB264/100,'Download Data'!$BB$1:$BV$97,11,TRUE)</f>
        <v>0</v>
      </c>
      <c r="AE264" s="39"/>
      <c r="AF264" s="39">
        <f t="shared" si="155"/>
        <v>255</v>
      </c>
      <c r="AG264" s="45">
        <f>AG263+1</f>
        <v>2802</v>
      </c>
      <c r="AH264" s="45" t="s">
        <v>101</v>
      </c>
      <c r="AI264" s="45">
        <f>Program!Z71</f>
        <v>0</v>
      </c>
      <c r="AJ264" s="39"/>
      <c r="AK264" s="39">
        <f t="shared" si="139"/>
        <v>0</v>
      </c>
      <c r="AL264" s="39">
        <f t="shared" si="154"/>
        <v>1</v>
      </c>
      <c r="AM264" s="39" t="str">
        <f t="shared" si="140"/>
        <v xml:space="preserve"> </v>
      </c>
      <c r="AN264" s="39" t="str">
        <f t="shared" si="141"/>
        <v xml:space="preserve"> </v>
      </c>
      <c r="AO264" s="39" t="str">
        <f t="shared" si="142"/>
        <v xml:space="preserve"> </v>
      </c>
      <c r="AP264" s="39" t="str">
        <f t="shared" si="143"/>
        <v xml:space="preserve"> </v>
      </c>
      <c r="BA264" t="s">
        <v>1652</v>
      </c>
      <c r="BB264">
        <v>0</v>
      </c>
      <c r="CF264" s="2"/>
      <c r="CG264"/>
      <c r="CH264" t="s">
        <v>100</v>
      </c>
      <c r="CI264" t="s">
        <v>100</v>
      </c>
      <c r="CJ264" t="s">
        <v>100</v>
      </c>
      <c r="CK264" t="s">
        <v>100</v>
      </c>
      <c r="CL264" t="s">
        <v>100</v>
      </c>
      <c r="CM264" t="s">
        <v>100</v>
      </c>
      <c r="CN264" t="s">
        <v>100</v>
      </c>
      <c r="CO264" t="s">
        <v>100</v>
      </c>
      <c r="CP264" t="s">
        <v>100</v>
      </c>
      <c r="CQ264" t="s">
        <v>100</v>
      </c>
      <c r="CR264" t="s">
        <v>100</v>
      </c>
      <c r="CS264" t="s">
        <v>100</v>
      </c>
      <c r="CT264" t="s">
        <v>100</v>
      </c>
      <c r="CU264" t="s">
        <v>100</v>
      </c>
      <c r="CV264" t="s">
        <v>100</v>
      </c>
      <c r="CW264" t="s">
        <v>100</v>
      </c>
      <c r="CX264" t="s">
        <v>100</v>
      </c>
      <c r="CY264" t="s">
        <v>100</v>
      </c>
      <c r="CZ264" t="s">
        <v>100</v>
      </c>
      <c r="DA264" t="s">
        <v>100</v>
      </c>
      <c r="DB264" t="s">
        <v>100</v>
      </c>
      <c r="DC264" t="s">
        <v>100</v>
      </c>
      <c r="DD264" t="s">
        <v>100</v>
      </c>
      <c r="DE264" t="s">
        <v>100</v>
      </c>
      <c r="DF264" t="s">
        <v>100</v>
      </c>
      <c r="DG264" t="s">
        <v>100</v>
      </c>
      <c r="DH264" t="s">
        <v>100</v>
      </c>
      <c r="DI264" t="s">
        <v>100</v>
      </c>
      <c r="DJ264" t="s">
        <v>100</v>
      </c>
      <c r="DK264" t="s">
        <v>100</v>
      </c>
      <c r="DL264" t="s">
        <v>100</v>
      </c>
      <c r="DM264" t="s">
        <v>100</v>
      </c>
      <c r="DN264" t="s">
        <v>100</v>
      </c>
      <c r="DO264" t="s">
        <v>100</v>
      </c>
      <c r="DP264" t="s">
        <v>100</v>
      </c>
      <c r="DQ264" t="s">
        <v>100</v>
      </c>
      <c r="DR264" t="s">
        <v>100</v>
      </c>
      <c r="DS264" t="s">
        <v>100</v>
      </c>
      <c r="DT264" t="s">
        <v>100</v>
      </c>
      <c r="DU264" t="s">
        <v>100</v>
      </c>
      <c r="DV264">
        <v>0</v>
      </c>
    </row>
    <row r="265" spans="1:126" x14ac:dyDescent="0.2">
      <c r="A265" s="5" t="str">
        <f>IF(VLOOKUP('Download Data'!AF327,'Download Data'!AL327:AP1781,3,FALSE)&lt;&gt;10001,VLOOKUP('Download Data'!AF327,'Download Data'!AL327:AP1781,2,FALSE),"")</f>
        <v/>
      </c>
      <c r="B265" s="22" t="str">
        <f>IF(VLOOKUP('Download Data'!AF274,'Download Data'!AL274:AP1886,3,FALSE)&lt;&gt;10001,VLOOKUP('Download Data'!AF274,'Download Data'!AL274:AP1886,3,FALSE),"")</f>
        <v/>
      </c>
      <c r="C265" s="5" t="str">
        <f>IF(VLOOKUP('Download Data'!AF274,'Download Data'!AL274:AP1886,3,FALSE)&lt;&gt;10001,VLOOKUP('Download Data'!AF274,'Download Data'!AL274:AP1886,4,FALSE),"")</f>
        <v/>
      </c>
      <c r="D265" s="29" t="str">
        <f>IF(VLOOKUP('Download Data'!AF274,'Download Data'!AL274:AP1886,3,FALSE)&lt;&gt;10001,VLOOKUP('Download Data'!AF274,'Download Data'!AL274:AP1886,5,FALSE),"")</f>
        <v/>
      </c>
      <c r="E265" s="241"/>
      <c r="AA265" s="48" t="s">
        <v>277</v>
      </c>
      <c r="AB265" s="39">
        <f>AG265</f>
        <v>2803</v>
      </c>
      <c r="AC265" s="39" t="s">
        <v>101</v>
      </c>
      <c r="AD265" s="43">
        <f>VLOOKUP(AB265/100,'Download Data'!$BB$1:$BV$97,12,TRUE)</f>
        <v>0</v>
      </c>
      <c r="AE265" s="39"/>
      <c r="AF265" s="39">
        <f t="shared" si="155"/>
        <v>256</v>
      </c>
      <c r="AG265" s="45">
        <f>AG264+1</f>
        <v>2803</v>
      </c>
      <c r="AH265" s="45" t="s">
        <v>101</v>
      </c>
      <c r="AI265" s="45">
        <f>Program!Z72</f>
        <v>0</v>
      </c>
      <c r="AJ265" s="39"/>
      <c r="AK265" s="39">
        <f t="shared" si="139"/>
        <v>0</v>
      </c>
      <c r="AL265" s="39">
        <f t="shared" si="154"/>
        <v>1</v>
      </c>
      <c r="AM265" s="39" t="str">
        <f t="shared" si="140"/>
        <v xml:space="preserve"> </v>
      </c>
      <c r="AN265" s="39" t="str">
        <f t="shared" si="141"/>
        <v xml:space="preserve"> </v>
      </c>
      <c r="AO265" s="39" t="str">
        <f t="shared" si="142"/>
        <v xml:space="preserve"> </v>
      </c>
      <c r="AP265" s="39" t="str">
        <f t="shared" si="143"/>
        <v xml:space="preserve"> </v>
      </c>
      <c r="BA265" t="s">
        <v>1653</v>
      </c>
      <c r="BB265">
        <v>0</v>
      </c>
      <c r="CF265" s="2"/>
      <c r="CG265"/>
      <c r="CH265" t="s">
        <v>100</v>
      </c>
      <c r="CI265" t="s">
        <v>100</v>
      </c>
      <c r="CJ265" t="s">
        <v>100</v>
      </c>
      <c r="CK265" t="s">
        <v>100</v>
      </c>
      <c r="CL265" t="s">
        <v>100</v>
      </c>
      <c r="CM265" t="s">
        <v>100</v>
      </c>
      <c r="CN265" t="s">
        <v>100</v>
      </c>
      <c r="CO265" t="s">
        <v>100</v>
      </c>
      <c r="CP265" t="s">
        <v>100</v>
      </c>
      <c r="CQ265" t="s">
        <v>100</v>
      </c>
      <c r="CR265" t="s">
        <v>100</v>
      </c>
      <c r="CS265" t="s">
        <v>100</v>
      </c>
      <c r="CT265" t="s">
        <v>100</v>
      </c>
      <c r="CU265" t="s">
        <v>100</v>
      </c>
      <c r="CV265" t="s">
        <v>100</v>
      </c>
      <c r="CW265" t="s">
        <v>100</v>
      </c>
      <c r="CX265" t="s">
        <v>100</v>
      </c>
      <c r="CY265" t="s">
        <v>100</v>
      </c>
      <c r="CZ265" t="s">
        <v>100</v>
      </c>
      <c r="DA265" t="s">
        <v>100</v>
      </c>
      <c r="DB265" t="s">
        <v>100</v>
      </c>
      <c r="DC265" t="s">
        <v>100</v>
      </c>
      <c r="DD265" t="s">
        <v>100</v>
      </c>
      <c r="DE265" t="s">
        <v>100</v>
      </c>
      <c r="DF265" t="s">
        <v>100</v>
      </c>
      <c r="DG265" t="s">
        <v>100</v>
      </c>
      <c r="DH265" t="s">
        <v>100</v>
      </c>
      <c r="DI265" t="s">
        <v>100</v>
      </c>
      <c r="DJ265" t="s">
        <v>100</v>
      </c>
      <c r="DK265" t="s">
        <v>100</v>
      </c>
      <c r="DL265" t="s">
        <v>100</v>
      </c>
      <c r="DM265" t="s">
        <v>100</v>
      </c>
      <c r="DN265" t="s">
        <v>100</v>
      </c>
      <c r="DO265" t="s">
        <v>100</v>
      </c>
      <c r="DP265" t="s">
        <v>100</v>
      </c>
      <c r="DQ265" t="s">
        <v>100</v>
      </c>
      <c r="DR265" t="s">
        <v>100</v>
      </c>
      <c r="DS265" t="s">
        <v>100</v>
      </c>
      <c r="DT265" t="s">
        <v>100</v>
      </c>
      <c r="DU265" t="s">
        <v>100</v>
      </c>
      <c r="DV265">
        <v>0</v>
      </c>
    </row>
    <row r="266" spans="1:126" x14ac:dyDescent="0.2">
      <c r="A266" s="5" t="str">
        <f>IF(VLOOKUP('Download Data'!AF328,'Download Data'!AL328:AP1781,3,FALSE)&lt;&gt;10001,VLOOKUP('Download Data'!AF328,'Download Data'!AL328:AP1781,2,FALSE),"")</f>
        <v/>
      </c>
      <c r="B266" s="22" t="str">
        <f>IF(VLOOKUP('Download Data'!AF275,'Download Data'!AL275:AP1887,3,FALSE)&lt;&gt;10001,VLOOKUP('Download Data'!AF275,'Download Data'!AL275:AP1887,3,FALSE),"")</f>
        <v/>
      </c>
      <c r="C266" s="5" t="str">
        <f>IF(VLOOKUP('Download Data'!AF275,'Download Data'!AL275:AP1887,3,FALSE)&lt;&gt;10001,VLOOKUP('Download Data'!AF275,'Download Data'!AL275:AP1887,4,FALSE),"")</f>
        <v/>
      </c>
      <c r="D266" s="29" t="str">
        <f>IF(VLOOKUP('Download Data'!AF275,'Download Data'!AL275:AP1887,3,FALSE)&lt;&gt;10001,VLOOKUP('Download Data'!AF275,'Download Data'!AL275:AP1887,5,FALSE),"")</f>
        <v/>
      </c>
      <c r="E266" s="241"/>
      <c r="AA266" s="48" t="s">
        <v>278</v>
      </c>
      <c r="AB266" s="39">
        <f>AG266</f>
        <v>2804</v>
      </c>
      <c r="AC266" s="39" t="s">
        <v>101</v>
      </c>
      <c r="AD266" s="43">
        <f>VLOOKUP(AB266/100,'Download Data'!$BB$1:$BV$97,13,TRUE)</f>
        <v>0</v>
      </c>
      <c r="AE266" s="39"/>
      <c r="AF266" s="39">
        <f t="shared" si="155"/>
        <v>257</v>
      </c>
      <c r="AG266" s="45">
        <f>AG265+1</f>
        <v>2804</v>
      </c>
      <c r="AH266" s="45" t="s">
        <v>101</v>
      </c>
      <c r="AI266" s="45">
        <f>Program!Z73</f>
        <v>0</v>
      </c>
      <c r="AJ266" s="39"/>
      <c r="AK266" s="39">
        <f t="shared" ref="AK266:AK346" si="156">IF(AO266=" ",0,1)</f>
        <v>0</v>
      </c>
      <c r="AL266" s="39">
        <f t="shared" si="154"/>
        <v>1</v>
      </c>
      <c r="AM266" s="39" t="str">
        <f t="shared" ref="AM266:AM346" si="157">IF(AD266=AI266," ",AA266)</f>
        <v xml:space="preserve"> </v>
      </c>
      <c r="AN266" s="39" t="str">
        <f t="shared" ref="AN266:AN346" si="158">IF(AD266=AI266," ",AG266)</f>
        <v xml:space="preserve"> </v>
      </c>
      <c r="AO266" s="39" t="str">
        <f t="shared" ref="AO266:AO346" si="159">IF(AD266=AI266," ","=")</f>
        <v xml:space="preserve"> </v>
      </c>
      <c r="AP266" s="39" t="str">
        <f t="shared" ref="AP266:AP346" si="160">IF(AD266=AI266," ",AI266)</f>
        <v xml:space="preserve"> </v>
      </c>
      <c r="BA266" t="s">
        <v>1654</v>
      </c>
      <c r="BB266">
        <v>0</v>
      </c>
      <c r="CF266" s="2"/>
      <c r="CG266"/>
      <c r="CH266" t="s">
        <v>100</v>
      </c>
      <c r="CI266" t="s">
        <v>100</v>
      </c>
      <c r="CJ266" t="s">
        <v>100</v>
      </c>
      <c r="CK266" t="s">
        <v>100</v>
      </c>
      <c r="CL266" t="s">
        <v>100</v>
      </c>
      <c r="CM266" t="s">
        <v>100</v>
      </c>
      <c r="CN266" t="s">
        <v>100</v>
      </c>
      <c r="CO266" t="s">
        <v>100</v>
      </c>
      <c r="CP266" t="s">
        <v>100</v>
      </c>
      <c r="CQ266" t="s">
        <v>100</v>
      </c>
      <c r="CR266" t="s">
        <v>100</v>
      </c>
      <c r="CS266" t="s">
        <v>100</v>
      </c>
      <c r="CT266" t="s">
        <v>100</v>
      </c>
      <c r="CU266" t="s">
        <v>100</v>
      </c>
      <c r="CV266" t="s">
        <v>100</v>
      </c>
      <c r="CW266" t="s">
        <v>100</v>
      </c>
      <c r="CX266" t="s">
        <v>100</v>
      </c>
      <c r="CY266" t="s">
        <v>100</v>
      </c>
      <c r="CZ266" t="s">
        <v>100</v>
      </c>
      <c r="DA266" t="s">
        <v>100</v>
      </c>
      <c r="DB266" t="s">
        <v>100</v>
      </c>
      <c r="DC266" t="s">
        <v>100</v>
      </c>
      <c r="DD266" t="s">
        <v>100</v>
      </c>
      <c r="DE266" t="s">
        <v>100</v>
      </c>
      <c r="DF266" t="s">
        <v>100</v>
      </c>
      <c r="DG266" t="s">
        <v>100</v>
      </c>
      <c r="DH266" t="s">
        <v>100</v>
      </c>
      <c r="DI266" t="s">
        <v>100</v>
      </c>
      <c r="DJ266" t="s">
        <v>100</v>
      </c>
      <c r="DK266" t="s">
        <v>100</v>
      </c>
      <c r="DL266" t="s">
        <v>100</v>
      </c>
      <c r="DM266" t="s">
        <v>100</v>
      </c>
      <c r="DN266" t="s">
        <v>100</v>
      </c>
      <c r="DO266" t="s">
        <v>100</v>
      </c>
      <c r="DP266" t="s">
        <v>100</v>
      </c>
      <c r="DQ266" t="s">
        <v>100</v>
      </c>
      <c r="DR266" t="s">
        <v>100</v>
      </c>
      <c r="DS266" t="s">
        <v>100</v>
      </c>
      <c r="DT266" t="s">
        <v>100</v>
      </c>
      <c r="DU266" t="s">
        <v>100</v>
      </c>
      <c r="DV266">
        <v>0</v>
      </c>
    </row>
    <row r="267" spans="1:126" x14ac:dyDescent="0.2">
      <c r="A267" s="5" t="str">
        <f>IF(VLOOKUP('Download Data'!AF329,'Download Data'!AL329:AP1781,3,FALSE)&lt;&gt;10001,VLOOKUP('Download Data'!AF329,'Download Data'!AL329:AP1781,2,FALSE),"")</f>
        <v/>
      </c>
      <c r="B267" s="22" t="str">
        <f>IF(VLOOKUP('Download Data'!AF276,'Download Data'!AL276:AP1888,3,FALSE)&lt;&gt;10001,VLOOKUP('Download Data'!AF276,'Download Data'!AL276:AP1888,3,FALSE),"")</f>
        <v/>
      </c>
      <c r="C267" s="5" t="str">
        <f>IF(VLOOKUP('Download Data'!AF276,'Download Data'!AL276:AP1888,3,FALSE)&lt;&gt;10001,VLOOKUP('Download Data'!AF276,'Download Data'!AL276:AP1888,4,FALSE),"")</f>
        <v/>
      </c>
      <c r="D267" s="29" t="str">
        <f>IF(VLOOKUP('Download Data'!AF276,'Download Data'!AL276:AP1888,3,FALSE)&lt;&gt;10001,VLOOKUP('Download Data'!AF276,'Download Data'!AL276:AP1888,5,FALSE),"")</f>
        <v/>
      </c>
      <c r="E267" s="241"/>
      <c r="AA267" s="48"/>
      <c r="AB267" s="39"/>
      <c r="AC267" s="39"/>
      <c r="AD267" s="43"/>
      <c r="AE267" s="39"/>
      <c r="AF267" s="39">
        <f t="shared" si="155"/>
        <v>258</v>
      </c>
      <c r="AG267" s="45"/>
      <c r="AH267" s="45"/>
      <c r="AI267" s="45"/>
      <c r="AJ267" s="39"/>
      <c r="AK267" s="39">
        <f>IF(AO267=" ",0,1)</f>
        <v>0</v>
      </c>
      <c r="AL267" s="39">
        <f>AL266+AK267</f>
        <v>1</v>
      </c>
      <c r="AM267" s="39" t="str">
        <f>IF(AD267=AI267," ",AA267)</f>
        <v xml:space="preserve"> </v>
      </c>
      <c r="AN267" s="39" t="str">
        <f>IF(AD267=AI267," ",AG267)</f>
        <v xml:space="preserve"> </v>
      </c>
      <c r="AO267" s="39" t="str">
        <f>IF(AD267=AI267," ","=")</f>
        <v xml:space="preserve"> </v>
      </c>
      <c r="AP267" s="39" t="str">
        <f>IF(AD267=AI267," ",AI267)</f>
        <v xml:space="preserve"> </v>
      </c>
      <c r="BA267" t="s">
        <v>1655</v>
      </c>
      <c r="BB267">
        <v>0</v>
      </c>
      <c r="CF267" s="2"/>
      <c r="CG267"/>
      <c r="CH267" t="s">
        <v>100</v>
      </c>
      <c r="CI267" t="s">
        <v>100</v>
      </c>
      <c r="CJ267" t="s">
        <v>100</v>
      </c>
      <c r="CK267" t="s">
        <v>100</v>
      </c>
      <c r="CL267" t="s">
        <v>100</v>
      </c>
      <c r="CM267" t="s">
        <v>100</v>
      </c>
      <c r="CN267" t="s">
        <v>100</v>
      </c>
      <c r="CO267" t="s">
        <v>100</v>
      </c>
      <c r="CP267" t="s">
        <v>100</v>
      </c>
      <c r="CQ267" t="s">
        <v>100</v>
      </c>
      <c r="CR267" t="s">
        <v>100</v>
      </c>
      <c r="CS267" t="s">
        <v>100</v>
      </c>
      <c r="CT267" t="s">
        <v>100</v>
      </c>
      <c r="CU267" t="s">
        <v>100</v>
      </c>
      <c r="CV267" t="s">
        <v>100</v>
      </c>
      <c r="CW267" t="s">
        <v>100</v>
      </c>
      <c r="CX267" t="s">
        <v>100</v>
      </c>
      <c r="CY267" t="s">
        <v>100</v>
      </c>
      <c r="CZ267" t="s">
        <v>100</v>
      </c>
      <c r="DA267" t="s">
        <v>100</v>
      </c>
      <c r="DB267" t="s">
        <v>100</v>
      </c>
      <c r="DC267" t="s">
        <v>100</v>
      </c>
      <c r="DD267" t="s">
        <v>100</v>
      </c>
      <c r="DE267" t="s">
        <v>100</v>
      </c>
      <c r="DF267" t="s">
        <v>100</v>
      </c>
      <c r="DG267" t="s">
        <v>100</v>
      </c>
      <c r="DH267" t="s">
        <v>100</v>
      </c>
      <c r="DI267" t="s">
        <v>100</v>
      </c>
      <c r="DJ267" t="s">
        <v>100</v>
      </c>
      <c r="DK267" t="s">
        <v>100</v>
      </c>
      <c r="DL267" t="s">
        <v>100</v>
      </c>
      <c r="DM267" t="s">
        <v>100</v>
      </c>
      <c r="DN267" t="s">
        <v>100</v>
      </c>
      <c r="DO267" t="s">
        <v>100</v>
      </c>
      <c r="DP267" t="s">
        <v>100</v>
      </c>
      <c r="DQ267" t="s">
        <v>100</v>
      </c>
      <c r="DR267" t="s">
        <v>100</v>
      </c>
      <c r="DS267" t="s">
        <v>100</v>
      </c>
      <c r="DT267" t="s">
        <v>100</v>
      </c>
      <c r="DU267" t="s">
        <v>100</v>
      </c>
      <c r="DV267">
        <v>0</v>
      </c>
    </row>
    <row r="268" spans="1:126" x14ac:dyDescent="0.2">
      <c r="A268" s="5" t="str">
        <f>IF(VLOOKUP('Download Data'!AF330,'Download Data'!AL330:AP1781,3,FALSE)&lt;&gt;10001,VLOOKUP('Download Data'!AF330,'Download Data'!AL330:AP1781,2,FALSE),"")</f>
        <v/>
      </c>
      <c r="B268" s="22" t="str">
        <f>IF(VLOOKUP('Download Data'!AF277,'Download Data'!AL277:AP1889,3,FALSE)&lt;&gt;10001,VLOOKUP('Download Data'!AF277,'Download Data'!AL277:AP1889,3,FALSE),"")</f>
        <v/>
      </c>
      <c r="C268" s="5" t="str">
        <f>IF(VLOOKUP('Download Data'!AF277,'Download Data'!AL277:AP1889,3,FALSE)&lt;&gt;10001,VLOOKUP('Download Data'!AF277,'Download Data'!AL277:AP1889,4,FALSE),"")</f>
        <v/>
      </c>
      <c r="D268" s="29" t="str">
        <f>IF(VLOOKUP('Download Data'!AF277,'Download Data'!AL277:AP1889,3,FALSE)&lt;&gt;10001,VLOOKUP('Download Data'!AF277,'Download Data'!AL277:AP1889,5,FALSE),"")</f>
        <v/>
      </c>
      <c r="E268" s="241"/>
      <c r="AA268" s="48" t="s">
        <v>1669</v>
      </c>
      <c r="AB268" s="39">
        <v>2901</v>
      </c>
      <c r="AC268" s="39" t="s">
        <v>101</v>
      </c>
      <c r="AD268" s="43">
        <f>VLOOKUP(AB268/100,'Download Data'!$BB$1:$BV$97,9,TRUE)</f>
        <v>0</v>
      </c>
      <c r="AE268" s="39"/>
      <c r="AF268" s="39">
        <f t="shared" si="155"/>
        <v>259</v>
      </c>
      <c r="AG268" s="45">
        <f t="shared" ref="AG268:AG283" si="161">AB268</f>
        <v>2901</v>
      </c>
      <c r="AH268" s="45" t="s">
        <v>101</v>
      </c>
      <c r="AI268" s="45">
        <f>Program!F45</f>
        <v>0</v>
      </c>
      <c r="AJ268" s="39"/>
      <c r="AK268" s="39">
        <f>IF(AO268=" ",0,1)</f>
        <v>0</v>
      </c>
      <c r="AL268" s="39">
        <f>AL267+AK268</f>
        <v>1</v>
      </c>
      <c r="AM268" s="39" t="str">
        <f>IF(AD268=AI268," ",AA268)</f>
        <v xml:space="preserve"> </v>
      </c>
      <c r="AN268" s="39" t="str">
        <f>IF(AD268=AI268," ",AG268)</f>
        <v xml:space="preserve"> </v>
      </c>
      <c r="AO268" s="39" t="str">
        <f>IF(AD268=AI268," ","=")</f>
        <v xml:space="preserve"> </v>
      </c>
      <c r="AP268" s="39" t="str">
        <f>IF(AD268=AI268," ",AI268)</f>
        <v xml:space="preserve"> </v>
      </c>
      <c r="BA268" t="s">
        <v>1656</v>
      </c>
      <c r="BB268">
        <v>0</v>
      </c>
      <c r="CF268" s="2"/>
      <c r="CG268"/>
      <c r="CH268" t="s">
        <v>100</v>
      </c>
      <c r="CI268" t="s">
        <v>100</v>
      </c>
      <c r="CJ268" t="s">
        <v>100</v>
      </c>
      <c r="CK268" t="s">
        <v>100</v>
      </c>
      <c r="CL268" t="s">
        <v>100</v>
      </c>
      <c r="CM268" t="s">
        <v>100</v>
      </c>
      <c r="CN268" t="s">
        <v>100</v>
      </c>
      <c r="CO268" t="s">
        <v>100</v>
      </c>
      <c r="CP268" t="s">
        <v>100</v>
      </c>
      <c r="CQ268" t="s">
        <v>100</v>
      </c>
      <c r="CR268" t="s">
        <v>100</v>
      </c>
      <c r="CS268" t="s">
        <v>100</v>
      </c>
      <c r="CT268" t="s">
        <v>100</v>
      </c>
      <c r="CU268" t="s">
        <v>100</v>
      </c>
      <c r="CV268" t="s">
        <v>100</v>
      </c>
      <c r="CW268" t="s">
        <v>100</v>
      </c>
      <c r="CX268" t="s">
        <v>100</v>
      </c>
      <c r="CY268" t="s">
        <v>100</v>
      </c>
      <c r="CZ268" t="s">
        <v>100</v>
      </c>
      <c r="DA268" t="s">
        <v>100</v>
      </c>
      <c r="DB268" t="s">
        <v>100</v>
      </c>
      <c r="DC268" t="s">
        <v>100</v>
      </c>
      <c r="DD268" t="s">
        <v>100</v>
      </c>
      <c r="DE268" t="s">
        <v>100</v>
      </c>
      <c r="DF268" t="s">
        <v>100</v>
      </c>
      <c r="DG268" t="s">
        <v>100</v>
      </c>
      <c r="DH268" t="s">
        <v>100</v>
      </c>
      <c r="DI268" t="s">
        <v>100</v>
      </c>
      <c r="DJ268" t="s">
        <v>100</v>
      </c>
      <c r="DK268" t="s">
        <v>100</v>
      </c>
      <c r="DL268" t="s">
        <v>100</v>
      </c>
      <c r="DM268" t="s">
        <v>100</v>
      </c>
      <c r="DN268" t="s">
        <v>100</v>
      </c>
      <c r="DO268" t="s">
        <v>100</v>
      </c>
      <c r="DP268" t="s">
        <v>100</v>
      </c>
      <c r="DQ268" t="s">
        <v>100</v>
      </c>
      <c r="DR268" t="s">
        <v>100</v>
      </c>
      <c r="DS268" t="s">
        <v>100</v>
      </c>
      <c r="DT268" t="s">
        <v>100</v>
      </c>
      <c r="DU268" t="s">
        <v>100</v>
      </c>
      <c r="DV268">
        <v>0</v>
      </c>
    </row>
    <row r="269" spans="1:126" x14ac:dyDescent="0.2">
      <c r="A269" s="5" t="str">
        <f>IF(VLOOKUP('Download Data'!AF331,'Download Data'!AL331:AP1781,3,FALSE)&lt;&gt;10001,VLOOKUP('Download Data'!AF331,'Download Data'!AL331:AP1781,2,FALSE),"")</f>
        <v/>
      </c>
      <c r="B269" s="22" t="str">
        <f>IF(VLOOKUP('Download Data'!AF278,'Download Data'!AL278:AP1890,3,FALSE)&lt;&gt;10001,VLOOKUP('Download Data'!AF278,'Download Data'!AL278:AP1890,3,FALSE),"")</f>
        <v/>
      </c>
      <c r="C269" s="5" t="str">
        <f>IF(VLOOKUP('Download Data'!AF278,'Download Data'!AL278:AP1890,3,FALSE)&lt;&gt;10001,VLOOKUP('Download Data'!AF278,'Download Data'!AL278:AP1890,4,FALSE),"")</f>
        <v/>
      </c>
      <c r="D269" s="29" t="str">
        <f>IF(VLOOKUP('Download Data'!AF278,'Download Data'!AL278:AP1890,3,FALSE)&lt;&gt;10001,VLOOKUP('Download Data'!AF278,'Download Data'!AL278:AP1890,5,FALSE),"")</f>
        <v/>
      </c>
      <c r="E269" s="241"/>
      <c r="AA269" s="48" t="s">
        <v>1670</v>
      </c>
      <c r="AB269" s="39">
        <v>2902</v>
      </c>
      <c r="AC269" s="39" t="s">
        <v>101</v>
      </c>
      <c r="AD269" s="43">
        <f>VLOOKUP(AB269/100,'Download Data'!$BB$1:$BV$97,10,TRUE)</f>
        <v>0</v>
      </c>
      <c r="AE269" s="39"/>
      <c r="AF269" s="39">
        <f t="shared" si="155"/>
        <v>260</v>
      </c>
      <c r="AG269" s="45">
        <f t="shared" si="161"/>
        <v>2902</v>
      </c>
      <c r="AH269" s="45" t="s">
        <v>101</v>
      </c>
      <c r="AI269" s="45">
        <f>Program!F46</f>
        <v>0</v>
      </c>
      <c r="AJ269" s="39"/>
      <c r="AK269" s="39">
        <f>IF(AO269=" ",0,1)</f>
        <v>0</v>
      </c>
      <c r="AL269" s="39">
        <f>AL268+AK269</f>
        <v>1</v>
      </c>
      <c r="AM269" s="39" t="str">
        <f>IF(AD269=AI269," ",AA269)</f>
        <v xml:space="preserve"> </v>
      </c>
      <c r="AN269" s="39" t="str">
        <f>IF(AD269=AI269," ",AG269)</f>
        <v xml:space="preserve"> </v>
      </c>
      <c r="AO269" s="39" t="str">
        <f>IF(AD269=AI269," ","=")</f>
        <v xml:space="preserve"> </v>
      </c>
      <c r="AP269" s="39" t="str">
        <f>IF(AD269=AI269," ",AI269)</f>
        <v xml:space="preserve"> </v>
      </c>
      <c r="BA269" t="s">
        <v>1657</v>
      </c>
      <c r="BB269">
        <v>0</v>
      </c>
      <c r="CF269" s="2"/>
      <c r="CG269"/>
      <c r="CH269" t="s">
        <v>100</v>
      </c>
      <c r="CI269" t="s">
        <v>100</v>
      </c>
      <c r="CJ269" t="s">
        <v>100</v>
      </c>
      <c r="CK269" t="s">
        <v>100</v>
      </c>
      <c r="CL269" t="s">
        <v>100</v>
      </c>
      <c r="CM269" t="s">
        <v>100</v>
      </c>
      <c r="CN269" t="s">
        <v>100</v>
      </c>
      <c r="CO269" t="s">
        <v>100</v>
      </c>
      <c r="CP269" t="s">
        <v>100</v>
      </c>
      <c r="CQ269" t="s">
        <v>100</v>
      </c>
      <c r="CR269" t="s">
        <v>100</v>
      </c>
      <c r="CS269" t="s">
        <v>100</v>
      </c>
      <c r="CT269" t="s">
        <v>100</v>
      </c>
      <c r="CU269" t="s">
        <v>100</v>
      </c>
      <c r="CV269" t="s">
        <v>100</v>
      </c>
      <c r="CW269" t="s">
        <v>100</v>
      </c>
      <c r="CX269" t="s">
        <v>100</v>
      </c>
      <c r="CY269" t="s">
        <v>100</v>
      </c>
      <c r="CZ269" t="s">
        <v>100</v>
      </c>
      <c r="DA269" t="s">
        <v>100</v>
      </c>
      <c r="DB269" t="s">
        <v>100</v>
      </c>
      <c r="DC269" t="s">
        <v>100</v>
      </c>
      <c r="DD269" t="s">
        <v>100</v>
      </c>
      <c r="DE269" t="s">
        <v>100</v>
      </c>
      <c r="DF269" t="s">
        <v>100</v>
      </c>
      <c r="DG269" t="s">
        <v>100</v>
      </c>
      <c r="DH269" t="s">
        <v>100</v>
      </c>
      <c r="DI269" t="s">
        <v>100</v>
      </c>
      <c r="DJ269" t="s">
        <v>100</v>
      </c>
      <c r="DK269" t="s">
        <v>100</v>
      </c>
      <c r="DL269" t="s">
        <v>100</v>
      </c>
      <c r="DM269" t="s">
        <v>100</v>
      </c>
      <c r="DN269" t="s">
        <v>100</v>
      </c>
      <c r="DO269" t="s">
        <v>100</v>
      </c>
      <c r="DP269" t="s">
        <v>100</v>
      </c>
      <c r="DQ269" t="s">
        <v>100</v>
      </c>
      <c r="DR269" t="s">
        <v>100</v>
      </c>
      <c r="DS269" t="s">
        <v>100</v>
      </c>
      <c r="DT269" t="s">
        <v>100</v>
      </c>
      <c r="DU269" t="s">
        <v>100</v>
      </c>
      <c r="DV269">
        <v>0</v>
      </c>
    </row>
    <row r="270" spans="1:126" x14ac:dyDescent="0.2">
      <c r="A270" s="5" t="str">
        <f>IF(VLOOKUP('Download Data'!AF332,'Download Data'!AL332:AP1781,3,FALSE)&lt;&gt;10001,VLOOKUP('Download Data'!AF332,'Download Data'!AL332:AP1781,2,FALSE),"")</f>
        <v/>
      </c>
      <c r="B270" s="22" t="str">
        <f>IF(VLOOKUP('Download Data'!AF279,'Download Data'!AL279:AP1891,3,FALSE)&lt;&gt;10001,VLOOKUP('Download Data'!AF279,'Download Data'!AL279:AP1891,3,FALSE),"")</f>
        <v/>
      </c>
      <c r="C270" s="5" t="str">
        <f>IF(VLOOKUP('Download Data'!AF279,'Download Data'!AL279:AP1891,3,FALSE)&lt;&gt;10001,VLOOKUP('Download Data'!AF279,'Download Data'!AL279:AP1891,4,FALSE),"")</f>
        <v/>
      </c>
      <c r="D270" s="29" t="str">
        <f>IF(VLOOKUP('Download Data'!AF279,'Download Data'!AL279:AP1891,3,FALSE)&lt;&gt;10001,VLOOKUP('Download Data'!AF279,'Download Data'!AL279:AP1891,5,FALSE),"")</f>
        <v/>
      </c>
      <c r="E270" s="241"/>
      <c r="AA270" s="48" t="s">
        <v>1671</v>
      </c>
      <c r="AB270" s="39">
        <v>3001</v>
      </c>
      <c r="AC270" s="39" t="s">
        <v>101</v>
      </c>
      <c r="AD270" s="43">
        <f>VLOOKUP(AB270/100,'Download Data'!$BB$1:$BV$97,9,TRUE)</f>
        <v>0</v>
      </c>
      <c r="AE270" s="39"/>
      <c r="AF270" s="39">
        <f t="shared" si="155"/>
        <v>261</v>
      </c>
      <c r="AG270" s="45">
        <f t="shared" si="161"/>
        <v>3001</v>
      </c>
      <c r="AH270" s="45" t="s">
        <v>101</v>
      </c>
      <c r="AI270" s="45">
        <f>Program!F51</f>
        <v>0</v>
      </c>
      <c r="AJ270" s="39"/>
      <c r="AK270" s="39">
        <f>IF(AO270=" ",0,1)</f>
        <v>0</v>
      </c>
      <c r="AL270" s="39">
        <f t="shared" ref="AL270:AL286" si="162">AL269+AK270</f>
        <v>1</v>
      </c>
      <c r="AM270" s="39" t="str">
        <f t="shared" ref="AM270:AM283" si="163">IF(AD270=AI270," ",AA270)</f>
        <v xml:space="preserve"> </v>
      </c>
      <c r="AN270" s="39" t="str">
        <f t="shared" ref="AN270:AN283" si="164">IF(AD270=AI270," ",AG270)</f>
        <v xml:space="preserve"> </v>
      </c>
      <c r="AO270" s="39" t="str">
        <f t="shared" ref="AO270:AO283" si="165">IF(AD270=AI270," ","=")</f>
        <v xml:space="preserve"> </v>
      </c>
      <c r="AP270" s="39" t="str">
        <f t="shared" ref="AP270:AP283" si="166">IF(AD270=AI270," ",AI270)</f>
        <v xml:space="preserve"> </v>
      </c>
      <c r="BA270" t="s">
        <v>1658</v>
      </c>
      <c r="BB270">
        <v>0</v>
      </c>
      <c r="CF270" s="2"/>
      <c r="CG270"/>
      <c r="CH270" t="s">
        <v>100</v>
      </c>
      <c r="CI270" t="s">
        <v>100</v>
      </c>
      <c r="CJ270" t="s">
        <v>100</v>
      </c>
      <c r="CK270" t="s">
        <v>100</v>
      </c>
      <c r="CL270" t="s">
        <v>100</v>
      </c>
      <c r="CM270" t="s">
        <v>100</v>
      </c>
      <c r="CN270" t="s">
        <v>100</v>
      </c>
      <c r="CO270" t="s">
        <v>100</v>
      </c>
      <c r="CP270" t="s">
        <v>100</v>
      </c>
      <c r="CQ270" t="s">
        <v>100</v>
      </c>
      <c r="CR270" t="s">
        <v>100</v>
      </c>
      <c r="CS270" t="s">
        <v>100</v>
      </c>
      <c r="CT270" t="s">
        <v>100</v>
      </c>
      <c r="CU270" t="s">
        <v>100</v>
      </c>
      <c r="CV270" t="s">
        <v>100</v>
      </c>
      <c r="CW270" t="s">
        <v>100</v>
      </c>
      <c r="CX270" t="s">
        <v>100</v>
      </c>
      <c r="CY270" t="s">
        <v>100</v>
      </c>
      <c r="CZ270" t="s">
        <v>100</v>
      </c>
      <c r="DA270" t="s">
        <v>100</v>
      </c>
      <c r="DB270" t="s">
        <v>100</v>
      </c>
      <c r="DC270" t="s">
        <v>100</v>
      </c>
      <c r="DD270" t="s">
        <v>100</v>
      </c>
      <c r="DE270" t="s">
        <v>100</v>
      </c>
      <c r="DF270" t="s">
        <v>100</v>
      </c>
      <c r="DG270" t="s">
        <v>100</v>
      </c>
      <c r="DH270" t="s">
        <v>100</v>
      </c>
      <c r="DI270" t="s">
        <v>100</v>
      </c>
      <c r="DJ270" t="s">
        <v>100</v>
      </c>
      <c r="DK270" t="s">
        <v>100</v>
      </c>
      <c r="DL270" t="s">
        <v>100</v>
      </c>
      <c r="DM270" t="s">
        <v>100</v>
      </c>
      <c r="DN270" t="s">
        <v>100</v>
      </c>
      <c r="DO270" t="s">
        <v>100</v>
      </c>
      <c r="DP270" t="s">
        <v>100</v>
      </c>
      <c r="DQ270" t="s">
        <v>100</v>
      </c>
      <c r="DR270" t="s">
        <v>100</v>
      </c>
      <c r="DS270" t="s">
        <v>100</v>
      </c>
      <c r="DT270" t="s">
        <v>100</v>
      </c>
      <c r="DU270" t="s">
        <v>100</v>
      </c>
      <c r="DV270">
        <v>0</v>
      </c>
    </row>
    <row r="271" spans="1:126" x14ac:dyDescent="0.2">
      <c r="A271" s="5" t="str">
        <f>IF(VLOOKUP('Download Data'!AF333,'Download Data'!AL333:AP1781,3,FALSE)&lt;&gt;10001,VLOOKUP('Download Data'!AF333,'Download Data'!AL333:AP1781,2,FALSE),"")</f>
        <v/>
      </c>
      <c r="B271" s="22" t="str">
        <f>IF(VLOOKUP('Download Data'!AF280,'Download Data'!AL280:AP1892,3,FALSE)&lt;&gt;10001,VLOOKUP('Download Data'!AF280,'Download Data'!AL280:AP1892,3,FALSE),"")</f>
        <v/>
      </c>
      <c r="C271" s="5" t="str">
        <f>IF(VLOOKUP('Download Data'!AF280,'Download Data'!AL280:AP1892,3,FALSE)&lt;&gt;10001,VLOOKUP('Download Data'!AF280,'Download Data'!AL280:AP1892,4,FALSE),"")</f>
        <v/>
      </c>
      <c r="D271" s="29" t="str">
        <f>IF(VLOOKUP('Download Data'!AF280,'Download Data'!AL280:AP1892,3,FALSE)&lt;&gt;10001,VLOOKUP('Download Data'!AF280,'Download Data'!AL280:AP1892,5,FALSE),"")</f>
        <v/>
      </c>
      <c r="E271" s="241"/>
      <c r="AA271" s="48" t="s">
        <v>1672</v>
      </c>
      <c r="AB271" s="39">
        <v>3002</v>
      </c>
      <c r="AC271" s="39" t="s">
        <v>101</v>
      </c>
      <c r="AD271" s="43">
        <f>VLOOKUP(AB271/100,'Download Data'!$BB$1:$BV$97,10,TRUE)</f>
        <v>0</v>
      </c>
      <c r="AE271" s="39"/>
      <c r="AF271" s="39">
        <f t="shared" si="155"/>
        <v>262</v>
      </c>
      <c r="AG271" s="45">
        <f t="shared" si="161"/>
        <v>3002</v>
      </c>
      <c r="AH271" s="45" t="s">
        <v>101</v>
      </c>
      <c r="AI271" s="45">
        <f>Program!F52</f>
        <v>0</v>
      </c>
      <c r="AJ271" s="39"/>
      <c r="AK271" s="39">
        <f t="shared" ref="AK271:AK283" si="167">IF(AO271=" ",0,1)</f>
        <v>0</v>
      </c>
      <c r="AL271" s="39">
        <f t="shared" si="162"/>
        <v>1</v>
      </c>
      <c r="AM271" s="39" t="str">
        <f t="shared" si="163"/>
        <v xml:space="preserve"> </v>
      </c>
      <c r="AN271" s="39" t="str">
        <f t="shared" si="164"/>
        <v xml:space="preserve"> </v>
      </c>
      <c r="AO271" s="39" t="str">
        <f t="shared" si="165"/>
        <v xml:space="preserve"> </v>
      </c>
      <c r="AP271" s="39" t="str">
        <f t="shared" si="166"/>
        <v xml:space="preserve"> </v>
      </c>
      <c r="BA271" t="s">
        <v>1659</v>
      </c>
      <c r="BB271">
        <v>0</v>
      </c>
      <c r="CF271" s="2"/>
      <c r="CG271"/>
      <c r="CH271" t="s">
        <v>100</v>
      </c>
      <c r="CI271" t="s">
        <v>100</v>
      </c>
      <c r="CJ271" t="s">
        <v>100</v>
      </c>
      <c r="CK271" t="s">
        <v>100</v>
      </c>
      <c r="CL271" t="s">
        <v>100</v>
      </c>
      <c r="CM271" t="s">
        <v>100</v>
      </c>
      <c r="CN271" t="s">
        <v>100</v>
      </c>
      <c r="CO271" t="s">
        <v>100</v>
      </c>
      <c r="CP271" t="s">
        <v>100</v>
      </c>
      <c r="CQ271" t="s">
        <v>100</v>
      </c>
      <c r="CR271" t="s">
        <v>100</v>
      </c>
      <c r="CS271" t="s">
        <v>100</v>
      </c>
      <c r="CT271" t="s">
        <v>100</v>
      </c>
      <c r="CU271" t="s">
        <v>100</v>
      </c>
      <c r="CV271" t="s">
        <v>100</v>
      </c>
      <c r="CW271" t="s">
        <v>100</v>
      </c>
      <c r="CX271" t="s">
        <v>100</v>
      </c>
      <c r="CY271" t="s">
        <v>100</v>
      </c>
      <c r="CZ271" t="s">
        <v>100</v>
      </c>
      <c r="DA271" t="s">
        <v>100</v>
      </c>
      <c r="DB271" t="s">
        <v>100</v>
      </c>
      <c r="DC271" t="s">
        <v>100</v>
      </c>
      <c r="DD271" t="s">
        <v>100</v>
      </c>
      <c r="DE271" t="s">
        <v>100</v>
      </c>
      <c r="DF271" t="s">
        <v>100</v>
      </c>
      <c r="DG271" t="s">
        <v>100</v>
      </c>
      <c r="DH271" t="s">
        <v>100</v>
      </c>
      <c r="DI271" t="s">
        <v>100</v>
      </c>
      <c r="DJ271" t="s">
        <v>100</v>
      </c>
      <c r="DK271" t="s">
        <v>100</v>
      </c>
      <c r="DL271" t="s">
        <v>100</v>
      </c>
      <c r="DM271" t="s">
        <v>100</v>
      </c>
      <c r="DN271" t="s">
        <v>100</v>
      </c>
      <c r="DO271" t="s">
        <v>100</v>
      </c>
      <c r="DP271" t="s">
        <v>100</v>
      </c>
      <c r="DQ271" t="s">
        <v>100</v>
      </c>
      <c r="DR271" t="s">
        <v>100</v>
      </c>
      <c r="DS271" t="s">
        <v>100</v>
      </c>
      <c r="DT271" t="s">
        <v>100</v>
      </c>
      <c r="DU271" t="s">
        <v>100</v>
      </c>
      <c r="DV271">
        <v>0</v>
      </c>
    </row>
    <row r="272" spans="1:126" x14ac:dyDescent="0.2">
      <c r="A272" s="5" t="str">
        <f>IF(VLOOKUP('Download Data'!AF334,'Download Data'!AL334:AP1781,3,FALSE)&lt;&gt;10001,VLOOKUP('Download Data'!AF334,'Download Data'!AL334:AP1781,2,FALSE),"")</f>
        <v/>
      </c>
      <c r="B272" s="22" t="str">
        <f>IF(VLOOKUP('Download Data'!AF281,'Download Data'!AL281:AP1893,3,FALSE)&lt;&gt;10001,VLOOKUP('Download Data'!AF281,'Download Data'!AL281:AP1893,3,FALSE),"")</f>
        <v/>
      </c>
      <c r="C272" s="5" t="str">
        <f>IF(VLOOKUP('Download Data'!AF281,'Download Data'!AL281:AP1893,3,FALSE)&lt;&gt;10001,VLOOKUP('Download Data'!AF281,'Download Data'!AL281:AP1893,4,FALSE),"")</f>
        <v/>
      </c>
      <c r="D272" s="29" t="str">
        <f>IF(VLOOKUP('Download Data'!AF281,'Download Data'!AL281:AP1893,3,FALSE)&lt;&gt;10001,VLOOKUP('Download Data'!AF281,'Download Data'!AL281:AP1893,5,FALSE),"")</f>
        <v/>
      </c>
      <c r="E272" s="241"/>
      <c r="AA272" s="48" t="s">
        <v>1673</v>
      </c>
      <c r="AB272" s="39">
        <v>3101</v>
      </c>
      <c r="AC272" s="39" t="s">
        <v>101</v>
      </c>
      <c r="AD272" s="43">
        <f>VLOOKUP(AB272/100,'Download Data'!$BB$1:$BV$97,9,TRUE)</f>
        <v>0</v>
      </c>
      <c r="AE272" s="39"/>
      <c r="AF272" s="39">
        <f t="shared" si="155"/>
        <v>263</v>
      </c>
      <c r="AG272" s="45">
        <f t="shared" si="161"/>
        <v>3101</v>
      </c>
      <c r="AH272" s="45" t="s">
        <v>101</v>
      </c>
      <c r="AI272" s="45">
        <f>Program!F57</f>
        <v>0</v>
      </c>
      <c r="AJ272" s="39"/>
      <c r="AK272" s="39">
        <f t="shared" si="167"/>
        <v>0</v>
      </c>
      <c r="AL272" s="39">
        <f t="shared" si="162"/>
        <v>1</v>
      </c>
      <c r="AM272" s="39" t="str">
        <f t="shared" si="163"/>
        <v xml:space="preserve"> </v>
      </c>
      <c r="AN272" s="39" t="str">
        <f t="shared" si="164"/>
        <v xml:space="preserve"> </v>
      </c>
      <c r="AO272" s="39" t="str">
        <f t="shared" si="165"/>
        <v xml:space="preserve"> </v>
      </c>
      <c r="AP272" s="39" t="str">
        <f t="shared" si="166"/>
        <v xml:space="preserve"> </v>
      </c>
      <c r="BA272" t="s">
        <v>1660</v>
      </c>
      <c r="BB272">
        <v>0</v>
      </c>
      <c r="CF272" s="2"/>
      <c r="CG272"/>
      <c r="CH272" t="s">
        <v>100</v>
      </c>
      <c r="CI272" t="s">
        <v>100</v>
      </c>
      <c r="CJ272" t="s">
        <v>100</v>
      </c>
      <c r="CK272" t="s">
        <v>100</v>
      </c>
      <c r="CL272" t="s">
        <v>100</v>
      </c>
      <c r="CM272" t="s">
        <v>100</v>
      </c>
      <c r="CN272" t="s">
        <v>100</v>
      </c>
      <c r="CO272" t="s">
        <v>100</v>
      </c>
      <c r="CP272" t="s">
        <v>100</v>
      </c>
      <c r="CQ272" t="s">
        <v>100</v>
      </c>
      <c r="CR272" t="s">
        <v>100</v>
      </c>
      <c r="CS272" t="s">
        <v>100</v>
      </c>
      <c r="CT272" t="s">
        <v>100</v>
      </c>
      <c r="CU272" t="s">
        <v>100</v>
      </c>
      <c r="CV272" t="s">
        <v>100</v>
      </c>
      <c r="CW272" t="s">
        <v>100</v>
      </c>
      <c r="CX272" t="s">
        <v>100</v>
      </c>
      <c r="CY272" t="s">
        <v>100</v>
      </c>
      <c r="CZ272" t="s">
        <v>100</v>
      </c>
      <c r="DA272" t="s">
        <v>100</v>
      </c>
      <c r="DB272" t="s">
        <v>100</v>
      </c>
      <c r="DC272" t="s">
        <v>100</v>
      </c>
      <c r="DD272" t="s">
        <v>100</v>
      </c>
      <c r="DE272" t="s">
        <v>100</v>
      </c>
      <c r="DF272" t="s">
        <v>100</v>
      </c>
      <c r="DG272" t="s">
        <v>100</v>
      </c>
      <c r="DH272" t="s">
        <v>100</v>
      </c>
      <c r="DI272" t="s">
        <v>100</v>
      </c>
      <c r="DJ272" t="s">
        <v>100</v>
      </c>
      <c r="DK272" t="s">
        <v>100</v>
      </c>
      <c r="DL272" t="s">
        <v>100</v>
      </c>
      <c r="DM272" t="s">
        <v>100</v>
      </c>
      <c r="DN272" t="s">
        <v>100</v>
      </c>
      <c r="DO272" t="s">
        <v>100</v>
      </c>
      <c r="DP272" t="s">
        <v>100</v>
      </c>
      <c r="DQ272" t="s">
        <v>100</v>
      </c>
      <c r="DR272" t="s">
        <v>100</v>
      </c>
      <c r="DS272" t="s">
        <v>100</v>
      </c>
      <c r="DT272" t="s">
        <v>100</v>
      </c>
      <c r="DU272" t="s">
        <v>100</v>
      </c>
      <c r="DV272">
        <v>0</v>
      </c>
    </row>
    <row r="273" spans="1:126" x14ac:dyDescent="0.2">
      <c r="A273" s="5" t="str">
        <f>IF(VLOOKUP('Download Data'!AF335,'Download Data'!AL335:AP1781,3,FALSE)&lt;&gt;10001,VLOOKUP('Download Data'!AF335,'Download Data'!AL335:AP1781,2,FALSE),"")</f>
        <v/>
      </c>
      <c r="B273" s="22" t="str">
        <f>IF(VLOOKUP('Download Data'!AF282,'Download Data'!AL282:AP1894,3,FALSE)&lt;&gt;10001,VLOOKUP('Download Data'!AF282,'Download Data'!AL282:AP1894,3,FALSE),"")</f>
        <v/>
      </c>
      <c r="C273" s="5" t="str">
        <f>IF(VLOOKUP('Download Data'!AF282,'Download Data'!AL282:AP1894,3,FALSE)&lt;&gt;10001,VLOOKUP('Download Data'!AF282,'Download Data'!AL282:AP1894,4,FALSE),"")</f>
        <v/>
      </c>
      <c r="D273" s="29" t="str">
        <f>IF(VLOOKUP('Download Data'!AF282,'Download Data'!AL282:AP1894,3,FALSE)&lt;&gt;10001,VLOOKUP('Download Data'!AF282,'Download Data'!AL282:AP1894,5,FALSE),"")</f>
        <v/>
      </c>
      <c r="E273" s="241"/>
      <c r="AA273" s="48" t="s">
        <v>1674</v>
      </c>
      <c r="AB273" s="39">
        <v>3102</v>
      </c>
      <c r="AC273" s="39" t="s">
        <v>101</v>
      </c>
      <c r="AD273" s="43">
        <f>VLOOKUP(AB273/100,'Download Data'!$BB$1:$BV$97,10,TRUE)</f>
        <v>0</v>
      </c>
      <c r="AE273" s="39"/>
      <c r="AF273" s="39">
        <f t="shared" si="155"/>
        <v>264</v>
      </c>
      <c r="AG273" s="45">
        <f t="shared" si="161"/>
        <v>3102</v>
      </c>
      <c r="AH273" s="45" t="s">
        <v>101</v>
      </c>
      <c r="AI273" s="45">
        <f>Program!F58</f>
        <v>0</v>
      </c>
      <c r="AJ273" s="39"/>
      <c r="AK273" s="39">
        <f t="shared" si="167"/>
        <v>0</v>
      </c>
      <c r="AL273" s="39">
        <f t="shared" si="162"/>
        <v>1</v>
      </c>
      <c r="AM273" s="39" t="str">
        <f t="shared" si="163"/>
        <v xml:space="preserve"> </v>
      </c>
      <c r="AN273" s="39" t="str">
        <f t="shared" si="164"/>
        <v xml:space="preserve"> </v>
      </c>
      <c r="AO273" s="39" t="str">
        <f t="shared" si="165"/>
        <v xml:space="preserve"> </v>
      </c>
      <c r="AP273" s="39" t="str">
        <f t="shared" si="166"/>
        <v xml:space="preserve"> </v>
      </c>
      <c r="BA273" t="s">
        <v>1661</v>
      </c>
      <c r="BB273">
        <v>0</v>
      </c>
      <c r="CF273" s="2"/>
      <c r="CG273"/>
      <c r="CH273" t="s">
        <v>100</v>
      </c>
      <c r="CI273" t="s">
        <v>100</v>
      </c>
      <c r="CJ273" t="s">
        <v>100</v>
      </c>
      <c r="CK273" t="s">
        <v>100</v>
      </c>
      <c r="CL273" t="s">
        <v>100</v>
      </c>
      <c r="CM273" t="s">
        <v>100</v>
      </c>
      <c r="CN273" t="s">
        <v>100</v>
      </c>
      <c r="CO273" t="s">
        <v>100</v>
      </c>
      <c r="CP273" t="s">
        <v>100</v>
      </c>
      <c r="CQ273" t="s">
        <v>100</v>
      </c>
      <c r="CR273" t="s">
        <v>100</v>
      </c>
      <c r="CS273" t="s">
        <v>100</v>
      </c>
      <c r="CT273" t="s">
        <v>100</v>
      </c>
      <c r="CU273" t="s">
        <v>100</v>
      </c>
      <c r="CV273" t="s">
        <v>100</v>
      </c>
      <c r="CW273" t="s">
        <v>100</v>
      </c>
      <c r="CX273" t="s">
        <v>100</v>
      </c>
      <c r="CY273" t="s">
        <v>100</v>
      </c>
      <c r="CZ273" t="s">
        <v>100</v>
      </c>
      <c r="DA273" t="s">
        <v>100</v>
      </c>
      <c r="DB273" t="s">
        <v>100</v>
      </c>
      <c r="DC273" t="s">
        <v>100</v>
      </c>
      <c r="DD273" t="s">
        <v>100</v>
      </c>
      <c r="DE273" t="s">
        <v>100</v>
      </c>
      <c r="DF273" t="s">
        <v>100</v>
      </c>
      <c r="DG273" t="s">
        <v>100</v>
      </c>
      <c r="DH273" t="s">
        <v>100</v>
      </c>
      <c r="DI273" t="s">
        <v>100</v>
      </c>
      <c r="DJ273" t="s">
        <v>100</v>
      </c>
      <c r="DK273" t="s">
        <v>100</v>
      </c>
      <c r="DL273" t="s">
        <v>100</v>
      </c>
      <c r="DM273" t="s">
        <v>100</v>
      </c>
      <c r="DN273" t="s">
        <v>100</v>
      </c>
      <c r="DO273" t="s">
        <v>100</v>
      </c>
      <c r="DP273" t="s">
        <v>100</v>
      </c>
      <c r="DQ273" t="s">
        <v>100</v>
      </c>
      <c r="DR273" t="s">
        <v>100</v>
      </c>
      <c r="DS273" t="s">
        <v>100</v>
      </c>
      <c r="DT273" t="s">
        <v>100</v>
      </c>
      <c r="DU273" t="s">
        <v>100</v>
      </c>
      <c r="DV273">
        <v>0</v>
      </c>
    </row>
    <row r="274" spans="1:126" x14ac:dyDescent="0.2">
      <c r="A274" s="5" t="str">
        <f>IF(VLOOKUP('Download Data'!AF336,'Download Data'!AL336:AP1781,3,FALSE)&lt;&gt;10001,VLOOKUP('Download Data'!AF336,'Download Data'!AL336:AP1781,2,FALSE),"")</f>
        <v/>
      </c>
      <c r="B274" s="22" t="str">
        <f>IF(VLOOKUP('Download Data'!AF283,'Download Data'!AL283:AP1895,3,FALSE)&lt;&gt;10001,VLOOKUP('Download Data'!AF283,'Download Data'!AL283:AP1895,3,FALSE),"")</f>
        <v/>
      </c>
      <c r="C274" s="5" t="str">
        <f>IF(VLOOKUP('Download Data'!AF283,'Download Data'!AL283:AP1895,3,FALSE)&lt;&gt;10001,VLOOKUP('Download Data'!AF283,'Download Data'!AL283:AP1895,4,FALSE),"")</f>
        <v/>
      </c>
      <c r="D274" s="29" t="str">
        <f>IF(VLOOKUP('Download Data'!AF283,'Download Data'!AL283:AP1895,3,FALSE)&lt;&gt;10001,VLOOKUP('Download Data'!AF283,'Download Data'!AL283:AP1895,5,FALSE),"")</f>
        <v/>
      </c>
      <c r="E274" s="241"/>
      <c r="AA274" s="48" t="s">
        <v>1675</v>
      </c>
      <c r="AB274" s="39">
        <v>3201</v>
      </c>
      <c r="AC274" s="39" t="s">
        <v>101</v>
      </c>
      <c r="AD274" s="43">
        <f>VLOOKUP(AB274/100,'Download Data'!$BB$1:$BV$97,9,TRUE)</f>
        <v>0</v>
      </c>
      <c r="AE274" s="39"/>
      <c r="AF274" s="39">
        <f t="shared" si="155"/>
        <v>265</v>
      </c>
      <c r="AG274" s="45">
        <f t="shared" si="161"/>
        <v>3201</v>
      </c>
      <c r="AH274" s="45" t="s">
        <v>101</v>
      </c>
      <c r="AI274" s="45">
        <f>Program!F63</f>
        <v>0</v>
      </c>
      <c r="AJ274" s="39"/>
      <c r="AK274" s="39">
        <f t="shared" si="167"/>
        <v>0</v>
      </c>
      <c r="AL274" s="39">
        <f t="shared" si="162"/>
        <v>1</v>
      </c>
      <c r="AM274" s="39" t="str">
        <f t="shared" si="163"/>
        <v xml:space="preserve"> </v>
      </c>
      <c r="AN274" s="39" t="str">
        <f t="shared" si="164"/>
        <v xml:space="preserve"> </v>
      </c>
      <c r="AO274" s="39" t="str">
        <f t="shared" si="165"/>
        <v xml:space="preserve"> </v>
      </c>
      <c r="AP274" s="39" t="str">
        <f t="shared" si="166"/>
        <v xml:space="preserve"> </v>
      </c>
      <c r="BA274" t="s">
        <v>1662</v>
      </c>
      <c r="BB274">
        <v>0</v>
      </c>
      <c r="CF274" s="2"/>
      <c r="CG274"/>
      <c r="CH274" t="s">
        <v>100</v>
      </c>
      <c r="CI274" t="s">
        <v>100</v>
      </c>
      <c r="CJ274" t="s">
        <v>100</v>
      </c>
      <c r="CK274" t="s">
        <v>100</v>
      </c>
      <c r="CL274" t="s">
        <v>100</v>
      </c>
      <c r="CM274" t="s">
        <v>100</v>
      </c>
      <c r="CN274" t="s">
        <v>100</v>
      </c>
      <c r="CO274" t="s">
        <v>100</v>
      </c>
      <c r="CP274" t="s">
        <v>100</v>
      </c>
      <c r="CQ274" t="s">
        <v>100</v>
      </c>
      <c r="CR274" t="s">
        <v>100</v>
      </c>
      <c r="CS274" t="s">
        <v>100</v>
      </c>
      <c r="CT274" t="s">
        <v>100</v>
      </c>
      <c r="CU274" t="s">
        <v>100</v>
      </c>
      <c r="CV274" t="s">
        <v>100</v>
      </c>
      <c r="CW274" t="s">
        <v>100</v>
      </c>
      <c r="CX274" t="s">
        <v>100</v>
      </c>
      <c r="CY274" t="s">
        <v>100</v>
      </c>
      <c r="CZ274" t="s">
        <v>100</v>
      </c>
      <c r="DA274" t="s">
        <v>100</v>
      </c>
      <c r="DB274" t="s">
        <v>100</v>
      </c>
      <c r="DC274" t="s">
        <v>100</v>
      </c>
      <c r="DD274" t="s">
        <v>100</v>
      </c>
      <c r="DE274" t="s">
        <v>100</v>
      </c>
      <c r="DF274" t="s">
        <v>100</v>
      </c>
      <c r="DG274" t="s">
        <v>100</v>
      </c>
      <c r="DH274" t="s">
        <v>100</v>
      </c>
      <c r="DI274" t="s">
        <v>100</v>
      </c>
      <c r="DJ274" t="s">
        <v>100</v>
      </c>
      <c r="DK274" t="s">
        <v>100</v>
      </c>
      <c r="DL274" t="s">
        <v>100</v>
      </c>
      <c r="DM274" t="s">
        <v>100</v>
      </c>
      <c r="DN274" t="s">
        <v>100</v>
      </c>
      <c r="DO274" t="s">
        <v>100</v>
      </c>
      <c r="DP274" t="s">
        <v>100</v>
      </c>
      <c r="DQ274" t="s">
        <v>100</v>
      </c>
      <c r="DR274" t="s">
        <v>100</v>
      </c>
      <c r="DS274" t="s">
        <v>100</v>
      </c>
      <c r="DT274" t="s">
        <v>100</v>
      </c>
      <c r="DU274" t="s">
        <v>100</v>
      </c>
      <c r="DV274">
        <v>0</v>
      </c>
    </row>
    <row r="275" spans="1:126" x14ac:dyDescent="0.2">
      <c r="A275" s="5" t="str">
        <f>IF(VLOOKUP('Download Data'!AF337,'Download Data'!AL337:AP1781,3,FALSE)&lt;&gt;10001,VLOOKUP('Download Data'!AF337,'Download Data'!AL337:AP1781,2,FALSE),"")</f>
        <v/>
      </c>
      <c r="B275" s="22" t="str">
        <f>IF(VLOOKUP('Download Data'!AF284,'Download Data'!AL284:AP1896,3,FALSE)&lt;&gt;10001,VLOOKUP('Download Data'!AF284,'Download Data'!AL284:AP1896,3,FALSE),"")</f>
        <v/>
      </c>
      <c r="C275" s="5" t="str">
        <f>IF(VLOOKUP('Download Data'!AF284,'Download Data'!AL284:AP1896,3,FALSE)&lt;&gt;10001,VLOOKUP('Download Data'!AF284,'Download Data'!AL284:AP1896,4,FALSE),"")</f>
        <v/>
      </c>
      <c r="D275" s="29" t="str">
        <f>IF(VLOOKUP('Download Data'!AF284,'Download Data'!AL284:AP1896,3,FALSE)&lt;&gt;10001,VLOOKUP('Download Data'!AF284,'Download Data'!AL284:AP1896,5,FALSE),"")</f>
        <v/>
      </c>
      <c r="E275" s="241"/>
      <c r="AA275" s="48" t="s">
        <v>1676</v>
      </c>
      <c r="AB275" s="39">
        <v>3202</v>
      </c>
      <c r="AC275" s="39" t="s">
        <v>101</v>
      </c>
      <c r="AD275" s="43">
        <f>VLOOKUP(AB275/100,'Download Data'!$BB$1:$BV$97,10,TRUE)</f>
        <v>0</v>
      </c>
      <c r="AE275" s="39"/>
      <c r="AF275" s="39">
        <f t="shared" si="155"/>
        <v>266</v>
      </c>
      <c r="AG275" s="45">
        <f t="shared" si="161"/>
        <v>3202</v>
      </c>
      <c r="AH275" s="45" t="s">
        <v>101</v>
      </c>
      <c r="AI275" s="45">
        <f>Program!F64</f>
        <v>0</v>
      </c>
      <c r="AJ275" s="39"/>
      <c r="AK275" s="39">
        <f t="shared" si="167"/>
        <v>0</v>
      </c>
      <c r="AL275" s="39">
        <f t="shared" si="162"/>
        <v>1</v>
      </c>
      <c r="AM275" s="39" t="str">
        <f t="shared" si="163"/>
        <v xml:space="preserve"> </v>
      </c>
      <c r="AN275" s="39" t="str">
        <f t="shared" si="164"/>
        <v xml:space="preserve"> </v>
      </c>
      <c r="AO275" s="39" t="str">
        <f t="shared" si="165"/>
        <v xml:space="preserve"> </v>
      </c>
      <c r="AP275" s="39" t="str">
        <f t="shared" si="166"/>
        <v xml:space="preserve"> </v>
      </c>
      <c r="BA275" t="s">
        <v>1663</v>
      </c>
      <c r="BB275">
        <v>0</v>
      </c>
      <c r="CF275" s="2"/>
      <c r="CG275"/>
      <c r="CH275" t="s">
        <v>100</v>
      </c>
      <c r="CI275" t="s">
        <v>100</v>
      </c>
      <c r="CJ275" t="s">
        <v>100</v>
      </c>
      <c r="CK275" t="s">
        <v>100</v>
      </c>
      <c r="CL275" t="s">
        <v>100</v>
      </c>
      <c r="CM275" t="s">
        <v>100</v>
      </c>
      <c r="CN275" t="s">
        <v>100</v>
      </c>
      <c r="CO275" t="s">
        <v>100</v>
      </c>
      <c r="CP275" t="s">
        <v>100</v>
      </c>
      <c r="CQ275" t="s">
        <v>100</v>
      </c>
      <c r="CR275" t="s">
        <v>100</v>
      </c>
      <c r="CS275" t="s">
        <v>100</v>
      </c>
      <c r="CT275" t="s">
        <v>100</v>
      </c>
      <c r="CU275" t="s">
        <v>100</v>
      </c>
      <c r="CV275" t="s">
        <v>100</v>
      </c>
      <c r="CW275" t="s">
        <v>100</v>
      </c>
      <c r="CX275" t="s">
        <v>100</v>
      </c>
      <c r="CY275" t="s">
        <v>100</v>
      </c>
      <c r="CZ275" t="s">
        <v>100</v>
      </c>
      <c r="DA275" t="s">
        <v>100</v>
      </c>
      <c r="DB275" t="s">
        <v>100</v>
      </c>
      <c r="DC275" t="s">
        <v>100</v>
      </c>
      <c r="DD275" t="s">
        <v>100</v>
      </c>
      <c r="DE275" t="s">
        <v>100</v>
      </c>
      <c r="DF275" t="s">
        <v>100</v>
      </c>
      <c r="DG275" t="s">
        <v>100</v>
      </c>
      <c r="DH275" t="s">
        <v>100</v>
      </c>
      <c r="DI275" t="s">
        <v>100</v>
      </c>
      <c r="DJ275" t="s">
        <v>100</v>
      </c>
      <c r="DK275" t="s">
        <v>100</v>
      </c>
      <c r="DL275" t="s">
        <v>100</v>
      </c>
      <c r="DM275" t="s">
        <v>100</v>
      </c>
      <c r="DN275" t="s">
        <v>100</v>
      </c>
      <c r="DO275" t="s">
        <v>100</v>
      </c>
      <c r="DP275" t="s">
        <v>100</v>
      </c>
      <c r="DQ275" t="s">
        <v>100</v>
      </c>
      <c r="DR275" t="s">
        <v>100</v>
      </c>
      <c r="DS275" t="s">
        <v>100</v>
      </c>
      <c r="DT275" t="s">
        <v>100</v>
      </c>
      <c r="DU275" t="s">
        <v>100</v>
      </c>
      <c r="DV275">
        <v>0</v>
      </c>
    </row>
    <row r="276" spans="1:126" x14ac:dyDescent="0.2">
      <c r="A276" s="5" t="str">
        <f>IF(VLOOKUP('Download Data'!AF338,'Download Data'!AL338:AP1781,3,FALSE)&lt;&gt;10001,VLOOKUP('Download Data'!AF338,'Download Data'!AL338:AP1781,2,FALSE),"")</f>
        <v/>
      </c>
      <c r="B276" s="22" t="str">
        <f>IF(VLOOKUP('Download Data'!AF285,'Download Data'!AL285:AP1897,3,FALSE)&lt;&gt;10001,VLOOKUP('Download Data'!AF285,'Download Data'!AL285:AP1897,3,FALSE),"")</f>
        <v/>
      </c>
      <c r="C276" s="5" t="str">
        <f>IF(VLOOKUP('Download Data'!AF285,'Download Data'!AL285:AP1897,3,FALSE)&lt;&gt;10001,VLOOKUP('Download Data'!AF285,'Download Data'!AL285:AP1897,4,FALSE),"")</f>
        <v/>
      </c>
      <c r="D276" s="29" t="str">
        <f>IF(VLOOKUP('Download Data'!AF285,'Download Data'!AL285:AP1897,3,FALSE)&lt;&gt;10001,VLOOKUP('Download Data'!AF285,'Download Data'!AL285:AP1897,5,FALSE),"")</f>
        <v/>
      </c>
      <c r="E276" s="241"/>
      <c r="AA276" s="48" t="s">
        <v>1677</v>
      </c>
      <c r="AB276" s="39">
        <v>3301</v>
      </c>
      <c r="AC276" s="39" t="s">
        <v>101</v>
      </c>
      <c r="AD276" s="43">
        <f>VLOOKUP(AB276/100,'Download Data'!$BB$1:$BV$97,9,TRUE)</f>
        <v>0</v>
      </c>
      <c r="AE276" s="39"/>
      <c r="AF276" s="39">
        <f t="shared" si="155"/>
        <v>267</v>
      </c>
      <c r="AG276" s="45">
        <f t="shared" si="161"/>
        <v>3301</v>
      </c>
      <c r="AH276" s="45" t="s">
        <v>101</v>
      </c>
      <c r="AI276" s="45">
        <f>Program!F69</f>
        <v>0</v>
      </c>
      <c r="AJ276" s="39"/>
      <c r="AK276" s="39">
        <f t="shared" si="167"/>
        <v>0</v>
      </c>
      <c r="AL276" s="39">
        <f t="shared" si="162"/>
        <v>1</v>
      </c>
      <c r="AM276" s="39" t="str">
        <f t="shared" si="163"/>
        <v xml:space="preserve"> </v>
      </c>
      <c r="AN276" s="39" t="str">
        <f t="shared" si="164"/>
        <v xml:space="preserve"> </v>
      </c>
      <c r="AO276" s="39" t="str">
        <f t="shared" si="165"/>
        <v xml:space="preserve"> </v>
      </c>
      <c r="AP276" s="39" t="str">
        <f t="shared" si="166"/>
        <v xml:space="preserve"> </v>
      </c>
      <c r="BA276" t="s">
        <v>1664</v>
      </c>
      <c r="BB276">
        <v>0</v>
      </c>
      <c r="CF276" s="2"/>
      <c r="CG276"/>
      <c r="CH276" t="s">
        <v>100</v>
      </c>
      <c r="CI276" t="s">
        <v>100</v>
      </c>
      <c r="CJ276" t="s">
        <v>100</v>
      </c>
      <c r="CK276" t="s">
        <v>100</v>
      </c>
      <c r="CL276" t="s">
        <v>100</v>
      </c>
      <c r="CM276" t="s">
        <v>100</v>
      </c>
      <c r="CN276" t="s">
        <v>100</v>
      </c>
      <c r="CO276" t="s">
        <v>100</v>
      </c>
      <c r="CP276" t="s">
        <v>100</v>
      </c>
      <c r="CQ276" t="s">
        <v>100</v>
      </c>
      <c r="CR276" t="s">
        <v>100</v>
      </c>
      <c r="CS276" t="s">
        <v>100</v>
      </c>
      <c r="CT276" t="s">
        <v>100</v>
      </c>
      <c r="CU276" t="s">
        <v>100</v>
      </c>
      <c r="CV276" t="s">
        <v>100</v>
      </c>
      <c r="CW276" t="s">
        <v>100</v>
      </c>
      <c r="CX276" t="s">
        <v>100</v>
      </c>
      <c r="CY276" t="s">
        <v>100</v>
      </c>
      <c r="CZ276" t="s">
        <v>100</v>
      </c>
      <c r="DA276" t="s">
        <v>100</v>
      </c>
      <c r="DB276" t="s">
        <v>100</v>
      </c>
      <c r="DC276" t="s">
        <v>100</v>
      </c>
      <c r="DD276" t="s">
        <v>100</v>
      </c>
      <c r="DE276" t="s">
        <v>100</v>
      </c>
      <c r="DF276" t="s">
        <v>100</v>
      </c>
      <c r="DG276" t="s">
        <v>100</v>
      </c>
      <c r="DH276" t="s">
        <v>100</v>
      </c>
      <c r="DI276" t="s">
        <v>100</v>
      </c>
      <c r="DJ276" t="s">
        <v>100</v>
      </c>
      <c r="DK276" t="s">
        <v>100</v>
      </c>
      <c r="DL276" t="s">
        <v>100</v>
      </c>
      <c r="DM276" t="s">
        <v>100</v>
      </c>
      <c r="DN276" t="s">
        <v>100</v>
      </c>
      <c r="DO276" t="s">
        <v>100</v>
      </c>
      <c r="DP276" t="s">
        <v>100</v>
      </c>
      <c r="DQ276" t="s">
        <v>100</v>
      </c>
      <c r="DR276" t="s">
        <v>100</v>
      </c>
      <c r="DS276" t="s">
        <v>100</v>
      </c>
      <c r="DT276" t="s">
        <v>100</v>
      </c>
      <c r="DU276" t="s">
        <v>100</v>
      </c>
      <c r="DV276">
        <v>0</v>
      </c>
    </row>
    <row r="277" spans="1:126" x14ac:dyDescent="0.2">
      <c r="A277" s="5" t="str">
        <f>IF(VLOOKUP('Download Data'!AF339,'Download Data'!AL339:AP1781,3,FALSE)&lt;&gt;10001,VLOOKUP('Download Data'!AF339,'Download Data'!AL339:AP1781,2,FALSE),"")</f>
        <v/>
      </c>
      <c r="B277" s="22" t="str">
        <f>IF(VLOOKUP('Download Data'!AF286,'Download Data'!AL286:AP1898,3,FALSE)&lt;&gt;10001,VLOOKUP('Download Data'!AF286,'Download Data'!AL286:AP1898,3,FALSE),"")</f>
        <v/>
      </c>
      <c r="C277" s="5" t="str">
        <f>IF(VLOOKUP('Download Data'!AF286,'Download Data'!AL286:AP1898,3,FALSE)&lt;&gt;10001,VLOOKUP('Download Data'!AF286,'Download Data'!AL286:AP1898,4,FALSE),"")</f>
        <v/>
      </c>
      <c r="D277" s="29" t="str">
        <f>IF(VLOOKUP('Download Data'!AF286,'Download Data'!AL286:AP1898,3,FALSE)&lt;&gt;10001,VLOOKUP('Download Data'!AF286,'Download Data'!AL286:AP1898,5,FALSE),"")</f>
        <v/>
      </c>
      <c r="E277" s="241"/>
      <c r="AA277" s="48" t="s">
        <v>1678</v>
      </c>
      <c r="AB277" s="39">
        <v>3302</v>
      </c>
      <c r="AC277" s="39" t="s">
        <v>101</v>
      </c>
      <c r="AD277" s="43">
        <f>VLOOKUP(AB277/100,'Download Data'!$BB$1:$BV$97,10,TRUE)</f>
        <v>0</v>
      </c>
      <c r="AE277" s="39"/>
      <c r="AF277" s="39">
        <f t="shared" si="155"/>
        <v>268</v>
      </c>
      <c r="AG277" s="45">
        <f t="shared" si="161"/>
        <v>3302</v>
      </c>
      <c r="AH277" s="45" t="s">
        <v>101</v>
      </c>
      <c r="AI277" s="45">
        <f>Program!F70</f>
        <v>0</v>
      </c>
      <c r="AJ277" s="39"/>
      <c r="AK277" s="39">
        <f t="shared" si="167"/>
        <v>0</v>
      </c>
      <c r="AL277" s="39">
        <f t="shared" si="162"/>
        <v>1</v>
      </c>
      <c r="AM277" s="39" t="str">
        <f t="shared" si="163"/>
        <v xml:space="preserve"> </v>
      </c>
      <c r="AN277" s="39" t="str">
        <f t="shared" si="164"/>
        <v xml:space="preserve"> </v>
      </c>
      <c r="AO277" s="39" t="str">
        <f t="shared" si="165"/>
        <v xml:space="preserve"> </v>
      </c>
      <c r="AP277" s="39" t="str">
        <f t="shared" si="166"/>
        <v xml:space="preserve"> </v>
      </c>
      <c r="BA277" t="s">
        <v>1665</v>
      </c>
      <c r="BB277">
        <v>0</v>
      </c>
      <c r="CF277" s="2"/>
      <c r="CG277"/>
      <c r="CH277" t="s">
        <v>100</v>
      </c>
      <c r="CI277" t="s">
        <v>100</v>
      </c>
      <c r="CJ277" t="s">
        <v>100</v>
      </c>
      <c r="CK277" t="s">
        <v>100</v>
      </c>
      <c r="CL277" t="s">
        <v>100</v>
      </c>
      <c r="CM277" t="s">
        <v>100</v>
      </c>
      <c r="CN277" t="s">
        <v>100</v>
      </c>
      <c r="CO277" t="s">
        <v>100</v>
      </c>
      <c r="CP277" t="s">
        <v>100</v>
      </c>
      <c r="CQ277" t="s">
        <v>100</v>
      </c>
      <c r="CR277" t="s">
        <v>100</v>
      </c>
      <c r="CS277" t="s">
        <v>100</v>
      </c>
      <c r="CT277" t="s">
        <v>100</v>
      </c>
      <c r="CU277" t="s">
        <v>100</v>
      </c>
      <c r="CV277" t="s">
        <v>100</v>
      </c>
      <c r="CW277" t="s">
        <v>100</v>
      </c>
      <c r="CX277" t="s">
        <v>100</v>
      </c>
      <c r="CY277" t="s">
        <v>100</v>
      </c>
      <c r="CZ277" t="s">
        <v>100</v>
      </c>
      <c r="DA277" t="s">
        <v>100</v>
      </c>
      <c r="DB277" t="s">
        <v>100</v>
      </c>
      <c r="DC277" t="s">
        <v>100</v>
      </c>
      <c r="DD277" t="s">
        <v>100</v>
      </c>
      <c r="DE277" t="s">
        <v>100</v>
      </c>
      <c r="DF277" t="s">
        <v>100</v>
      </c>
      <c r="DG277" t="s">
        <v>100</v>
      </c>
      <c r="DH277" t="s">
        <v>100</v>
      </c>
      <c r="DI277" t="s">
        <v>100</v>
      </c>
      <c r="DJ277" t="s">
        <v>100</v>
      </c>
      <c r="DK277" t="s">
        <v>100</v>
      </c>
      <c r="DL277" t="s">
        <v>100</v>
      </c>
      <c r="DM277" t="s">
        <v>100</v>
      </c>
      <c r="DN277" t="s">
        <v>100</v>
      </c>
      <c r="DO277" t="s">
        <v>100</v>
      </c>
      <c r="DP277" t="s">
        <v>100</v>
      </c>
      <c r="DQ277" t="s">
        <v>100</v>
      </c>
      <c r="DR277" t="s">
        <v>100</v>
      </c>
      <c r="DS277" t="s">
        <v>100</v>
      </c>
      <c r="DT277" t="s">
        <v>100</v>
      </c>
      <c r="DU277" t="s">
        <v>100</v>
      </c>
      <c r="DV277">
        <v>0</v>
      </c>
    </row>
    <row r="278" spans="1:126" x14ac:dyDescent="0.2">
      <c r="A278" s="5" t="str">
        <f>IF(VLOOKUP('Download Data'!AF340,'Download Data'!AL340:AP1781,3,FALSE)&lt;&gt;10001,VLOOKUP('Download Data'!AF340,'Download Data'!AL340:AP1781,2,FALSE),"")</f>
        <v/>
      </c>
      <c r="B278" s="22" t="str">
        <f>IF(VLOOKUP('Download Data'!AF287,'Download Data'!AL287:AP1899,3,FALSE)&lt;&gt;10001,VLOOKUP('Download Data'!AF287,'Download Data'!AL287:AP1899,3,FALSE),"")</f>
        <v/>
      </c>
      <c r="C278" s="5" t="str">
        <f>IF(VLOOKUP('Download Data'!AF287,'Download Data'!AL287:AP1899,3,FALSE)&lt;&gt;10001,VLOOKUP('Download Data'!AF287,'Download Data'!AL287:AP1899,4,FALSE),"")</f>
        <v/>
      </c>
      <c r="D278" s="29" t="str">
        <f>IF(VLOOKUP('Download Data'!AF287,'Download Data'!AL287:AP1899,3,FALSE)&lt;&gt;10001,VLOOKUP('Download Data'!AF287,'Download Data'!AL287:AP1899,5,FALSE),"")</f>
        <v/>
      </c>
      <c r="E278" s="241"/>
      <c r="AA278" s="48" t="s">
        <v>1679</v>
      </c>
      <c r="AB278" s="39">
        <v>3401</v>
      </c>
      <c r="AC278" s="39" t="s">
        <v>101</v>
      </c>
      <c r="AD278" s="43">
        <f>VLOOKUP(AB278/100,'Download Data'!$BB$1:$BV$97,9,TRUE)</f>
        <v>0</v>
      </c>
      <c r="AE278" s="39"/>
      <c r="AF278" s="39">
        <f t="shared" si="155"/>
        <v>269</v>
      </c>
      <c r="AG278" s="45">
        <f t="shared" si="161"/>
        <v>3401</v>
      </c>
      <c r="AH278" s="45" t="s">
        <v>101</v>
      </c>
      <c r="AI278" s="45">
        <f>Program!F75</f>
        <v>0</v>
      </c>
      <c r="AJ278" s="39"/>
      <c r="AK278" s="39">
        <f t="shared" si="167"/>
        <v>0</v>
      </c>
      <c r="AL278" s="39">
        <f t="shared" si="162"/>
        <v>1</v>
      </c>
      <c r="AM278" s="39" t="str">
        <f t="shared" si="163"/>
        <v xml:space="preserve"> </v>
      </c>
      <c r="AN278" s="39" t="str">
        <f t="shared" si="164"/>
        <v xml:space="preserve"> </v>
      </c>
      <c r="AO278" s="39" t="str">
        <f t="shared" si="165"/>
        <v xml:space="preserve"> </v>
      </c>
      <c r="AP278" s="39" t="str">
        <f t="shared" si="166"/>
        <v xml:space="preserve"> </v>
      </c>
      <c r="BA278" t="s">
        <v>1666</v>
      </c>
      <c r="BB278">
        <v>0</v>
      </c>
      <c r="CF278" s="2"/>
      <c r="CG278"/>
      <c r="CH278" t="s">
        <v>100</v>
      </c>
      <c r="CI278" t="s">
        <v>100</v>
      </c>
      <c r="CJ278" t="s">
        <v>100</v>
      </c>
      <c r="CK278" t="s">
        <v>100</v>
      </c>
      <c r="CL278" t="s">
        <v>100</v>
      </c>
      <c r="CM278" t="s">
        <v>100</v>
      </c>
      <c r="CN278" t="s">
        <v>100</v>
      </c>
      <c r="CO278" t="s">
        <v>100</v>
      </c>
      <c r="CP278" t="s">
        <v>100</v>
      </c>
      <c r="CQ278" t="s">
        <v>100</v>
      </c>
      <c r="CR278" t="s">
        <v>100</v>
      </c>
      <c r="CS278" t="s">
        <v>100</v>
      </c>
      <c r="CT278" t="s">
        <v>100</v>
      </c>
      <c r="CU278" t="s">
        <v>100</v>
      </c>
      <c r="CV278" t="s">
        <v>100</v>
      </c>
      <c r="CW278" t="s">
        <v>100</v>
      </c>
      <c r="CX278" t="s">
        <v>100</v>
      </c>
      <c r="CY278" t="s">
        <v>100</v>
      </c>
      <c r="CZ278" t="s">
        <v>100</v>
      </c>
      <c r="DA278" t="s">
        <v>100</v>
      </c>
      <c r="DB278" t="s">
        <v>100</v>
      </c>
      <c r="DC278" t="s">
        <v>100</v>
      </c>
      <c r="DD278" t="s">
        <v>100</v>
      </c>
      <c r="DE278" t="s">
        <v>100</v>
      </c>
      <c r="DF278" t="s">
        <v>100</v>
      </c>
      <c r="DG278" t="s">
        <v>100</v>
      </c>
      <c r="DH278" t="s">
        <v>100</v>
      </c>
      <c r="DI278" t="s">
        <v>100</v>
      </c>
      <c r="DJ278" t="s">
        <v>100</v>
      </c>
      <c r="DK278" t="s">
        <v>100</v>
      </c>
      <c r="DL278" t="s">
        <v>100</v>
      </c>
      <c r="DM278" t="s">
        <v>100</v>
      </c>
    </row>
    <row r="279" spans="1:126" x14ac:dyDescent="0.2">
      <c r="A279" s="5" t="str">
        <f>IF(VLOOKUP('Download Data'!AF341,'Download Data'!AL341:AP1781,3,FALSE)&lt;&gt;10001,VLOOKUP('Download Data'!AF341,'Download Data'!AL341:AP1781,2,FALSE),"")</f>
        <v/>
      </c>
      <c r="B279" s="22" t="str">
        <f>IF(VLOOKUP('Download Data'!AF288,'Download Data'!AL288:AP1900,3,FALSE)&lt;&gt;10001,VLOOKUP('Download Data'!AF288,'Download Data'!AL288:AP1900,3,FALSE),"")</f>
        <v/>
      </c>
      <c r="C279" s="5" t="str">
        <f>IF(VLOOKUP('Download Data'!AF288,'Download Data'!AL288:AP1900,3,FALSE)&lt;&gt;10001,VLOOKUP('Download Data'!AF288,'Download Data'!AL288:AP1900,4,FALSE),"")</f>
        <v/>
      </c>
      <c r="D279" s="29" t="str">
        <f>IF(VLOOKUP('Download Data'!AF288,'Download Data'!AL288:AP1900,3,FALSE)&lt;&gt;10001,VLOOKUP('Download Data'!AF288,'Download Data'!AL288:AP1900,5,FALSE),"")</f>
        <v/>
      </c>
      <c r="E279" s="241"/>
      <c r="AA279" s="48" t="s">
        <v>1680</v>
      </c>
      <c r="AB279" s="39">
        <v>3402</v>
      </c>
      <c r="AC279" s="39" t="s">
        <v>101</v>
      </c>
      <c r="AD279" s="43">
        <f>VLOOKUP(AB279/100,'Download Data'!$BB$1:$BV$97,10,TRUE)</f>
        <v>0</v>
      </c>
      <c r="AE279" s="39"/>
      <c r="AF279" s="39">
        <f t="shared" si="155"/>
        <v>270</v>
      </c>
      <c r="AG279" s="45">
        <f t="shared" si="161"/>
        <v>3402</v>
      </c>
      <c r="AH279" s="45" t="s">
        <v>101</v>
      </c>
      <c r="AI279" s="45">
        <f>Program!F76</f>
        <v>0</v>
      </c>
      <c r="AJ279" s="39"/>
      <c r="AK279" s="39">
        <f t="shared" si="167"/>
        <v>0</v>
      </c>
      <c r="AL279" s="39">
        <f t="shared" si="162"/>
        <v>1</v>
      </c>
      <c r="AM279" s="39" t="str">
        <f t="shared" si="163"/>
        <v xml:space="preserve"> </v>
      </c>
      <c r="AN279" s="39" t="str">
        <f t="shared" si="164"/>
        <v xml:space="preserve"> </v>
      </c>
      <c r="AO279" s="39" t="str">
        <f t="shared" si="165"/>
        <v xml:space="preserve"> </v>
      </c>
      <c r="AP279" s="39" t="str">
        <f t="shared" si="166"/>
        <v xml:space="preserve"> </v>
      </c>
      <c r="BA279" t="s">
        <v>1667</v>
      </c>
      <c r="BB279">
        <v>0</v>
      </c>
      <c r="CF279" s="2"/>
      <c r="CG279"/>
      <c r="CH279" t="s">
        <v>100</v>
      </c>
      <c r="CI279" t="s">
        <v>100</v>
      </c>
      <c r="CJ279" t="s">
        <v>100</v>
      </c>
      <c r="CK279" t="s">
        <v>100</v>
      </c>
      <c r="CL279" t="s">
        <v>100</v>
      </c>
      <c r="CM279" t="s">
        <v>100</v>
      </c>
      <c r="CN279" t="s">
        <v>100</v>
      </c>
      <c r="CO279" t="s">
        <v>100</v>
      </c>
      <c r="CP279" t="s">
        <v>100</v>
      </c>
      <c r="CQ279" t="s">
        <v>100</v>
      </c>
      <c r="CR279" t="s">
        <v>100</v>
      </c>
      <c r="CS279" t="s">
        <v>100</v>
      </c>
      <c r="CT279" t="s">
        <v>100</v>
      </c>
      <c r="CU279" t="s">
        <v>100</v>
      </c>
      <c r="CV279" t="s">
        <v>100</v>
      </c>
      <c r="CW279" t="s">
        <v>100</v>
      </c>
      <c r="CX279" t="s">
        <v>100</v>
      </c>
      <c r="CY279" t="s">
        <v>100</v>
      </c>
      <c r="CZ279" t="s">
        <v>100</v>
      </c>
      <c r="DA279" t="s">
        <v>100</v>
      </c>
      <c r="DB279" t="s">
        <v>100</v>
      </c>
      <c r="DC279" t="s">
        <v>100</v>
      </c>
      <c r="DD279" t="s">
        <v>100</v>
      </c>
      <c r="DE279" t="s">
        <v>100</v>
      </c>
      <c r="DF279" t="s">
        <v>100</v>
      </c>
      <c r="DG279" t="s">
        <v>100</v>
      </c>
      <c r="DH279" t="s">
        <v>100</v>
      </c>
      <c r="DI279" t="s">
        <v>100</v>
      </c>
      <c r="DJ279" t="s">
        <v>100</v>
      </c>
      <c r="DK279" t="s">
        <v>100</v>
      </c>
      <c r="DL279" t="s">
        <v>100</v>
      </c>
      <c r="DM279" t="s">
        <v>100</v>
      </c>
    </row>
    <row r="280" spans="1:126" x14ac:dyDescent="0.2">
      <c r="A280" s="5" t="str">
        <f>IF(VLOOKUP('Download Data'!AF342,'Download Data'!AL342:AP1781,3,FALSE)&lt;&gt;10001,VLOOKUP('Download Data'!AF342,'Download Data'!AL342:AP1781,2,FALSE),"")</f>
        <v/>
      </c>
      <c r="B280" s="22" t="str">
        <f>IF(VLOOKUP('Download Data'!AF289,'Download Data'!AL289:AP1901,3,FALSE)&lt;&gt;10001,VLOOKUP('Download Data'!AF289,'Download Data'!AL289:AP1901,3,FALSE),"")</f>
        <v/>
      </c>
      <c r="C280" s="5" t="str">
        <f>IF(VLOOKUP('Download Data'!AF289,'Download Data'!AL289:AP1901,3,FALSE)&lt;&gt;10001,VLOOKUP('Download Data'!AF289,'Download Data'!AL289:AP1901,4,FALSE),"")</f>
        <v/>
      </c>
      <c r="D280" s="29" t="str">
        <f>IF(VLOOKUP('Download Data'!AF289,'Download Data'!AL289:AP1901,3,FALSE)&lt;&gt;10001,VLOOKUP('Download Data'!AF289,'Download Data'!AL289:AP1901,5,FALSE),"")</f>
        <v/>
      </c>
      <c r="E280" s="241"/>
      <c r="AA280" s="48" t="s">
        <v>1681</v>
      </c>
      <c r="AB280" s="39">
        <v>3501</v>
      </c>
      <c r="AC280" s="39" t="s">
        <v>101</v>
      </c>
      <c r="AD280" s="43">
        <f>VLOOKUP(AB280/100,'Download Data'!$BB$1:$BV$97,9,TRUE)</f>
        <v>0</v>
      </c>
      <c r="AE280" s="39"/>
      <c r="AF280" s="39">
        <f t="shared" si="155"/>
        <v>271</v>
      </c>
      <c r="AG280" s="45">
        <f t="shared" si="161"/>
        <v>3501</v>
      </c>
      <c r="AH280" s="45" t="s">
        <v>101</v>
      </c>
      <c r="AI280" s="45">
        <f>Program!F81</f>
        <v>0</v>
      </c>
      <c r="AJ280" s="39"/>
      <c r="AK280" s="39">
        <f t="shared" si="167"/>
        <v>0</v>
      </c>
      <c r="AL280" s="39">
        <f t="shared" si="162"/>
        <v>1</v>
      </c>
      <c r="AM280" s="39" t="str">
        <f t="shared" si="163"/>
        <v xml:space="preserve"> </v>
      </c>
      <c r="AN280" s="39" t="str">
        <f t="shared" si="164"/>
        <v xml:space="preserve"> </v>
      </c>
      <c r="AO280" s="39" t="str">
        <f t="shared" si="165"/>
        <v xml:space="preserve"> </v>
      </c>
      <c r="AP280" s="39" t="str">
        <f t="shared" si="166"/>
        <v xml:space="preserve"> </v>
      </c>
      <c r="BA280" t="s">
        <v>1668</v>
      </c>
      <c r="BB280">
        <v>0</v>
      </c>
      <c r="CF280" s="2"/>
      <c r="CG280" t="s">
        <v>133</v>
      </c>
      <c r="CH280"/>
      <c r="CI280"/>
      <c r="CJ280"/>
      <c r="CK280"/>
      <c r="CL280"/>
      <c r="CM280"/>
      <c r="CN280"/>
      <c r="CO280"/>
      <c r="CP280"/>
      <c r="CQ280"/>
      <c r="CR280"/>
      <c r="CS280"/>
      <c r="CT280"/>
      <c r="CU280"/>
      <c r="CV280"/>
      <c r="CW280"/>
      <c r="DI280" t="s">
        <v>100</v>
      </c>
      <c r="DJ280" t="s">
        <v>100</v>
      </c>
      <c r="DK280" t="s">
        <v>100</v>
      </c>
      <c r="DL280" t="s">
        <v>100</v>
      </c>
      <c r="DM280" t="s">
        <v>100</v>
      </c>
    </row>
    <row r="281" spans="1:126" x14ac:dyDescent="0.2">
      <c r="A281" s="5" t="str">
        <f>IF(VLOOKUP('Download Data'!AF343,'Download Data'!AL343:AP1781,3,FALSE)&lt;&gt;10001,VLOOKUP('Download Data'!AF343,'Download Data'!AL343:AP1781,2,FALSE),"")</f>
        <v/>
      </c>
      <c r="B281" s="22" t="str">
        <f>IF(VLOOKUP('Download Data'!AF290,'Download Data'!AL290:AP1902,3,FALSE)&lt;&gt;10001,VLOOKUP('Download Data'!AF290,'Download Data'!AL290:AP1902,3,FALSE),"")</f>
        <v/>
      </c>
      <c r="C281" s="5" t="str">
        <f>IF(VLOOKUP('Download Data'!AF290,'Download Data'!AL290:AP1902,3,FALSE)&lt;&gt;10001,VLOOKUP('Download Data'!AF290,'Download Data'!AL290:AP1902,4,FALSE),"")</f>
        <v/>
      </c>
      <c r="D281" s="29" t="str">
        <f>IF(VLOOKUP('Download Data'!AF290,'Download Data'!AL290:AP1902,3,FALSE)&lt;&gt;10001,VLOOKUP('Download Data'!AF290,'Download Data'!AL290:AP1902,5,FALSE),"")</f>
        <v/>
      </c>
      <c r="E281" s="241"/>
      <c r="AA281" s="48" t="s">
        <v>1682</v>
      </c>
      <c r="AB281" s="39">
        <v>3502</v>
      </c>
      <c r="AC281" s="39" t="s">
        <v>101</v>
      </c>
      <c r="AD281" s="43">
        <f>VLOOKUP(AB281/100,'Download Data'!$BB$1:$BV$97,10,TRUE)</f>
        <v>0</v>
      </c>
      <c r="AE281" s="39"/>
      <c r="AF281" s="39">
        <f t="shared" si="155"/>
        <v>272</v>
      </c>
      <c r="AG281" s="45">
        <f t="shared" si="161"/>
        <v>3502</v>
      </c>
      <c r="AH281" s="45" t="s">
        <v>101</v>
      </c>
      <c r="AI281" s="45">
        <f>Program!F82</f>
        <v>0</v>
      </c>
      <c r="AJ281" s="39"/>
      <c r="AK281" s="39">
        <f t="shared" si="167"/>
        <v>0</v>
      </c>
      <c r="AL281" s="39">
        <f t="shared" si="162"/>
        <v>1</v>
      </c>
      <c r="AM281" s="39" t="str">
        <f t="shared" si="163"/>
        <v xml:space="preserve"> </v>
      </c>
      <c r="AN281" s="39" t="str">
        <f t="shared" si="164"/>
        <v xml:space="preserve"> </v>
      </c>
      <c r="AO281" s="39" t="str">
        <f t="shared" si="165"/>
        <v xml:space="preserve"> </v>
      </c>
      <c r="AP281" s="39" t="str">
        <f t="shared" si="166"/>
        <v xml:space="preserve"> </v>
      </c>
      <c r="CF281" s="2"/>
      <c r="CG281"/>
      <c r="CH281"/>
      <c r="CI281"/>
      <c r="CJ281"/>
      <c r="CK281"/>
      <c r="CL281"/>
      <c r="CM281"/>
      <c r="CN281"/>
      <c r="CO281"/>
      <c r="CP281"/>
      <c r="CQ281"/>
      <c r="CR281"/>
      <c r="CS281"/>
      <c r="CT281"/>
      <c r="CU281"/>
      <c r="CV281"/>
      <c r="CW281"/>
      <c r="DI281" t="s">
        <v>100</v>
      </c>
      <c r="DJ281" t="s">
        <v>100</v>
      </c>
      <c r="DK281" t="s">
        <v>100</v>
      </c>
      <c r="DL281" t="s">
        <v>100</v>
      </c>
      <c r="DM281" t="s">
        <v>100</v>
      </c>
    </row>
    <row r="282" spans="1:126" x14ac:dyDescent="0.2">
      <c r="A282" s="5" t="str">
        <f>IF(VLOOKUP('Download Data'!AF344,'Download Data'!AL344:AP1781,3,FALSE)&lt;&gt;10001,VLOOKUP('Download Data'!AF344,'Download Data'!AL344:AP1781,2,FALSE),"")</f>
        <v/>
      </c>
      <c r="B282" s="22" t="str">
        <f>IF(VLOOKUP('Download Data'!AF291,'Download Data'!AL291:AP1903,3,FALSE)&lt;&gt;10001,VLOOKUP('Download Data'!AF291,'Download Data'!AL291:AP1903,3,FALSE),"")</f>
        <v/>
      </c>
      <c r="C282" s="5" t="str">
        <f>IF(VLOOKUP('Download Data'!AF291,'Download Data'!AL291:AP1903,3,FALSE)&lt;&gt;10001,VLOOKUP('Download Data'!AF291,'Download Data'!AL291:AP1903,4,FALSE),"")</f>
        <v/>
      </c>
      <c r="D282" s="29" t="str">
        <f>IF(VLOOKUP('Download Data'!AF291,'Download Data'!AL291:AP1903,3,FALSE)&lt;&gt;10001,VLOOKUP('Download Data'!AF291,'Download Data'!AL291:AP1903,5,FALSE),"")</f>
        <v/>
      </c>
      <c r="E282" s="241"/>
      <c r="AA282" s="48" t="s">
        <v>1683</v>
      </c>
      <c r="AB282" s="39">
        <v>3601</v>
      </c>
      <c r="AC282" s="39" t="s">
        <v>101</v>
      </c>
      <c r="AD282" s="43">
        <f>VLOOKUP(AB282/100,'Download Data'!$BB$1:$BV$97,9,TRUE)</f>
        <v>0</v>
      </c>
      <c r="AE282" s="39"/>
      <c r="AF282" s="39">
        <f t="shared" si="155"/>
        <v>273</v>
      </c>
      <c r="AG282" s="45">
        <f t="shared" si="161"/>
        <v>3601</v>
      </c>
      <c r="AH282" s="45" t="s">
        <v>101</v>
      </c>
      <c r="AI282" s="45">
        <f>Program!F87</f>
        <v>0</v>
      </c>
      <c r="AJ282" s="39"/>
      <c r="AK282" s="39">
        <f t="shared" si="167"/>
        <v>0</v>
      </c>
      <c r="AL282" s="39">
        <f t="shared" si="162"/>
        <v>1</v>
      </c>
      <c r="AM282" s="39" t="str">
        <f t="shared" si="163"/>
        <v xml:space="preserve"> </v>
      </c>
      <c r="AN282" s="39" t="str">
        <f t="shared" si="164"/>
        <v xml:space="preserve"> </v>
      </c>
      <c r="AO282" s="39" t="str">
        <f t="shared" si="165"/>
        <v xml:space="preserve"> </v>
      </c>
      <c r="AP282" s="39" t="str">
        <f t="shared" si="166"/>
        <v xml:space="preserve"> </v>
      </c>
      <c r="BA282" t="s">
        <v>617</v>
      </c>
      <c r="BB282" t="str">
        <f t="shared" ref="BB282:BB295" si="168">CI42</f>
        <v>C</v>
      </c>
      <c r="BC282" s="19" t="str">
        <f>Program!AF81</f>
        <v>C</v>
      </c>
      <c r="CF282"/>
      <c r="CG282" t="s">
        <v>100</v>
      </c>
      <c r="CH282"/>
      <c r="CI282"/>
      <c r="CJ282"/>
      <c r="CK282"/>
      <c r="CL282"/>
      <c r="CM282"/>
      <c r="CN282"/>
      <c r="CO282"/>
      <c r="CP282"/>
      <c r="CQ282"/>
      <c r="CR282"/>
      <c r="CS282"/>
      <c r="CT282"/>
      <c r="CU282"/>
      <c r="CV282"/>
      <c r="CW282"/>
    </row>
    <row r="283" spans="1:126" x14ac:dyDescent="0.2">
      <c r="A283" s="5" t="str">
        <f>IF(VLOOKUP('Download Data'!AF345,'Download Data'!AL345:AP1781,3,FALSE)&lt;&gt;10001,VLOOKUP('Download Data'!AF345,'Download Data'!AL345:AP1781,2,FALSE),"")</f>
        <v/>
      </c>
      <c r="B283" s="22" t="str">
        <f>IF(VLOOKUP('Download Data'!AF292,'Download Data'!AL292:AP1904,3,FALSE)&lt;&gt;10001,VLOOKUP('Download Data'!AF292,'Download Data'!AL292:AP1904,3,FALSE),"")</f>
        <v/>
      </c>
      <c r="C283" s="5" t="str">
        <f>IF(VLOOKUP('Download Data'!AF292,'Download Data'!AL292:AP1904,3,FALSE)&lt;&gt;10001,VLOOKUP('Download Data'!AF292,'Download Data'!AL292:AP1904,4,FALSE),"")</f>
        <v/>
      </c>
      <c r="D283" s="29" t="str">
        <f>IF(VLOOKUP('Download Data'!AF292,'Download Data'!AL292:AP1904,3,FALSE)&lt;&gt;10001,VLOOKUP('Download Data'!AF292,'Download Data'!AL292:AP1904,5,FALSE),"")</f>
        <v/>
      </c>
      <c r="E283" s="241"/>
      <c r="AA283" s="48" t="s">
        <v>1684</v>
      </c>
      <c r="AB283" s="39">
        <v>3602</v>
      </c>
      <c r="AC283" s="39" t="s">
        <v>101</v>
      </c>
      <c r="AD283" s="43">
        <f>VLOOKUP(AB283/100,'Download Data'!$BB$1:$BV$97,10,TRUE)</f>
        <v>0</v>
      </c>
      <c r="AE283" s="39"/>
      <c r="AF283" s="39">
        <f t="shared" si="155"/>
        <v>274</v>
      </c>
      <c r="AG283" s="45">
        <f t="shared" si="161"/>
        <v>3602</v>
      </c>
      <c r="AH283" s="45" t="s">
        <v>101</v>
      </c>
      <c r="AI283" s="45">
        <f>Program!F88</f>
        <v>0</v>
      </c>
      <c r="AJ283" s="39"/>
      <c r="AK283" s="39">
        <f t="shared" si="167"/>
        <v>0</v>
      </c>
      <c r="AL283" s="39">
        <f t="shared" si="162"/>
        <v>1</v>
      </c>
      <c r="AM283" s="39" t="str">
        <f t="shared" si="163"/>
        <v xml:space="preserve"> </v>
      </c>
      <c r="AN283" s="39" t="str">
        <f t="shared" si="164"/>
        <v xml:space="preserve"> </v>
      </c>
      <c r="AO283" s="39" t="str">
        <f t="shared" si="165"/>
        <v xml:space="preserve"> </v>
      </c>
      <c r="AP283" s="39" t="str">
        <f t="shared" si="166"/>
        <v xml:space="preserve"> </v>
      </c>
      <c r="BA283" t="s">
        <v>621</v>
      </c>
      <c r="BB283" t="str">
        <f t="shared" si="168"/>
        <v>t</v>
      </c>
      <c r="BC283" s="19" t="str">
        <f>Program!AF82</f>
        <v>t</v>
      </c>
      <c r="CF283" s="2"/>
      <c r="CG283"/>
      <c r="CH283"/>
      <c r="CI283"/>
      <c r="CJ283"/>
      <c r="CK283"/>
      <c r="CL283"/>
      <c r="CM283"/>
      <c r="CN283"/>
      <c r="CO283"/>
      <c r="CP283"/>
      <c r="CQ283"/>
      <c r="CR283"/>
      <c r="CS283"/>
      <c r="CT283"/>
    </row>
    <row r="284" spans="1:126" x14ac:dyDescent="0.2">
      <c r="A284" s="5" t="str">
        <f>IF(VLOOKUP('Download Data'!AF346,'Download Data'!AL346:AP1781,3,FALSE)&lt;&gt;10001,VLOOKUP('Download Data'!AF346,'Download Data'!AL346:AP1781,2,FALSE),"")</f>
        <v/>
      </c>
      <c r="B284" s="22" t="str">
        <f>IF(VLOOKUP('Download Data'!AF293,'Download Data'!AL293:AP1905,3,FALSE)&lt;&gt;10001,VLOOKUP('Download Data'!AF293,'Download Data'!AL293:AP1905,3,FALSE),"")</f>
        <v/>
      </c>
      <c r="C284" s="5" t="str">
        <f>IF(VLOOKUP('Download Data'!AF293,'Download Data'!AL293:AP1905,3,FALSE)&lt;&gt;10001,VLOOKUP('Download Data'!AF293,'Download Data'!AL293:AP1905,4,FALSE),"")</f>
        <v/>
      </c>
      <c r="D284" s="29" t="str">
        <f>IF(VLOOKUP('Download Data'!AF293,'Download Data'!AL293:AP1905,3,FALSE)&lt;&gt;10001,VLOOKUP('Download Data'!AF293,'Download Data'!AL293:AP1905,5,FALSE),"")</f>
        <v/>
      </c>
      <c r="E284" s="241"/>
      <c r="AA284" s="39"/>
      <c r="AB284" s="39"/>
      <c r="AC284" s="39"/>
      <c r="AD284" s="39"/>
      <c r="AE284" s="39"/>
      <c r="AF284" s="39">
        <f t="shared" si="155"/>
        <v>275</v>
      </c>
      <c r="AG284" s="45"/>
      <c r="AH284" s="45"/>
      <c r="AI284" s="45"/>
      <c r="AJ284" s="39"/>
      <c r="AK284" s="39">
        <f t="shared" si="156"/>
        <v>0</v>
      </c>
      <c r="AL284" s="39">
        <f t="shared" si="162"/>
        <v>1</v>
      </c>
      <c r="AM284" s="39" t="str">
        <f t="shared" si="157"/>
        <v xml:space="preserve"> </v>
      </c>
      <c r="AN284" s="39" t="str">
        <f t="shared" si="158"/>
        <v xml:space="preserve"> </v>
      </c>
      <c r="AO284" s="39" t="str">
        <f t="shared" si="159"/>
        <v xml:space="preserve"> </v>
      </c>
      <c r="AP284" s="39" t="str">
        <f t="shared" si="160"/>
        <v xml:space="preserve"> </v>
      </c>
      <c r="BA284" t="s">
        <v>622</v>
      </c>
      <c r="BB284" t="str">
        <f t="shared" si="168"/>
        <v>c</v>
      </c>
      <c r="BC284" s="19" t="str">
        <f>Program!AF83</f>
        <v>c</v>
      </c>
      <c r="CF284" s="2"/>
      <c r="CG284"/>
      <c r="CH284"/>
      <c r="CI284"/>
      <c r="CJ284"/>
      <c r="CK284"/>
      <c r="CL284"/>
      <c r="CM284"/>
      <c r="CN284"/>
      <c r="CO284"/>
      <c r="CP284"/>
      <c r="CQ284"/>
      <c r="CR284"/>
      <c r="CS284"/>
      <c r="CT284"/>
    </row>
    <row r="285" spans="1:126" x14ac:dyDescent="0.2">
      <c r="A285" s="5" t="str">
        <f>IF(VLOOKUP('Download Data'!AF347,'Download Data'!AL347:AP1781,3,FALSE)&lt;&gt;10001,VLOOKUP('Download Data'!AF347,'Download Data'!AL347:AP1781,2,FALSE),"")</f>
        <v/>
      </c>
      <c r="B285" s="22" t="str">
        <f>IF(VLOOKUP('Download Data'!AF294,'Download Data'!AL294:AP1906,3,FALSE)&lt;&gt;10001,VLOOKUP('Download Data'!AF294,'Download Data'!AL294:AP1906,3,FALSE),"")</f>
        <v/>
      </c>
      <c r="C285" s="5" t="str">
        <f>IF(VLOOKUP('Download Data'!AF294,'Download Data'!AL294:AP1906,3,FALSE)&lt;&gt;10001,VLOOKUP('Download Data'!AF294,'Download Data'!AL294:AP1906,4,FALSE),"")</f>
        <v/>
      </c>
      <c r="D285" s="29" t="str">
        <f>IF(VLOOKUP('Download Data'!AF294,'Download Data'!AL294:AP1906,3,FALSE)&lt;&gt;10001,VLOOKUP('Download Data'!AF294,'Download Data'!AL294:AP1906,5,FALSE),"")</f>
        <v/>
      </c>
      <c r="E285" s="241"/>
      <c r="AA285" s="39" t="s">
        <v>145</v>
      </c>
      <c r="AB285" s="39">
        <f t="shared" ref="AB285:AB293" si="169">AG285</f>
        <v>3700</v>
      </c>
      <c r="AC285" s="39" t="s">
        <v>101</v>
      </c>
      <c r="AD285" s="43">
        <f>VLOOKUP(AB285/100,'Download Data'!$BB$1:$BV$97,9,TRUE)</f>
        <v>0</v>
      </c>
      <c r="AE285" s="39"/>
      <c r="AF285" s="39">
        <f t="shared" si="155"/>
        <v>276</v>
      </c>
      <c r="AG285" s="45">
        <v>3700</v>
      </c>
      <c r="AH285" s="45" t="s">
        <v>101</v>
      </c>
      <c r="AI285" s="45">
        <f>Program!J45</f>
        <v>0</v>
      </c>
      <c r="AJ285" s="39"/>
      <c r="AK285" s="39">
        <f t="shared" si="156"/>
        <v>0</v>
      </c>
      <c r="AL285" s="39">
        <f t="shared" si="162"/>
        <v>1</v>
      </c>
      <c r="AM285" s="39" t="str">
        <f t="shared" si="157"/>
        <v xml:space="preserve"> </v>
      </c>
      <c r="AN285" s="39" t="str">
        <f t="shared" si="158"/>
        <v xml:space="preserve"> </v>
      </c>
      <c r="AO285" s="39" t="str">
        <f t="shared" si="159"/>
        <v xml:space="preserve"> </v>
      </c>
      <c r="AP285" s="39" t="str">
        <f t="shared" si="160"/>
        <v xml:space="preserve"> </v>
      </c>
      <c r="BA285" t="s">
        <v>623</v>
      </c>
      <c r="BB285">
        <f t="shared" si="168"/>
        <v>852</v>
      </c>
      <c r="BC285" s="19">
        <f>Program!AF84</f>
        <v>852</v>
      </c>
      <c r="CF285" s="2"/>
      <c r="CG285"/>
      <c r="CH285"/>
      <c r="CI285"/>
      <c r="CJ285"/>
      <c r="CK285"/>
      <c r="CL285"/>
      <c r="CM285"/>
      <c r="CN285"/>
      <c r="CO285"/>
      <c r="CP285"/>
      <c r="CQ285"/>
      <c r="CR285"/>
      <c r="CS285"/>
      <c r="CT285"/>
    </row>
    <row r="286" spans="1:126" x14ac:dyDescent="0.2">
      <c r="A286" s="5" t="str">
        <f>IF(VLOOKUP('Download Data'!AF348,'Download Data'!AL348:AP1781,3,FALSE)&lt;&gt;10001,VLOOKUP('Download Data'!AF348,'Download Data'!AL348:AP1781,2,FALSE),"")</f>
        <v/>
      </c>
      <c r="B286" s="22" t="str">
        <f>IF(VLOOKUP('Download Data'!AF295,'Download Data'!AL295:AP1907,3,FALSE)&lt;&gt;10001,VLOOKUP('Download Data'!AF295,'Download Data'!AL295:AP1907,3,FALSE),"")</f>
        <v/>
      </c>
      <c r="C286" s="5" t="str">
        <f>IF(VLOOKUP('Download Data'!AF295,'Download Data'!AL295:AP1907,3,FALSE)&lt;&gt;10001,VLOOKUP('Download Data'!AF295,'Download Data'!AL295:AP1907,4,FALSE),"")</f>
        <v/>
      </c>
      <c r="D286" s="29" t="str">
        <f>IF(VLOOKUP('Download Data'!AF295,'Download Data'!AL295:AP1907,3,FALSE)&lt;&gt;10001,VLOOKUP('Download Data'!AF295,'Download Data'!AL295:AP1907,5,FALSE),"")</f>
        <v/>
      </c>
      <c r="E286" s="241"/>
      <c r="AA286" s="39" t="s">
        <v>146</v>
      </c>
      <c r="AB286" s="39">
        <f t="shared" si="169"/>
        <v>3701</v>
      </c>
      <c r="AC286" s="39" t="s">
        <v>101</v>
      </c>
      <c r="AD286" s="43">
        <f>VLOOKUP(AB286/100,'Download Data'!$BB$1:$BV$97,10,TRUE)</f>
        <v>0</v>
      </c>
      <c r="AE286" s="39"/>
      <c r="AF286" s="39">
        <f t="shared" si="155"/>
        <v>277</v>
      </c>
      <c r="AG286" s="45">
        <f t="shared" ref="AG286:AG293" si="170">AG285+1</f>
        <v>3701</v>
      </c>
      <c r="AH286" s="45" t="s">
        <v>101</v>
      </c>
      <c r="AI286" s="45">
        <f>Program!J46</f>
        <v>0</v>
      </c>
      <c r="AJ286" s="39"/>
      <c r="AK286" s="39">
        <f t="shared" si="156"/>
        <v>0</v>
      </c>
      <c r="AL286" s="39">
        <f t="shared" si="162"/>
        <v>1</v>
      </c>
      <c r="AM286" s="39" t="str">
        <f t="shared" si="157"/>
        <v xml:space="preserve"> </v>
      </c>
      <c r="AN286" s="39" t="str">
        <f t="shared" si="158"/>
        <v xml:space="preserve"> </v>
      </c>
      <c r="AO286" s="39" t="str">
        <f t="shared" si="159"/>
        <v xml:space="preserve"> </v>
      </c>
      <c r="AP286" s="39" t="str">
        <f t="shared" si="160"/>
        <v xml:space="preserve"> </v>
      </c>
      <c r="BA286" t="s">
        <v>624</v>
      </c>
      <c r="BB286">
        <f t="shared" si="168"/>
        <v>723</v>
      </c>
      <c r="BC286" s="19">
        <f>Program!AF85</f>
        <v>723</v>
      </c>
      <c r="CF286" s="2"/>
      <c r="CG286"/>
      <c r="CH286"/>
      <c r="CI286"/>
      <c r="CJ286"/>
      <c r="CK286"/>
      <c r="CL286"/>
      <c r="CM286"/>
      <c r="CN286"/>
      <c r="CO286"/>
      <c r="CP286"/>
      <c r="CQ286"/>
      <c r="CR286"/>
      <c r="CS286"/>
      <c r="CT286"/>
    </row>
    <row r="287" spans="1:126" x14ac:dyDescent="0.2">
      <c r="A287" s="5" t="str">
        <f>IF(VLOOKUP('Download Data'!AF349,'Download Data'!AL349:AP1781,3,FALSE)&lt;&gt;10001,VLOOKUP('Download Data'!AF349,'Download Data'!AL349:AP1781,2,FALSE),"")</f>
        <v/>
      </c>
      <c r="B287" s="22" t="str">
        <f>IF(VLOOKUP('Download Data'!AF296,'Download Data'!AL296:AP1908,3,FALSE)&lt;&gt;10001,VLOOKUP('Download Data'!AF296,'Download Data'!AL296:AP1908,3,FALSE),"")</f>
        <v/>
      </c>
      <c r="C287" s="5" t="str">
        <f>IF(VLOOKUP('Download Data'!AF296,'Download Data'!AL296:AP1908,3,FALSE)&lt;&gt;10001,VLOOKUP('Download Data'!AF296,'Download Data'!AL296:AP1908,4,FALSE),"")</f>
        <v/>
      </c>
      <c r="D287" s="29" t="str">
        <f>IF(VLOOKUP('Download Data'!AF296,'Download Data'!AL296:AP1908,3,FALSE)&lt;&gt;10001,VLOOKUP('Download Data'!AF296,'Download Data'!AL296:AP1908,5,FALSE),"")</f>
        <v/>
      </c>
      <c r="E287" s="241"/>
      <c r="AA287" s="39" t="s">
        <v>147</v>
      </c>
      <c r="AB287" s="39">
        <f t="shared" si="169"/>
        <v>3702</v>
      </c>
      <c r="AC287" s="39" t="s">
        <v>101</v>
      </c>
      <c r="AD287" s="43">
        <f>VLOOKUP(AB287/100,'Download Data'!$BB$1:$BV$97,11,TRUE)</f>
        <v>0</v>
      </c>
      <c r="AE287" s="39"/>
      <c r="AF287" s="39">
        <f t="shared" si="155"/>
        <v>278</v>
      </c>
      <c r="AG287" s="45">
        <f t="shared" si="170"/>
        <v>3702</v>
      </c>
      <c r="AH287" s="45" t="s">
        <v>101</v>
      </c>
      <c r="AI287" s="45">
        <f>Program!J47</f>
        <v>0</v>
      </c>
      <c r="AJ287" s="39"/>
      <c r="AK287" s="39">
        <f t="shared" si="156"/>
        <v>0</v>
      </c>
      <c r="AL287" s="39">
        <f t="shared" si="154"/>
        <v>1</v>
      </c>
      <c r="AM287" s="39" t="str">
        <f t="shared" si="157"/>
        <v xml:space="preserve"> </v>
      </c>
      <c r="AN287" s="39" t="str">
        <f t="shared" si="158"/>
        <v xml:space="preserve"> </v>
      </c>
      <c r="AO287" s="39" t="str">
        <f t="shared" si="159"/>
        <v xml:space="preserve"> </v>
      </c>
      <c r="AP287" s="39" t="str">
        <f t="shared" si="160"/>
        <v xml:space="preserve"> </v>
      </c>
      <c r="BA287" t="s">
        <v>625</v>
      </c>
      <c r="BB287">
        <f t="shared" si="168"/>
        <v>554</v>
      </c>
      <c r="BC287" s="19">
        <f>Program!AF86</f>
        <v>554</v>
      </c>
      <c r="CF287" s="2"/>
      <c r="CG287"/>
      <c r="CH287"/>
      <c r="CI287"/>
      <c r="CJ287"/>
      <c r="CK287"/>
      <c r="CL287"/>
      <c r="CM287"/>
      <c r="CN287"/>
      <c r="CO287"/>
      <c r="CP287"/>
      <c r="CQ287"/>
      <c r="CR287"/>
      <c r="CS287"/>
      <c r="CT287"/>
    </row>
    <row r="288" spans="1:126" x14ac:dyDescent="0.2">
      <c r="A288" s="5" t="str">
        <f>IF(VLOOKUP('Download Data'!AF350,'Download Data'!AL350:AP1781,3,FALSE)&lt;&gt;10001,VLOOKUP('Download Data'!AF350,'Download Data'!AL350:AP1781,2,FALSE),"")</f>
        <v/>
      </c>
      <c r="B288" s="22" t="str">
        <f>IF(VLOOKUP('Download Data'!AF297,'Download Data'!AL297:AP1909,3,FALSE)&lt;&gt;10001,VLOOKUP('Download Data'!AF297,'Download Data'!AL297:AP1909,3,FALSE),"")</f>
        <v/>
      </c>
      <c r="C288" s="5" t="str">
        <f>IF(VLOOKUP('Download Data'!AF297,'Download Data'!AL297:AP1909,3,FALSE)&lt;&gt;10001,VLOOKUP('Download Data'!AF297,'Download Data'!AL297:AP1909,4,FALSE),"")</f>
        <v/>
      </c>
      <c r="D288" s="29" t="str">
        <f>IF(VLOOKUP('Download Data'!AF297,'Download Data'!AL297:AP1909,3,FALSE)&lt;&gt;10001,VLOOKUP('Download Data'!AF297,'Download Data'!AL297:AP1909,5,FALSE),"")</f>
        <v/>
      </c>
      <c r="E288" s="241"/>
      <c r="AA288" s="39" t="s">
        <v>148</v>
      </c>
      <c r="AB288" s="39">
        <f t="shared" si="169"/>
        <v>3703</v>
      </c>
      <c r="AC288" s="39" t="s">
        <v>101</v>
      </c>
      <c r="AD288" s="43">
        <f>VLOOKUP(AB288/100,'Download Data'!$BB$1:$BV$97,12,TRUE)</f>
        <v>0</v>
      </c>
      <c r="AE288" s="39"/>
      <c r="AF288" s="39">
        <f t="shared" si="155"/>
        <v>279</v>
      </c>
      <c r="AG288" s="45">
        <f t="shared" si="170"/>
        <v>3703</v>
      </c>
      <c r="AH288" s="45" t="s">
        <v>101</v>
      </c>
      <c r="AI288" s="45">
        <f>Program!J48</f>
        <v>0</v>
      </c>
      <c r="AJ288" s="39"/>
      <c r="AK288" s="39">
        <f t="shared" si="156"/>
        <v>0</v>
      </c>
      <c r="AL288" s="39">
        <f t="shared" si="154"/>
        <v>1</v>
      </c>
      <c r="AM288" s="39" t="str">
        <f t="shared" si="157"/>
        <v xml:space="preserve"> </v>
      </c>
      <c r="AN288" s="39" t="str">
        <f t="shared" si="158"/>
        <v xml:space="preserve"> </v>
      </c>
      <c r="AO288" s="39" t="str">
        <f t="shared" si="159"/>
        <v xml:space="preserve"> </v>
      </c>
      <c r="AP288" s="39" t="str">
        <f t="shared" si="160"/>
        <v xml:space="preserve"> </v>
      </c>
      <c r="BA288" t="s">
        <v>626</v>
      </c>
      <c r="BB288">
        <f t="shared" si="168"/>
        <v>385</v>
      </c>
      <c r="BC288" s="19">
        <f>Program!AF87</f>
        <v>385</v>
      </c>
      <c r="CF288" s="2"/>
      <c r="CG288"/>
      <c r="CH288"/>
      <c r="CI288"/>
      <c r="CJ288"/>
      <c r="CK288"/>
      <c r="CL288"/>
      <c r="CM288"/>
      <c r="CN288"/>
      <c r="CO288"/>
      <c r="CP288"/>
      <c r="CQ288"/>
      <c r="CR288"/>
      <c r="CS288"/>
      <c r="CT288"/>
    </row>
    <row r="289" spans="1:98" x14ac:dyDescent="0.2">
      <c r="A289" s="5" t="str">
        <f>IF(VLOOKUP('Download Data'!AF351,'Download Data'!AL351:AP1781,3,FALSE)&lt;&gt;10001,VLOOKUP('Download Data'!AF351,'Download Data'!AL351:AP1781,2,FALSE),"")</f>
        <v/>
      </c>
      <c r="B289" s="22" t="str">
        <f>IF(VLOOKUP('Download Data'!AF298,'Download Data'!AL298:AP1910,3,FALSE)&lt;&gt;10001,VLOOKUP('Download Data'!AF298,'Download Data'!AL298:AP1910,3,FALSE),"")</f>
        <v/>
      </c>
      <c r="C289" s="5" t="str">
        <f>IF(VLOOKUP('Download Data'!AF298,'Download Data'!AL298:AP1910,3,FALSE)&lt;&gt;10001,VLOOKUP('Download Data'!AF298,'Download Data'!AL298:AP1910,4,FALSE),"")</f>
        <v/>
      </c>
      <c r="D289" s="29" t="str">
        <f>IF(VLOOKUP('Download Data'!AF298,'Download Data'!AL298:AP1910,3,FALSE)&lt;&gt;10001,VLOOKUP('Download Data'!AF298,'Download Data'!AL298:AP1910,5,FALSE),"")</f>
        <v/>
      </c>
      <c r="E289" s="241"/>
      <c r="AA289" s="39" t="s">
        <v>149</v>
      </c>
      <c r="AB289" s="39">
        <f t="shared" si="169"/>
        <v>3704</v>
      </c>
      <c r="AC289" s="39" t="s">
        <v>101</v>
      </c>
      <c r="AD289" s="43">
        <f>VLOOKUP(AB289/100,'Download Data'!$BB$1:$BV$97,13,TRUE)</f>
        <v>0</v>
      </c>
      <c r="AE289" s="39"/>
      <c r="AF289" s="39">
        <f t="shared" si="155"/>
        <v>280</v>
      </c>
      <c r="AG289" s="45">
        <f t="shared" si="170"/>
        <v>3704</v>
      </c>
      <c r="AH289" s="45" t="s">
        <v>101</v>
      </c>
      <c r="AI289" s="45">
        <f>Program!J49</f>
        <v>0</v>
      </c>
      <c r="AJ289" s="39"/>
      <c r="AK289" s="39">
        <f t="shared" si="156"/>
        <v>0</v>
      </c>
      <c r="AL289" s="39">
        <f t="shared" si="154"/>
        <v>1</v>
      </c>
      <c r="AM289" s="39" t="str">
        <f t="shared" si="157"/>
        <v xml:space="preserve"> </v>
      </c>
      <c r="AN289" s="39" t="str">
        <f t="shared" si="158"/>
        <v xml:space="preserve"> </v>
      </c>
      <c r="AO289" s="39" t="str">
        <f t="shared" si="159"/>
        <v xml:space="preserve"> </v>
      </c>
      <c r="AP289" s="39" t="str">
        <f t="shared" si="160"/>
        <v xml:space="preserve"> </v>
      </c>
      <c r="BA289" t="s">
        <v>627</v>
      </c>
      <c r="BB289">
        <f t="shared" si="168"/>
        <v>249</v>
      </c>
      <c r="BC289" s="19">
        <f>Program!AF88</f>
        <v>249</v>
      </c>
      <c r="CF289" s="2"/>
      <c r="CG289"/>
      <c r="CH289"/>
      <c r="CI289"/>
      <c r="CJ289"/>
      <c r="CK289"/>
      <c r="CL289"/>
      <c r="CM289"/>
      <c r="CN289"/>
      <c r="CO289"/>
      <c r="CP289"/>
      <c r="CQ289"/>
      <c r="CR289"/>
      <c r="CS289"/>
      <c r="CT289"/>
    </row>
    <row r="290" spans="1:98" x14ac:dyDescent="0.2">
      <c r="A290" s="5" t="str">
        <f>IF(VLOOKUP('Download Data'!AF352,'Download Data'!AL352:AP1781,3,FALSE)&lt;&gt;10001,VLOOKUP('Download Data'!AF352,'Download Data'!AL352:AP1781,2,FALSE),"")</f>
        <v/>
      </c>
      <c r="B290" s="22" t="str">
        <f>IF(VLOOKUP('Download Data'!AF299,'Download Data'!AL299:AP1911,3,FALSE)&lt;&gt;10001,VLOOKUP('Download Data'!AF299,'Download Data'!AL299:AP1911,3,FALSE),"")</f>
        <v/>
      </c>
      <c r="C290" s="5" t="str">
        <f>IF(VLOOKUP('Download Data'!AF299,'Download Data'!AL299:AP1911,3,FALSE)&lt;&gt;10001,VLOOKUP('Download Data'!AF299,'Download Data'!AL299:AP1911,4,FALSE),"")</f>
        <v/>
      </c>
      <c r="D290" s="29" t="str">
        <f>IF(VLOOKUP('Download Data'!AF299,'Download Data'!AL299:AP1911,3,FALSE)&lt;&gt;10001,VLOOKUP('Download Data'!AF299,'Download Data'!AL299:AP1911,5,FALSE),"")</f>
        <v/>
      </c>
      <c r="E290" s="241"/>
      <c r="AA290" s="39" t="s">
        <v>150</v>
      </c>
      <c r="AB290" s="39">
        <f t="shared" si="169"/>
        <v>3705</v>
      </c>
      <c r="AC290" s="39" t="s">
        <v>101</v>
      </c>
      <c r="AD290" s="43">
        <f>VLOOKUP(AB290/100,'Download Data'!$BB$1:$BV$97,14,TRUE)</f>
        <v>0</v>
      </c>
      <c r="AE290" s="39"/>
      <c r="AF290" s="39">
        <f t="shared" si="155"/>
        <v>281</v>
      </c>
      <c r="AG290" s="45">
        <f t="shared" si="170"/>
        <v>3705</v>
      </c>
      <c r="AH290" s="45" t="s">
        <v>101</v>
      </c>
      <c r="AI290" s="45">
        <f>Program!J50</f>
        <v>0</v>
      </c>
      <c r="AJ290" s="39"/>
      <c r="AK290" s="39">
        <f t="shared" si="156"/>
        <v>0</v>
      </c>
      <c r="AL290" s="39">
        <f t="shared" si="154"/>
        <v>1</v>
      </c>
      <c r="AM290" s="39" t="str">
        <f t="shared" si="157"/>
        <v xml:space="preserve"> </v>
      </c>
      <c r="AN290" s="39" t="str">
        <f t="shared" si="158"/>
        <v xml:space="preserve"> </v>
      </c>
      <c r="AO290" s="39" t="str">
        <f t="shared" si="159"/>
        <v xml:space="preserve"> </v>
      </c>
      <c r="AP290" s="39" t="str">
        <f t="shared" si="160"/>
        <v xml:space="preserve"> </v>
      </c>
      <c r="BA290" t="s">
        <v>628</v>
      </c>
      <c r="BB290">
        <f t="shared" si="168"/>
        <v>154</v>
      </c>
      <c r="BC290" s="19">
        <f>Program!AF89</f>
        <v>154</v>
      </c>
      <c r="CF290" s="2"/>
      <c r="CG290"/>
      <c r="CH290"/>
      <c r="CI290"/>
      <c r="CJ290"/>
      <c r="CK290"/>
      <c r="CL290"/>
      <c r="CM290"/>
      <c r="CN290"/>
      <c r="CO290"/>
      <c r="CP290"/>
      <c r="CQ290"/>
      <c r="CR290"/>
      <c r="CS290"/>
      <c r="CT290"/>
    </row>
    <row r="291" spans="1:98" x14ac:dyDescent="0.2">
      <c r="A291" s="5" t="str">
        <f>IF(VLOOKUP('Download Data'!AF353,'Download Data'!AL353:AP1781,3,FALSE)&lt;&gt;10001,VLOOKUP('Download Data'!AF353,'Download Data'!AL353:AP1781,2,FALSE),"")</f>
        <v/>
      </c>
      <c r="B291" s="22" t="str">
        <f>IF(VLOOKUP('Download Data'!AF300,'Download Data'!AL300:AP1912,3,FALSE)&lt;&gt;10001,VLOOKUP('Download Data'!AF300,'Download Data'!AL300:AP1912,3,FALSE),"")</f>
        <v/>
      </c>
      <c r="C291" s="5" t="str">
        <f>IF(VLOOKUP('Download Data'!AF300,'Download Data'!AL300:AP1912,3,FALSE)&lt;&gt;10001,VLOOKUP('Download Data'!AF300,'Download Data'!AL300:AP1912,4,FALSE),"")</f>
        <v/>
      </c>
      <c r="D291" s="29" t="str">
        <f>IF(VLOOKUP('Download Data'!AF300,'Download Data'!AL300:AP1912,3,FALSE)&lt;&gt;10001,VLOOKUP('Download Data'!AF300,'Download Data'!AL300:AP1912,5,FALSE),"")</f>
        <v/>
      </c>
      <c r="E291" s="241"/>
      <c r="AA291" s="39" t="s">
        <v>151</v>
      </c>
      <c r="AB291" s="39">
        <f t="shared" si="169"/>
        <v>3706</v>
      </c>
      <c r="AC291" s="39" t="s">
        <v>101</v>
      </c>
      <c r="AD291" s="43">
        <f>VLOOKUP(AB291/100,'Download Data'!$BB$1:$BV$97,15,TRUE)</f>
        <v>0</v>
      </c>
      <c r="AE291" s="39"/>
      <c r="AF291" s="39">
        <f t="shared" si="155"/>
        <v>282</v>
      </c>
      <c r="AG291" s="45">
        <f t="shared" si="170"/>
        <v>3706</v>
      </c>
      <c r="AH291" s="45" t="s">
        <v>101</v>
      </c>
      <c r="AI291" s="45">
        <f>Program!J51</f>
        <v>0</v>
      </c>
      <c r="AJ291" s="39"/>
      <c r="AK291" s="39">
        <f t="shared" si="156"/>
        <v>0</v>
      </c>
      <c r="AL291" s="39">
        <f t="shared" si="154"/>
        <v>1</v>
      </c>
      <c r="AM291" s="39" t="str">
        <f t="shared" si="157"/>
        <v xml:space="preserve"> </v>
      </c>
      <c r="AN291" s="39" t="str">
        <f t="shared" si="158"/>
        <v xml:space="preserve"> </v>
      </c>
      <c r="AO291" s="39" t="str">
        <f t="shared" si="159"/>
        <v xml:space="preserve"> </v>
      </c>
      <c r="AP291" s="39" t="str">
        <f t="shared" si="160"/>
        <v xml:space="preserve"> </v>
      </c>
      <c r="BA291" t="s">
        <v>629</v>
      </c>
      <c r="BB291">
        <f t="shared" si="168"/>
        <v>95</v>
      </c>
      <c r="BC291" s="19">
        <f>Program!AF90</f>
        <v>95</v>
      </c>
      <c r="CF291" s="2"/>
      <c r="CG291"/>
      <c r="CH291"/>
      <c r="CI291"/>
      <c r="CJ291"/>
      <c r="CK291"/>
      <c r="CL291"/>
      <c r="CM291"/>
      <c r="CN291"/>
      <c r="CO291"/>
      <c r="CP291"/>
      <c r="CQ291"/>
      <c r="CR291"/>
      <c r="CS291"/>
      <c r="CT291"/>
    </row>
    <row r="292" spans="1:98" x14ac:dyDescent="0.2">
      <c r="A292" s="5" t="str">
        <f>IF(VLOOKUP('Download Data'!AF354,'Download Data'!AL354:AP1781,3,FALSE)&lt;&gt;10001,VLOOKUP('Download Data'!AF354,'Download Data'!AL354:AP1781,2,FALSE),"")</f>
        <v/>
      </c>
      <c r="B292" s="22" t="str">
        <f>IF(VLOOKUP('Download Data'!AF301,'Download Data'!AL301:AP1913,3,FALSE)&lt;&gt;10001,VLOOKUP('Download Data'!AF301,'Download Data'!AL301:AP1913,3,FALSE),"")</f>
        <v/>
      </c>
      <c r="C292" s="5" t="str">
        <f>IF(VLOOKUP('Download Data'!AF301,'Download Data'!AL301:AP1913,3,FALSE)&lt;&gt;10001,VLOOKUP('Download Data'!AF301,'Download Data'!AL301:AP1913,4,FALSE),"")</f>
        <v/>
      </c>
      <c r="D292" s="29" t="str">
        <f>IF(VLOOKUP('Download Data'!AF301,'Download Data'!AL301:AP1913,3,FALSE)&lt;&gt;10001,VLOOKUP('Download Data'!AF301,'Download Data'!AL301:AP1913,5,FALSE),"")</f>
        <v/>
      </c>
      <c r="E292" s="241"/>
      <c r="AA292" s="39" t="s">
        <v>152</v>
      </c>
      <c r="AB292" s="39">
        <f t="shared" si="169"/>
        <v>3707</v>
      </c>
      <c r="AC292" s="39" t="s">
        <v>101</v>
      </c>
      <c r="AD292" s="43">
        <f>VLOOKUP(AB292/100,'Download Data'!$BB$1:$BV$97,16,TRUE)</f>
        <v>0</v>
      </c>
      <c r="AE292" s="39"/>
      <c r="AF292" s="39">
        <f t="shared" si="155"/>
        <v>283</v>
      </c>
      <c r="AG292" s="45">
        <f t="shared" si="170"/>
        <v>3707</v>
      </c>
      <c r="AH292" s="45" t="s">
        <v>101</v>
      </c>
      <c r="AI292" s="45">
        <f>Program!J52</f>
        <v>0</v>
      </c>
      <c r="AJ292" s="39"/>
      <c r="AK292" s="39">
        <f t="shared" si="156"/>
        <v>0</v>
      </c>
      <c r="AL292" s="39">
        <f t="shared" si="154"/>
        <v>1</v>
      </c>
      <c r="AM292" s="39" t="str">
        <f t="shared" si="157"/>
        <v xml:space="preserve"> </v>
      </c>
      <c r="AN292" s="39" t="str">
        <f t="shared" si="158"/>
        <v xml:space="preserve"> </v>
      </c>
      <c r="AO292" s="39" t="str">
        <f t="shared" si="159"/>
        <v xml:space="preserve"> </v>
      </c>
      <c r="AP292" s="39" t="str">
        <f t="shared" si="160"/>
        <v xml:space="preserve"> </v>
      </c>
      <c r="BA292" t="s">
        <v>630</v>
      </c>
      <c r="BB292">
        <f t="shared" si="168"/>
        <v>59</v>
      </c>
      <c r="BC292" s="19">
        <f>Program!AF91</f>
        <v>59</v>
      </c>
      <c r="CF292" s="2"/>
      <c r="CG292"/>
      <c r="CH292"/>
      <c r="CI292"/>
      <c r="CJ292"/>
      <c r="CK292"/>
      <c r="CL292"/>
      <c r="CM292"/>
      <c r="CN292"/>
      <c r="CO292"/>
      <c r="CP292"/>
      <c r="CQ292"/>
      <c r="CR292"/>
      <c r="CS292"/>
      <c r="CT292"/>
    </row>
    <row r="293" spans="1:98" x14ac:dyDescent="0.2">
      <c r="A293" s="5" t="str">
        <f>IF(VLOOKUP('Download Data'!AF355,'Download Data'!AL355:AP1781,3,FALSE)&lt;&gt;10001,VLOOKUP('Download Data'!AF355,'Download Data'!AL355:AP1781,2,FALSE),"")</f>
        <v/>
      </c>
      <c r="B293" s="22" t="str">
        <f>IF(VLOOKUP('Download Data'!AF302,'Download Data'!AL302:AP1914,3,FALSE)&lt;&gt;10001,VLOOKUP('Download Data'!AF302,'Download Data'!AL302:AP1914,3,FALSE),"")</f>
        <v/>
      </c>
      <c r="C293" s="5" t="str">
        <f>IF(VLOOKUP('Download Data'!AF302,'Download Data'!AL302:AP1914,3,FALSE)&lt;&gt;10001,VLOOKUP('Download Data'!AF302,'Download Data'!AL302:AP1914,4,FALSE),"")</f>
        <v/>
      </c>
      <c r="D293" s="29" t="str">
        <f>IF(VLOOKUP('Download Data'!AF302,'Download Data'!AL302:AP1914,3,FALSE)&lt;&gt;10001,VLOOKUP('Download Data'!AF302,'Download Data'!AL302:AP1914,5,FALSE),"")</f>
        <v/>
      </c>
      <c r="E293" s="241"/>
      <c r="AA293" s="39" t="s">
        <v>153</v>
      </c>
      <c r="AB293" s="39">
        <f t="shared" si="169"/>
        <v>3708</v>
      </c>
      <c r="AC293" s="39" t="s">
        <v>101</v>
      </c>
      <c r="AD293" s="43">
        <f>VLOOKUP(AB293/100,'Download Data'!$BB$1:$BV$97,17,TRUE)</f>
        <v>0</v>
      </c>
      <c r="AE293" s="39"/>
      <c r="AF293" s="39">
        <f t="shared" si="155"/>
        <v>284</v>
      </c>
      <c r="AG293" s="45">
        <f t="shared" si="170"/>
        <v>3708</v>
      </c>
      <c r="AH293" s="45" t="s">
        <v>101</v>
      </c>
      <c r="AI293" s="45">
        <f>Program!J53</f>
        <v>0</v>
      </c>
      <c r="AJ293" s="39"/>
      <c r="AK293" s="39">
        <f t="shared" si="156"/>
        <v>0</v>
      </c>
      <c r="AL293" s="39">
        <f t="shared" si="154"/>
        <v>1</v>
      </c>
      <c r="AM293" s="39" t="str">
        <f t="shared" si="157"/>
        <v xml:space="preserve"> </v>
      </c>
      <c r="AN293" s="39" t="str">
        <f t="shared" si="158"/>
        <v xml:space="preserve"> </v>
      </c>
      <c r="AO293" s="39" t="str">
        <f t="shared" si="159"/>
        <v xml:space="preserve"> </v>
      </c>
      <c r="AP293" s="39" t="str">
        <f t="shared" si="160"/>
        <v xml:space="preserve"> </v>
      </c>
      <c r="BA293" t="s">
        <v>631</v>
      </c>
      <c r="BB293">
        <f t="shared" si="168"/>
        <v>-100</v>
      </c>
      <c r="BC293" s="19">
        <f>Program!AF92</f>
        <v>-100</v>
      </c>
      <c r="CF293" s="2"/>
      <c r="CG293"/>
      <c r="CH293"/>
      <c r="CI293"/>
      <c r="CJ293"/>
      <c r="CK293"/>
      <c r="CL293"/>
      <c r="CM293"/>
      <c r="CN293"/>
      <c r="CO293"/>
      <c r="CP293"/>
      <c r="CQ293"/>
      <c r="CR293"/>
      <c r="CS293"/>
      <c r="CT293"/>
    </row>
    <row r="294" spans="1:98" x14ac:dyDescent="0.2">
      <c r="A294" s="5" t="str">
        <f>IF(VLOOKUP('Download Data'!AF356,'Download Data'!AL356:AP1781,3,FALSE)&lt;&gt;10001,VLOOKUP('Download Data'!AF356,'Download Data'!AL356:AP1781,2,FALSE),"")</f>
        <v/>
      </c>
      <c r="B294" s="22" t="str">
        <f>IF(VLOOKUP('Download Data'!AF303,'Download Data'!AL303:AP1915,3,FALSE)&lt;&gt;10001,VLOOKUP('Download Data'!AF303,'Download Data'!AL303:AP1915,3,FALSE),"")</f>
        <v/>
      </c>
      <c r="C294" s="5" t="str">
        <f>IF(VLOOKUP('Download Data'!AF303,'Download Data'!AL303:AP1915,3,FALSE)&lt;&gt;10001,VLOOKUP('Download Data'!AF303,'Download Data'!AL303:AP1915,4,FALSE),"")</f>
        <v/>
      </c>
      <c r="D294" s="29" t="str">
        <f>IF(VLOOKUP('Download Data'!AF303,'Download Data'!AL303:AP1915,3,FALSE)&lt;&gt;10001,VLOOKUP('Download Data'!AF303,'Download Data'!AL303:AP1915,5,FALSE),"")</f>
        <v/>
      </c>
      <c r="E294" s="241"/>
      <c r="AA294" s="39"/>
      <c r="AB294" s="39"/>
      <c r="AC294" s="39"/>
      <c r="AD294" s="39"/>
      <c r="AE294" s="39"/>
      <c r="AF294" s="39">
        <f t="shared" si="155"/>
        <v>285</v>
      </c>
      <c r="AG294" s="45"/>
      <c r="AH294" s="45"/>
      <c r="AI294" s="45"/>
      <c r="AJ294" s="39"/>
      <c r="AK294" s="39">
        <f t="shared" si="156"/>
        <v>0</v>
      </c>
      <c r="AL294" s="39">
        <f t="shared" si="154"/>
        <v>1</v>
      </c>
      <c r="AM294" s="39" t="str">
        <f t="shared" si="157"/>
        <v xml:space="preserve"> </v>
      </c>
      <c r="AN294" s="39" t="str">
        <f t="shared" si="158"/>
        <v xml:space="preserve"> </v>
      </c>
      <c r="AO294" s="39" t="str">
        <f t="shared" si="159"/>
        <v xml:space="preserve"> </v>
      </c>
      <c r="AP294" s="39" t="str">
        <f t="shared" si="160"/>
        <v xml:space="preserve"> </v>
      </c>
      <c r="BA294" t="s">
        <v>632</v>
      </c>
      <c r="BB294">
        <f t="shared" si="168"/>
        <v>-1</v>
      </c>
      <c r="BC294" s="19">
        <f>Program!AF93</f>
        <v>-1</v>
      </c>
      <c r="CF294" s="2"/>
      <c r="CG294"/>
      <c r="CH294"/>
      <c r="CI294"/>
      <c r="CJ294"/>
      <c r="CK294"/>
      <c r="CL294"/>
      <c r="CM294"/>
      <c r="CN294"/>
      <c r="CO294"/>
      <c r="CP294"/>
      <c r="CQ294"/>
      <c r="CR294"/>
      <c r="CS294"/>
      <c r="CT294"/>
    </row>
    <row r="295" spans="1:98" x14ac:dyDescent="0.2">
      <c r="A295" s="5" t="str">
        <f>IF(VLOOKUP('Download Data'!AF357,'Download Data'!AL357:AP1781,3,FALSE)&lt;&gt;10001,VLOOKUP('Download Data'!AF357,'Download Data'!AL357:AP1781,2,FALSE),"")</f>
        <v/>
      </c>
      <c r="B295" s="22" t="str">
        <f>IF(VLOOKUP('Download Data'!AF304,'Download Data'!AL304:AP1916,3,FALSE)&lt;&gt;10001,VLOOKUP('Download Data'!AF304,'Download Data'!AL304:AP1916,3,FALSE),"")</f>
        <v/>
      </c>
      <c r="C295" s="5" t="str">
        <f>IF(VLOOKUP('Download Data'!AF304,'Download Data'!AL304:AP1916,3,FALSE)&lt;&gt;10001,VLOOKUP('Download Data'!AF304,'Download Data'!AL304:AP1916,4,FALSE),"")</f>
        <v/>
      </c>
      <c r="D295" s="29" t="str">
        <f>IF(VLOOKUP('Download Data'!AF304,'Download Data'!AL304:AP1916,3,FALSE)&lt;&gt;10001,VLOOKUP('Download Data'!AF304,'Download Data'!AL304:AP1916,5,FALSE),"")</f>
        <v/>
      </c>
      <c r="E295" s="241"/>
      <c r="AA295" s="39" t="s">
        <v>279</v>
      </c>
      <c r="AB295" s="39">
        <f t="shared" ref="AB295:AB303" si="171">AG295</f>
        <v>3800</v>
      </c>
      <c r="AC295" s="39" t="s">
        <v>101</v>
      </c>
      <c r="AD295" s="43">
        <f>VLOOKUP(AB295/100,'Download Data'!$BB$1:$BV$97,9,TRUE)</f>
        <v>0</v>
      </c>
      <c r="AE295" s="39"/>
      <c r="AF295" s="39">
        <f t="shared" si="155"/>
        <v>286</v>
      </c>
      <c r="AG295" s="45">
        <v>3800</v>
      </c>
      <c r="AH295" s="45" t="s">
        <v>101</v>
      </c>
      <c r="AI295" s="45">
        <f>Program!J57</f>
        <v>0</v>
      </c>
      <c r="AJ295" s="39"/>
      <c r="AK295" s="39">
        <f t="shared" si="156"/>
        <v>0</v>
      </c>
      <c r="AL295" s="39">
        <f t="shared" si="154"/>
        <v>1</v>
      </c>
      <c r="AM295" s="39" t="str">
        <f t="shared" si="157"/>
        <v xml:space="preserve"> </v>
      </c>
      <c r="AN295" s="39" t="str">
        <f t="shared" si="158"/>
        <v xml:space="preserve"> </v>
      </c>
      <c r="AO295" s="39" t="str">
        <f t="shared" si="159"/>
        <v xml:space="preserve"> </v>
      </c>
      <c r="AP295" s="39" t="str">
        <f t="shared" si="160"/>
        <v xml:space="preserve"> </v>
      </c>
      <c r="BA295" t="s">
        <v>633</v>
      </c>
      <c r="BB295">
        <f t="shared" si="168"/>
        <v>1</v>
      </c>
      <c r="BC295" s="19">
        <f>Program!AF94</f>
        <v>1</v>
      </c>
      <c r="CF295" s="2"/>
      <c r="CG295"/>
      <c r="CH295"/>
      <c r="CI295"/>
      <c r="CJ295"/>
      <c r="CK295"/>
      <c r="CL295"/>
      <c r="CM295"/>
      <c r="CN295"/>
      <c r="CO295"/>
      <c r="CP295"/>
      <c r="CQ295"/>
      <c r="CR295"/>
      <c r="CS295"/>
      <c r="CT295"/>
    </row>
    <row r="296" spans="1:98" x14ac:dyDescent="0.2">
      <c r="A296" s="5" t="str">
        <f>IF(VLOOKUP('Download Data'!AF358,'Download Data'!AL358:AP1781,3,FALSE)&lt;&gt;10001,VLOOKUP('Download Data'!AF358,'Download Data'!AL358:AP1781,2,FALSE),"")</f>
        <v/>
      </c>
      <c r="B296" s="22" t="str">
        <f>IF(VLOOKUP('Download Data'!AF305,'Download Data'!AL305:AP1917,3,FALSE)&lt;&gt;10001,VLOOKUP('Download Data'!AF305,'Download Data'!AL305:AP1917,3,FALSE),"")</f>
        <v/>
      </c>
      <c r="C296" s="5" t="str">
        <f>IF(VLOOKUP('Download Data'!AF305,'Download Data'!AL305:AP1917,3,FALSE)&lt;&gt;10001,VLOOKUP('Download Data'!AF305,'Download Data'!AL305:AP1917,4,FALSE),"")</f>
        <v/>
      </c>
      <c r="D296" s="29" t="str">
        <f>IF(VLOOKUP('Download Data'!AF305,'Download Data'!AL305:AP1917,3,FALSE)&lt;&gt;10001,VLOOKUP('Download Data'!AF305,'Download Data'!AL305:AP1917,5,FALSE),"")</f>
        <v/>
      </c>
      <c r="E296" s="241"/>
      <c r="AA296" s="39" t="s">
        <v>280</v>
      </c>
      <c r="AB296" s="39">
        <f t="shared" si="171"/>
        <v>3801</v>
      </c>
      <c r="AC296" s="39" t="s">
        <v>101</v>
      </c>
      <c r="AD296" s="43">
        <f>VLOOKUP(AB296/100,'Download Data'!$BB$1:$BV$97,10,TRUE)</f>
        <v>0</v>
      </c>
      <c r="AE296" s="39"/>
      <c r="AF296" s="39">
        <f t="shared" si="155"/>
        <v>287</v>
      </c>
      <c r="AG296" s="45">
        <f t="shared" ref="AG296:AG303" si="172">AG295+1</f>
        <v>3801</v>
      </c>
      <c r="AH296" s="45" t="s">
        <v>101</v>
      </c>
      <c r="AI296" s="45">
        <f>Program!J58</f>
        <v>0</v>
      </c>
      <c r="AJ296" s="39"/>
      <c r="AK296" s="39">
        <f t="shared" si="156"/>
        <v>0</v>
      </c>
      <c r="AL296" s="39">
        <f t="shared" si="154"/>
        <v>1</v>
      </c>
      <c r="AM296" s="39" t="str">
        <f t="shared" si="157"/>
        <v xml:space="preserve"> </v>
      </c>
      <c r="AN296" s="39" t="str">
        <f t="shared" si="158"/>
        <v xml:space="preserve"> </v>
      </c>
      <c r="AO296" s="39" t="str">
        <f t="shared" si="159"/>
        <v xml:space="preserve"> </v>
      </c>
      <c r="AP296" s="39" t="str">
        <f t="shared" si="160"/>
        <v xml:space="preserve"> </v>
      </c>
      <c r="CF296" s="2"/>
      <c r="CG296"/>
      <c r="CH296"/>
      <c r="CI296"/>
      <c r="CJ296"/>
      <c r="CK296"/>
      <c r="CL296"/>
      <c r="CM296"/>
      <c r="CN296"/>
      <c r="CO296"/>
      <c r="CP296"/>
      <c r="CQ296"/>
      <c r="CR296"/>
      <c r="CS296"/>
      <c r="CT296"/>
    </row>
    <row r="297" spans="1:98" x14ac:dyDescent="0.2">
      <c r="A297" s="5" t="str">
        <f>IF(VLOOKUP('Download Data'!AF359,'Download Data'!AL359:AP1781,3,FALSE)&lt;&gt;10001,VLOOKUP('Download Data'!AF359,'Download Data'!AL359:AP1781,2,FALSE),"")</f>
        <v/>
      </c>
      <c r="B297" s="22" t="str">
        <f>IF(VLOOKUP('Download Data'!AF306,'Download Data'!AL306:AP1918,3,FALSE)&lt;&gt;10001,VLOOKUP('Download Data'!AF306,'Download Data'!AL306:AP1918,3,FALSE),"")</f>
        <v/>
      </c>
      <c r="C297" s="5" t="str">
        <f>IF(VLOOKUP('Download Data'!AF306,'Download Data'!AL306:AP1918,3,FALSE)&lt;&gt;10001,VLOOKUP('Download Data'!AF306,'Download Data'!AL306:AP1918,4,FALSE),"")</f>
        <v/>
      </c>
      <c r="D297" s="29" t="str">
        <f>IF(VLOOKUP('Download Data'!AF306,'Download Data'!AL306:AP1918,3,FALSE)&lt;&gt;10001,VLOOKUP('Download Data'!AF306,'Download Data'!AL306:AP1918,5,FALSE),"")</f>
        <v/>
      </c>
      <c r="E297" s="241"/>
      <c r="AA297" s="39" t="s">
        <v>281</v>
      </c>
      <c r="AB297" s="39">
        <f t="shared" si="171"/>
        <v>3802</v>
      </c>
      <c r="AC297" s="39" t="s">
        <v>101</v>
      </c>
      <c r="AD297" s="43">
        <f>VLOOKUP(AB297/100,'Download Data'!$BB$1:$BV$97,11,TRUE)</f>
        <v>0</v>
      </c>
      <c r="AE297" s="39"/>
      <c r="AF297" s="39">
        <f t="shared" si="155"/>
        <v>288</v>
      </c>
      <c r="AG297" s="45">
        <f t="shared" si="172"/>
        <v>3802</v>
      </c>
      <c r="AH297" s="45" t="s">
        <v>101</v>
      </c>
      <c r="AI297" s="45">
        <f>Program!J59</f>
        <v>0</v>
      </c>
      <c r="AJ297" s="39"/>
      <c r="AK297" s="39">
        <f t="shared" si="156"/>
        <v>0</v>
      </c>
      <c r="AL297" s="39">
        <f t="shared" si="154"/>
        <v>1</v>
      </c>
      <c r="AM297" s="39" t="str">
        <f t="shared" si="157"/>
        <v xml:space="preserve"> </v>
      </c>
      <c r="AN297" s="39" t="str">
        <f t="shared" si="158"/>
        <v xml:space="preserve"> </v>
      </c>
      <c r="AO297" s="39" t="str">
        <f t="shared" si="159"/>
        <v xml:space="preserve"> </v>
      </c>
      <c r="AP297" s="39" t="str">
        <f t="shared" si="160"/>
        <v xml:space="preserve"> </v>
      </c>
      <c r="BA297" t="s">
        <v>618</v>
      </c>
      <c r="BB297" t="str">
        <f t="shared" ref="BB297:BB310" si="173">CJ42</f>
        <v>C</v>
      </c>
      <c r="BC297" t="str">
        <f>Program!AG81</f>
        <v>C</v>
      </c>
      <c r="CF297" s="2"/>
      <c r="CG297"/>
      <c r="CH297"/>
      <c r="CI297"/>
      <c r="CJ297"/>
      <c r="CK297"/>
      <c r="CL297"/>
      <c r="CM297"/>
      <c r="CN297"/>
      <c r="CO297"/>
      <c r="CP297"/>
      <c r="CQ297"/>
      <c r="CR297"/>
      <c r="CS297"/>
      <c r="CT297"/>
    </row>
    <row r="298" spans="1:98" x14ac:dyDescent="0.2">
      <c r="A298" s="5" t="str">
        <f>IF(VLOOKUP('Download Data'!AF360,'Download Data'!AL360:AP1781,3,FALSE)&lt;&gt;10001,VLOOKUP('Download Data'!AF360,'Download Data'!AL360:AP1781,2,FALSE),"")</f>
        <v/>
      </c>
      <c r="B298" s="22" t="str">
        <f>IF(VLOOKUP('Download Data'!AF307,'Download Data'!AL307:AP1919,3,FALSE)&lt;&gt;10001,VLOOKUP('Download Data'!AF307,'Download Data'!AL307:AP1919,3,FALSE),"")</f>
        <v/>
      </c>
      <c r="C298" s="5" t="str">
        <f>IF(VLOOKUP('Download Data'!AF307,'Download Data'!AL307:AP1919,3,FALSE)&lt;&gt;10001,VLOOKUP('Download Data'!AF307,'Download Data'!AL307:AP1919,4,FALSE),"")</f>
        <v/>
      </c>
      <c r="D298" s="29" t="str">
        <f>IF(VLOOKUP('Download Data'!AF307,'Download Data'!AL307:AP1919,3,FALSE)&lt;&gt;10001,VLOOKUP('Download Data'!AF307,'Download Data'!AL307:AP1919,5,FALSE),"")</f>
        <v/>
      </c>
      <c r="E298" s="241"/>
      <c r="AA298" s="39" t="s">
        <v>282</v>
      </c>
      <c r="AB298" s="39">
        <f t="shared" si="171"/>
        <v>3803</v>
      </c>
      <c r="AC298" s="39" t="s">
        <v>101</v>
      </c>
      <c r="AD298" s="43">
        <f>VLOOKUP(AB298/100,'Download Data'!$BB$1:$BV$97,12,TRUE)</f>
        <v>0</v>
      </c>
      <c r="AE298" s="39"/>
      <c r="AF298" s="39">
        <f t="shared" si="155"/>
        <v>289</v>
      </c>
      <c r="AG298" s="45">
        <f t="shared" si="172"/>
        <v>3803</v>
      </c>
      <c r="AH298" s="45" t="s">
        <v>101</v>
      </c>
      <c r="AI298" s="45">
        <f>Program!J60</f>
        <v>0</v>
      </c>
      <c r="AJ298" s="39"/>
      <c r="AK298" s="39">
        <f t="shared" si="156"/>
        <v>0</v>
      </c>
      <c r="AL298" s="39">
        <f t="shared" si="154"/>
        <v>1</v>
      </c>
      <c r="AM298" s="39" t="str">
        <f t="shared" si="157"/>
        <v xml:space="preserve"> </v>
      </c>
      <c r="AN298" s="39" t="str">
        <f t="shared" si="158"/>
        <v xml:space="preserve"> </v>
      </c>
      <c r="AO298" s="39" t="str">
        <f t="shared" si="159"/>
        <v xml:space="preserve"> </v>
      </c>
      <c r="AP298" s="39" t="str">
        <f t="shared" si="160"/>
        <v xml:space="preserve"> </v>
      </c>
      <c r="BA298" t="s">
        <v>634</v>
      </c>
      <c r="BB298" t="str">
        <f t="shared" si="173"/>
        <v>n</v>
      </c>
      <c r="BC298" t="str">
        <f>Program!AG82</f>
        <v>n</v>
      </c>
      <c r="CF298" s="2"/>
      <c r="CG298"/>
      <c r="CH298"/>
      <c r="CI298"/>
      <c r="CJ298"/>
      <c r="CK298"/>
      <c r="CL298"/>
      <c r="CM298"/>
      <c r="CN298"/>
      <c r="CO298"/>
      <c r="CP298"/>
      <c r="CQ298"/>
      <c r="CR298"/>
      <c r="CS298"/>
      <c r="CT298"/>
    </row>
    <row r="299" spans="1:98" x14ac:dyDescent="0.2">
      <c r="A299" s="5" t="str">
        <f>IF(VLOOKUP('Download Data'!AF361,'Download Data'!AL361:AP1781,3,FALSE)&lt;&gt;10001,VLOOKUP('Download Data'!AF361,'Download Data'!AL361:AP1781,2,FALSE),"")</f>
        <v/>
      </c>
      <c r="B299" s="22" t="str">
        <f>IF(VLOOKUP('Download Data'!AF308,'Download Data'!AL308:AP1920,3,FALSE)&lt;&gt;10001,VLOOKUP('Download Data'!AF308,'Download Data'!AL308:AP1920,3,FALSE),"")</f>
        <v/>
      </c>
      <c r="C299" s="5" t="str">
        <f>IF(VLOOKUP('Download Data'!AF308,'Download Data'!AL308:AP1920,3,FALSE)&lt;&gt;10001,VLOOKUP('Download Data'!AF308,'Download Data'!AL308:AP1920,4,FALSE),"")</f>
        <v/>
      </c>
      <c r="D299" s="29" t="str">
        <f>IF(VLOOKUP('Download Data'!AF308,'Download Data'!AL308:AP1920,3,FALSE)&lt;&gt;10001,VLOOKUP('Download Data'!AF308,'Download Data'!AL308:AP1920,5,FALSE),"")</f>
        <v/>
      </c>
      <c r="E299" s="241"/>
      <c r="AA299" s="39" t="s">
        <v>283</v>
      </c>
      <c r="AB299" s="39">
        <f t="shared" si="171"/>
        <v>3804</v>
      </c>
      <c r="AC299" s="39" t="s">
        <v>101</v>
      </c>
      <c r="AD299" s="43">
        <f>VLOOKUP(AB299/100,'Download Data'!$BB$1:$BV$97,13,TRUE)</f>
        <v>0</v>
      </c>
      <c r="AE299" s="39"/>
      <c r="AF299" s="39">
        <f t="shared" si="155"/>
        <v>290</v>
      </c>
      <c r="AG299" s="45">
        <f t="shared" si="172"/>
        <v>3804</v>
      </c>
      <c r="AH299" s="45" t="s">
        <v>101</v>
      </c>
      <c r="AI299" s="45">
        <f>Program!J61</f>
        <v>0</v>
      </c>
      <c r="AJ299" s="39"/>
      <c r="AK299" s="39">
        <f t="shared" si="156"/>
        <v>0</v>
      </c>
      <c r="AL299" s="39">
        <f t="shared" si="154"/>
        <v>1</v>
      </c>
      <c r="AM299" s="39" t="str">
        <f t="shared" si="157"/>
        <v xml:space="preserve"> </v>
      </c>
      <c r="AN299" s="39" t="str">
        <f t="shared" si="158"/>
        <v xml:space="preserve"> </v>
      </c>
      <c r="AO299" s="39" t="str">
        <f t="shared" si="159"/>
        <v xml:space="preserve"> </v>
      </c>
      <c r="AP299" s="39" t="str">
        <f t="shared" si="160"/>
        <v xml:space="preserve"> </v>
      </c>
      <c r="BA299" t="s">
        <v>635</v>
      </c>
      <c r="BB299" t="str">
        <f t="shared" si="173"/>
        <v>i</v>
      </c>
      <c r="BC299" t="str">
        <f>Program!AG83</f>
        <v>i</v>
      </c>
      <c r="CF299" s="2"/>
      <c r="CG299"/>
      <c r="CH299"/>
      <c r="CI299"/>
      <c r="CJ299"/>
      <c r="CK299"/>
      <c r="CL299"/>
      <c r="CM299"/>
      <c r="CN299"/>
      <c r="CO299"/>
      <c r="CP299"/>
      <c r="CQ299"/>
      <c r="CR299"/>
      <c r="CS299"/>
      <c r="CT299"/>
    </row>
    <row r="300" spans="1:98" x14ac:dyDescent="0.2">
      <c r="A300" s="5" t="str">
        <f>IF(VLOOKUP('Download Data'!AF362,'Download Data'!AL362:AP1781,3,FALSE)&lt;&gt;10001,VLOOKUP('Download Data'!AF362,'Download Data'!AL362:AP1781,2,FALSE),"")</f>
        <v/>
      </c>
      <c r="B300" s="22" t="str">
        <f>IF(VLOOKUP('Download Data'!AF309,'Download Data'!AL309:AP1921,3,FALSE)&lt;&gt;10001,VLOOKUP('Download Data'!AF309,'Download Data'!AL309:AP1921,3,FALSE),"")</f>
        <v/>
      </c>
      <c r="C300" s="5" t="str">
        <f>IF(VLOOKUP('Download Data'!AF309,'Download Data'!AL309:AP1921,3,FALSE)&lt;&gt;10001,VLOOKUP('Download Data'!AF309,'Download Data'!AL309:AP1921,4,FALSE),"")</f>
        <v/>
      </c>
      <c r="D300" s="29" t="str">
        <f>IF(VLOOKUP('Download Data'!AF309,'Download Data'!AL309:AP1921,3,FALSE)&lt;&gt;10001,VLOOKUP('Download Data'!AF309,'Download Data'!AL309:AP1921,5,FALSE),"")</f>
        <v/>
      </c>
      <c r="E300" s="241"/>
      <c r="AA300" s="39" t="s">
        <v>284</v>
      </c>
      <c r="AB300" s="39">
        <f t="shared" si="171"/>
        <v>3805</v>
      </c>
      <c r="AC300" s="39" t="s">
        <v>101</v>
      </c>
      <c r="AD300" s="43">
        <f>VLOOKUP(AB300/100,'Download Data'!$BB$1:$BV$97,14,TRUE)</f>
        <v>0</v>
      </c>
      <c r="AE300" s="39"/>
      <c r="AF300" s="39">
        <f t="shared" si="155"/>
        <v>291</v>
      </c>
      <c r="AG300" s="45">
        <f t="shared" si="172"/>
        <v>3805</v>
      </c>
      <c r="AH300" s="45" t="s">
        <v>101</v>
      </c>
      <c r="AI300" s="45">
        <f>Program!J62</f>
        <v>0</v>
      </c>
      <c r="AJ300" s="39"/>
      <c r="AK300" s="39">
        <f t="shared" si="156"/>
        <v>0</v>
      </c>
      <c r="AL300" s="39">
        <f t="shared" si="154"/>
        <v>1</v>
      </c>
      <c r="AM300" s="39" t="str">
        <f t="shared" si="157"/>
        <v xml:space="preserve"> </v>
      </c>
      <c r="AN300" s="39" t="str">
        <f t="shared" si="158"/>
        <v xml:space="preserve"> </v>
      </c>
      <c r="AO300" s="39" t="str">
        <f t="shared" si="159"/>
        <v xml:space="preserve"> </v>
      </c>
      <c r="AP300" s="39" t="str">
        <f t="shared" si="160"/>
        <v xml:space="preserve"> </v>
      </c>
      <c r="BA300" t="s">
        <v>636</v>
      </c>
      <c r="BB300">
        <f t="shared" si="173"/>
        <v>243</v>
      </c>
      <c r="BC300">
        <f>Program!AG84</f>
        <v>243</v>
      </c>
      <c r="CF300" s="2"/>
      <c r="CG300"/>
      <c r="CH300"/>
      <c r="CI300"/>
      <c r="CJ300"/>
      <c r="CK300"/>
      <c r="CL300"/>
      <c r="CM300"/>
      <c r="CN300"/>
      <c r="CO300"/>
      <c r="CP300"/>
      <c r="CQ300"/>
      <c r="CR300"/>
      <c r="CS300"/>
      <c r="CT300"/>
    </row>
    <row r="301" spans="1:98" x14ac:dyDescent="0.2">
      <c r="A301" s="5" t="str">
        <f>IF(VLOOKUP('Download Data'!AF363,'Download Data'!AL363:AP1781,3,FALSE)&lt;&gt;10001,VLOOKUP('Download Data'!AF363,'Download Data'!AL363:AP1781,2,FALSE),"")</f>
        <v/>
      </c>
      <c r="B301" s="22" t="str">
        <f>IF(VLOOKUP('Download Data'!AF310,'Download Data'!AL310:AP1922,3,FALSE)&lt;&gt;10001,VLOOKUP('Download Data'!AF310,'Download Data'!AL310:AP1922,3,FALSE),"")</f>
        <v/>
      </c>
      <c r="C301" s="5" t="str">
        <f>IF(VLOOKUP('Download Data'!AF310,'Download Data'!AL310:AP1922,3,FALSE)&lt;&gt;10001,VLOOKUP('Download Data'!AF310,'Download Data'!AL310:AP1922,4,FALSE),"")</f>
        <v/>
      </c>
      <c r="D301" s="29" t="str">
        <f>IF(VLOOKUP('Download Data'!AF310,'Download Data'!AL310:AP1922,3,FALSE)&lt;&gt;10001,VLOOKUP('Download Data'!AF310,'Download Data'!AL310:AP1922,5,FALSE),"")</f>
        <v/>
      </c>
      <c r="E301" s="241"/>
      <c r="AA301" s="39" t="s">
        <v>285</v>
      </c>
      <c r="AB301" s="39">
        <f t="shared" si="171"/>
        <v>3806</v>
      </c>
      <c r="AC301" s="39" t="s">
        <v>101</v>
      </c>
      <c r="AD301" s="43">
        <f>VLOOKUP(AB301/100,'Download Data'!$BB$1:$BV$97,15,TRUE)</f>
        <v>0</v>
      </c>
      <c r="AE301" s="39"/>
      <c r="AF301" s="39">
        <f t="shared" si="155"/>
        <v>292</v>
      </c>
      <c r="AG301" s="45">
        <f t="shared" si="172"/>
        <v>3806</v>
      </c>
      <c r="AH301" s="45" t="s">
        <v>101</v>
      </c>
      <c r="AI301" s="45">
        <f>Program!J63</f>
        <v>0</v>
      </c>
      <c r="AJ301" s="39"/>
      <c r="AK301" s="39">
        <f t="shared" si="156"/>
        <v>0</v>
      </c>
      <c r="AL301" s="39">
        <f t="shared" si="154"/>
        <v>1</v>
      </c>
      <c r="AM301" s="39" t="str">
        <f t="shared" si="157"/>
        <v xml:space="preserve"> </v>
      </c>
      <c r="AN301" s="39" t="str">
        <f t="shared" si="158"/>
        <v xml:space="preserve"> </v>
      </c>
      <c r="AO301" s="39" t="str">
        <f t="shared" si="159"/>
        <v xml:space="preserve"> </v>
      </c>
      <c r="AP301" s="39" t="str">
        <f t="shared" si="160"/>
        <v xml:space="preserve"> </v>
      </c>
      <c r="BA301" t="s">
        <v>637</v>
      </c>
      <c r="BB301">
        <f t="shared" si="173"/>
        <v>319</v>
      </c>
      <c r="BC301">
        <f>Program!AG85</f>
        <v>319</v>
      </c>
      <c r="CF301" s="2"/>
      <c r="CG301"/>
      <c r="CH301"/>
      <c r="CI301"/>
      <c r="CJ301"/>
      <c r="CK301"/>
      <c r="CL301"/>
      <c r="CM301"/>
      <c r="CN301"/>
      <c r="CO301"/>
      <c r="CP301"/>
      <c r="CQ301"/>
      <c r="CR301"/>
      <c r="CS301"/>
      <c r="CT301"/>
    </row>
    <row r="302" spans="1:98" x14ac:dyDescent="0.2">
      <c r="A302" s="5" t="str">
        <f>IF(VLOOKUP('Download Data'!AF364,'Download Data'!AL364:AP1781,3,FALSE)&lt;&gt;10001,VLOOKUP('Download Data'!AF364,'Download Data'!AL364:AP1781,2,FALSE),"")</f>
        <v/>
      </c>
      <c r="B302" s="22" t="str">
        <f>IF(VLOOKUP('Download Data'!AF311,'Download Data'!AL311:AP1923,3,FALSE)&lt;&gt;10001,VLOOKUP('Download Data'!AF311,'Download Data'!AL311:AP1923,3,FALSE),"")</f>
        <v/>
      </c>
      <c r="C302" s="5" t="str">
        <f>IF(VLOOKUP('Download Data'!AF311,'Download Data'!AL311:AP1923,3,FALSE)&lt;&gt;10001,VLOOKUP('Download Data'!AF311,'Download Data'!AL311:AP1923,4,FALSE),"")</f>
        <v/>
      </c>
      <c r="D302" s="29" t="str">
        <f>IF(VLOOKUP('Download Data'!AF311,'Download Data'!AL311:AP1923,3,FALSE)&lt;&gt;10001,VLOOKUP('Download Data'!AF311,'Download Data'!AL311:AP1923,5,FALSE),"")</f>
        <v/>
      </c>
      <c r="E302" s="241"/>
      <c r="AA302" s="39" t="s">
        <v>286</v>
      </c>
      <c r="AB302" s="39">
        <f t="shared" si="171"/>
        <v>3807</v>
      </c>
      <c r="AC302" s="39" t="s">
        <v>101</v>
      </c>
      <c r="AD302" s="43">
        <f>VLOOKUP(AB302/100,'Download Data'!$BB$1:$BV$97,16,TRUE)</f>
        <v>0</v>
      </c>
      <c r="AE302" s="39"/>
      <c r="AF302" s="39">
        <f t="shared" si="155"/>
        <v>293</v>
      </c>
      <c r="AG302" s="45">
        <f t="shared" si="172"/>
        <v>3807</v>
      </c>
      <c r="AH302" s="45" t="s">
        <v>101</v>
      </c>
      <c r="AI302" s="45">
        <f>Program!J64</f>
        <v>0</v>
      </c>
      <c r="AJ302" s="39"/>
      <c r="AK302" s="39">
        <f t="shared" si="156"/>
        <v>0</v>
      </c>
      <c r="AL302" s="39">
        <f t="shared" si="154"/>
        <v>1</v>
      </c>
      <c r="AM302" s="39" t="str">
        <f t="shared" si="157"/>
        <v xml:space="preserve"> </v>
      </c>
      <c r="AN302" s="39" t="str">
        <f t="shared" si="158"/>
        <v xml:space="preserve"> </v>
      </c>
      <c r="AO302" s="39" t="str">
        <f t="shared" si="159"/>
        <v xml:space="preserve"> </v>
      </c>
      <c r="AP302" s="39" t="str">
        <f t="shared" si="160"/>
        <v xml:space="preserve"> </v>
      </c>
      <c r="BA302" t="s">
        <v>638</v>
      </c>
      <c r="BB302">
        <f t="shared" si="173"/>
        <v>393</v>
      </c>
      <c r="BC302">
        <f>Program!AG86</f>
        <v>393</v>
      </c>
      <c r="CF302" s="2"/>
      <c r="CG302"/>
      <c r="CH302"/>
      <c r="CI302"/>
      <c r="CJ302"/>
      <c r="CK302"/>
      <c r="CL302"/>
      <c r="CM302"/>
      <c r="CN302"/>
      <c r="CO302"/>
      <c r="CP302"/>
      <c r="CQ302"/>
      <c r="CR302"/>
      <c r="CS302"/>
      <c r="CT302"/>
    </row>
    <row r="303" spans="1:98" x14ac:dyDescent="0.2">
      <c r="A303" s="5" t="str">
        <f>IF(VLOOKUP('Download Data'!AF365,'Download Data'!AL365:AP1781,3,FALSE)&lt;&gt;10001,VLOOKUP('Download Data'!AF365,'Download Data'!AL365:AP1781,2,FALSE),"")</f>
        <v/>
      </c>
      <c r="B303" s="22" t="str">
        <f>IF(VLOOKUP('Download Data'!AF312,'Download Data'!AL312:AP1924,3,FALSE)&lt;&gt;10001,VLOOKUP('Download Data'!AF312,'Download Data'!AL312:AP1924,3,FALSE),"")</f>
        <v/>
      </c>
      <c r="C303" s="5" t="str">
        <f>IF(VLOOKUP('Download Data'!AF312,'Download Data'!AL312:AP1924,3,FALSE)&lt;&gt;10001,VLOOKUP('Download Data'!AF312,'Download Data'!AL312:AP1924,4,FALSE),"")</f>
        <v/>
      </c>
      <c r="D303" s="29" t="str">
        <f>IF(VLOOKUP('Download Data'!AF312,'Download Data'!AL312:AP1924,3,FALSE)&lt;&gt;10001,VLOOKUP('Download Data'!AF312,'Download Data'!AL312:AP1924,5,FALSE),"")</f>
        <v/>
      </c>
      <c r="E303" s="241"/>
      <c r="AA303" s="39" t="s">
        <v>287</v>
      </c>
      <c r="AB303" s="39">
        <f t="shared" si="171"/>
        <v>3808</v>
      </c>
      <c r="AC303" s="39" t="s">
        <v>101</v>
      </c>
      <c r="AD303" s="43">
        <f>VLOOKUP(AB303/100,'Download Data'!$BB$1:$BV$97,17,TRUE)</f>
        <v>0</v>
      </c>
      <c r="AE303" s="39"/>
      <c r="AF303" s="39">
        <f t="shared" si="155"/>
        <v>294</v>
      </c>
      <c r="AG303" s="45">
        <f t="shared" si="172"/>
        <v>3808</v>
      </c>
      <c r="AH303" s="45" t="s">
        <v>101</v>
      </c>
      <c r="AI303" s="45">
        <f>Program!J65</f>
        <v>0</v>
      </c>
      <c r="AJ303" s="39"/>
      <c r="AK303" s="39">
        <f t="shared" si="156"/>
        <v>0</v>
      </c>
      <c r="AL303" s="39">
        <f t="shared" si="154"/>
        <v>1</v>
      </c>
      <c r="AM303" s="39" t="str">
        <f t="shared" si="157"/>
        <v xml:space="preserve"> </v>
      </c>
      <c r="AN303" s="39" t="str">
        <f t="shared" si="158"/>
        <v xml:space="preserve"> </v>
      </c>
      <c r="AO303" s="39" t="str">
        <f t="shared" si="159"/>
        <v xml:space="preserve"> </v>
      </c>
      <c r="AP303" s="39" t="str">
        <f t="shared" si="160"/>
        <v xml:space="preserve"> </v>
      </c>
      <c r="BA303" t="s">
        <v>639</v>
      </c>
      <c r="BB303">
        <f t="shared" si="173"/>
        <v>465</v>
      </c>
      <c r="BC303">
        <f>Program!AG87</f>
        <v>465</v>
      </c>
      <c r="CF303" s="2"/>
      <c r="CG303"/>
      <c r="CH303"/>
      <c r="CI303"/>
      <c r="CJ303"/>
      <c r="CK303"/>
      <c r="CL303"/>
      <c r="CM303"/>
      <c r="CN303"/>
      <c r="CO303"/>
      <c r="CP303"/>
      <c r="CQ303"/>
      <c r="CR303"/>
      <c r="CS303"/>
      <c r="CT303"/>
    </row>
    <row r="304" spans="1:98" x14ac:dyDescent="0.2">
      <c r="A304" s="5" t="str">
        <f>IF(VLOOKUP('Download Data'!AF368,'Download Data'!AL368:AP1781,3,FALSE)&lt;&gt;10001,VLOOKUP('Download Data'!AF368,'Download Data'!AL368:AP1781,2,FALSE),"")</f>
        <v/>
      </c>
      <c r="B304" s="22" t="str">
        <f>IF(VLOOKUP('Download Data'!AF313,'Download Data'!AL313:AP1925,3,FALSE)&lt;&gt;10001,VLOOKUP('Download Data'!AF313,'Download Data'!AL313:AP1925,3,FALSE),"")</f>
        <v/>
      </c>
      <c r="C304" s="5" t="str">
        <f>IF(VLOOKUP('Download Data'!AF313,'Download Data'!AL313:AP1925,3,FALSE)&lt;&gt;10001,VLOOKUP('Download Data'!AF313,'Download Data'!AL313:AP1925,4,FALSE),"")</f>
        <v/>
      </c>
      <c r="D304" s="29" t="str">
        <f>IF(VLOOKUP('Download Data'!AF313,'Download Data'!AL313:AP1925,3,FALSE)&lt;&gt;10001,VLOOKUP('Download Data'!AF313,'Download Data'!AL313:AP1925,5,FALSE),"")</f>
        <v/>
      </c>
      <c r="E304" s="241"/>
      <c r="AA304" s="39"/>
      <c r="AB304" s="39"/>
      <c r="AC304" s="39"/>
      <c r="AD304" s="39"/>
      <c r="AE304" s="39"/>
      <c r="AF304" s="39">
        <f t="shared" si="155"/>
        <v>295</v>
      </c>
      <c r="AG304" s="45"/>
      <c r="AH304" s="45"/>
      <c r="AI304" s="45"/>
      <c r="AJ304" s="39"/>
      <c r="AK304" s="39">
        <f t="shared" si="156"/>
        <v>0</v>
      </c>
      <c r="AL304" s="39">
        <f t="shared" si="154"/>
        <v>1</v>
      </c>
      <c r="AM304" s="39" t="str">
        <f t="shared" si="157"/>
        <v xml:space="preserve"> </v>
      </c>
      <c r="AN304" s="39" t="str">
        <f t="shared" si="158"/>
        <v xml:space="preserve"> </v>
      </c>
      <c r="AO304" s="39" t="str">
        <f t="shared" si="159"/>
        <v xml:space="preserve"> </v>
      </c>
      <c r="AP304" s="39" t="str">
        <f t="shared" si="160"/>
        <v xml:space="preserve"> </v>
      </c>
      <c r="BA304" t="s">
        <v>640</v>
      </c>
      <c r="BB304">
        <f t="shared" si="173"/>
        <v>535</v>
      </c>
      <c r="BC304">
        <f>Program!AG88</f>
        <v>535</v>
      </c>
      <c r="CF304" s="2"/>
      <c r="CG304"/>
      <c r="CH304"/>
      <c r="CI304"/>
      <c r="CJ304"/>
      <c r="CK304"/>
      <c r="CL304"/>
      <c r="CM304"/>
      <c r="CN304"/>
      <c r="CO304"/>
      <c r="CP304"/>
      <c r="CQ304"/>
      <c r="CR304"/>
      <c r="CS304"/>
      <c r="CT304"/>
    </row>
    <row r="305" spans="1:98" x14ac:dyDescent="0.2">
      <c r="A305" s="5" t="str">
        <f>IF(VLOOKUP('Download Data'!AF371,'Download Data'!AL371:AP1781,3,FALSE)&lt;&gt;10001,VLOOKUP('Download Data'!AF371,'Download Data'!AL371:AP1781,2,FALSE),"")</f>
        <v/>
      </c>
      <c r="B305" s="22" t="str">
        <f>IF(VLOOKUP('Download Data'!AF314,'Download Data'!AL314:AP1926,3,FALSE)&lt;&gt;10001,VLOOKUP('Download Data'!AF314,'Download Data'!AL314:AP1926,3,FALSE),"")</f>
        <v/>
      </c>
      <c r="C305" s="5" t="str">
        <f>IF(VLOOKUP('Download Data'!AF314,'Download Data'!AL314:AP1926,3,FALSE)&lt;&gt;10001,VLOOKUP('Download Data'!AF314,'Download Data'!AL314:AP1926,4,FALSE),"")</f>
        <v/>
      </c>
      <c r="D305" s="29" t="str">
        <f>IF(VLOOKUP('Download Data'!AF314,'Download Data'!AL314:AP1926,3,FALSE)&lt;&gt;10001,VLOOKUP('Download Data'!AF314,'Download Data'!AL314:AP1926,5,FALSE),"")</f>
        <v/>
      </c>
      <c r="E305" s="241"/>
      <c r="AA305" s="39" t="s">
        <v>288</v>
      </c>
      <c r="AB305" s="39">
        <f t="shared" ref="AB305:AB313" si="174">AG305</f>
        <v>3900</v>
      </c>
      <c r="AC305" s="39" t="s">
        <v>101</v>
      </c>
      <c r="AD305" s="43">
        <f>VLOOKUP(AB305/100,'Download Data'!$BB$1:$BV$97,9,TRUE)</f>
        <v>0</v>
      </c>
      <c r="AE305" s="39"/>
      <c r="AF305" s="39">
        <f t="shared" si="155"/>
        <v>296</v>
      </c>
      <c r="AG305" s="45">
        <v>3900</v>
      </c>
      <c r="AH305" s="45" t="s">
        <v>101</v>
      </c>
      <c r="AI305" s="45">
        <f>Program!J69</f>
        <v>0</v>
      </c>
      <c r="AJ305" s="39"/>
      <c r="AK305" s="39">
        <f t="shared" si="156"/>
        <v>0</v>
      </c>
      <c r="AL305" s="39">
        <f t="shared" si="154"/>
        <v>1</v>
      </c>
      <c r="AM305" s="39" t="str">
        <f t="shared" si="157"/>
        <v xml:space="preserve"> </v>
      </c>
      <c r="AN305" s="39" t="str">
        <f t="shared" si="158"/>
        <v xml:space="preserve"> </v>
      </c>
      <c r="AO305" s="39" t="str">
        <f t="shared" si="159"/>
        <v xml:space="preserve"> </v>
      </c>
      <c r="AP305" s="39" t="str">
        <f t="shared" si="160"/>
        <v xml:space="preserve"> </v>
      </c>
      <c r="BA305" t="s">
        <v>641</v>
      </c>
      <c r="BB305">
        <f t="shared" si="173"/>
        <v>604</v>
      </c>
      <c r="BC305">
        <f>Program!AG89</f>
        <v>604</v>
      </c>
      <c r="CF305" s="2"/>
      <c r="CG305"/>
      <c r="CH305"/>
      <c r="CI305"/>
      <c r="CJ305"/>
      <c r="CK305"/>
      <c r="CL305"/>
      <c r="CM305"/>
      <c r="CN305"/>
      <c r="CO305"/>
      <c r="CP305"/>
      <c r="CQ305"/>
      <c r="CR305"/>
      <c r="CS305"/>
      <c r="CT305"/>
    </row>
    <row r="306" spans="1:98" x14ac:dyDescent="0.2">
      <c r="A306" s="5" t="str">
        <f>IF(VLOOKUP('Download Data'!AF374,'Download Data'!AL374:AP1781,3,FALSE)&lt;&gt;10001,VLOOKUP('Download Data'!AF374,'Download Data'!AL374:AP1781,2,FALSE),"")</f>
        <v/>
      </c>
      <c r="B306" s="22" t="str">
        <f>IF(VLOOKUP('Download Data'!AF315,'Download Data'!AL315:AP1927,3,FALSE)&lt;&gt;10001,VLOOKUP('Download Data'!AF315,'Download Data'!AL315:AP1927,3,FALSE),"")</f>
        <v/>
      </c>
      <c r="C306" s="5" t="str">
        <f>IF(VLOOKUP('Download Data'!AF315,'Download Data'!AL315:AP1927,3,FALSE)&lt;&gt;10001,VLOOKUP('Download Data'!AF315,'Download Data'!AL315:AP1927,4,FALSE),"")</f>
        <v/>
      </c>
      <c r="D306" s="29" t="str">
        <f>IF(VLOOKUP('Download Data'!AF315,'Download Data'!AL315:AP1927,3,FALSE)&lt;&gt;10001,VLOOKUP('Download Data'!AF315,'Download Data'!AL315:AP1927,5,FALSE),"")</f>
        <v/>
      </c>
      <c r="E306" s="241"/>
      <c r="AA306" s="39" t="s">
        <v>289</v>
      </c>
      <c r="AB306" s="39">
        <f t="shared" si="174"/>
        <v>3901</v>
      </c>
      <c r="AC306" s="39" t="s">
        <v>101</v>
      </c>
      <c r="AD306" s="43">
        <f>VLOOKUP(AB306/100,'Download Data'!$BB$1:$BV$97,10,TRUE)</f>
        <v>0</v>
      </c>
      <c r="AE306" s="39"/>
      <c r="AF306" s="39">
        <f t="shared" si="155"/>
        <v>297</v>
      </c>
      <c r="AG306" s="45">
        <f t="shared" ref="AG306:AG313" si="175">AG305+1</f>
        <v>3901</v>
      </c>
      <c r="AH306" s="45" t="s">
        <v>101</v>
      </c>
      <c r="AI306" s="45">
        <f>Program!J70</f>
        <v>0</v>
      </c>
      <c r="AJ306" s="39"/>
      <c r="AK306" s="39">
        <f t="shared" si="156"/>
        <v>0</v>
      </c>
      <c r="AL306" s="39">
        <f t="shared" si="154"/>
        <v>1</v>
      </c>
      <c r="AM306" s="39" t="str">
        <f t="shared" si="157"/>
        <v xml:space="preserve"> </v>
      </c>
      <c r="AN306" s="39" t="str">
        <f t="shared" si="158"/>
        <v xml:space="preserve"> </v>
      </c>
      <c r="AO306" s="39" t="str">
        <f t="shared" si="159"/>
        <v xml:space="preserve"> </v>
      </c>
      <c r="AP306" s="39" t="str">
        <f t="shared" si="160"/>
        <v xml:space="preserve"> </v>
      </c>
      <c r="BA306" t="s">
        <v>642</v>
      </c>
      <c r="BB306">
        <f t="shared" si="173"/>
        <v>671</v>
      </c>
      <c r="BC306">
        <f>Program!AG90</f>
        <v>671</v>
      </c>
      <c r="CF306" s="2"/>
      <c r="CG306"/>
      <c r="CH306"/>
      <c r="CI306"/>
      <c r="CJ306"/>
      <c r="CK306"/>
      <c r="CL306"/>
      <c r="CM306"/>
      <c r="CN306"/>
      <c r="CO306"/>
      <c r="CP306"/>
      <c r="CQ306"/>
      <c r="CR306"/>
      <c r="CS306"/>
      <c r="CT306"/>
    </row>
    <row r="307" spans="1:98" x14ac:dyDescent="0.2">
      <c r="A307" s="5" t="str">
        <f>IF(VLOOKUP('Download Data'!AF377,'Download Data'!AL377:AP1781,3,FALSE)&lt;&gt;10001,VLOOKUP('Download Data'!AF377,'Download Data'!AL377:AP1781,2,FALSE),"")</f>
        <v/>
      </c>
      <c r="B307" s="22" t="str">
        <f>IF(VLOOKUP('Download Data'!AF316,'Download Data'!AL316:AP1928,3,FALSE)&lt;&gt;10001,VLOOKUP('Download Data'!AF316,'Download Data'!AL316:AP1928,3,FALSE),"")</f>
        <v/>
      </c>
      <c r="C307" s="5" t="str">
        <f>IF(VLOOKUP('Download Data'!AF316,'Download Data'!AL316:AP1928,3,FALSE)&lt;&gt;10001,VLOOKUP('Download Data'!AF316,'Download Data'!AL316:AP1928,4,FALSE),"")</f>
        <v/>
      </c>
      <c r="D307" s="29" t="str">
        <f>IF(VLOOKUP('Download Data'!AF316,'Download Data'!AL316:AP1928,3,FALSE)&lt;&gt;10001,VLOOKUP('Download Data'!AF316,'Download Data'!AL316:AP1928,5,FALSE),"")</f>
        <v/>
      </c>
      <c r="E307" s="241"/>
      <c r="AA307" s="39" t="s">
        <v>290</v>
      </c>
      <c r="AB307" s="39">
        <f t="shared" si="174"/>
        <v>3902</v>
      </c>
      <c r="AC307" s="39" t="s">
        <v>101</v>
      </c>
      <c r="AD307" s="43">
        <f>VLOOKUP(AB307/100,'Download Data'!$BB$1:$BV$97,11,TRUE)</f>
        <v>0</v>
      </c>
      <c r="AE307" s="39"/>
      <c r="AF307" s="39">
        <f t="shared" si="155"/>
        <v>298</v>
      </c>
      <c r="AG307" s="45">
        <f t="shared" si="175"/>
        <v>3902</v>
      </c>
      <c r="AH307" s="45" t="s">
        <v>101</v>
      </c>
      <c r="AI307" s="45">
        <f>Program!J71</f>
        <v>0</v>
      </c>
      <c r="AJ307" s="39"/>
      <c r="AK307" s="39">
        <f t="shared" si="156"/>
        <v>0</v>
      </c>
      <c r="AL307" s="39">
        <f t="shared" si="154"/>
        <v>1</v>
      </c>
      <c r="AM307" s="39" t="str">
        <f t="shared" si="157"/>
        <v xml:space="preserve"> </v>
      </c>
      <c r="AN307" s="39" t="str">
        <f t="shared" si="158"/>
        <v xml:space="preserve"> </v>
      </c>
      <c r="AO307" s="39" t="str">
        <f t="shared" si="159"/>
        <v xml:space="preserve"> </v>
      </c>
      <c r="AP307" s="39" t="str">
        <f t="shared" si="160"/>
        <v xml:space="preserve"> </v>
      </c>
      <c r="BA307" t="s">
        <v>643</v>
      </c>
      <c r="BB307">
        <f t="shared" si="173"/>
        <v>723</v>
      </c>
      <c r="BC307">
        <f>Program!AG91</f>
        <v>723</v>
      </c>
      <c r="CF307" s="2"/>
      <c r="CG307"/>
      <c r="CH307"/>
      <c r="CI307"/>
      <c r="CJ307"/>
      <c r="CK307"/>
      <c r="CL307"/>
      <c r="CM307"/>
      <c r="CN307"/>
      <c r="CO307"/>
      <c r="CP307"/>
      <c r="CQ307"/>
      <c r="CR307"/>
      <c r="CS307"/>
      <c r="CT307"/>
    </row>
    <row r="308" spans="1:98" x14ac:dyDescent="0.2">
      <c r="A308" s="5" t="str">
        <f>IF(VLOOKUP('Download Data'!AF380,'Download Data'!AL380:AP1781,3,FALSE)&lt;&gt;10001,VLOOKUP('Download Data'!AF380,'Download Data'!AL380:AP1781,2,FALSE),"")</f>
        <v/>
      </c>
      <c r="B308" s="22" t="str">
        <f>IF(VLOOKUP('Download Data'!AF317,'Download Data'!AL317:AP1929,3,FALSE)&lt;&gt;10001,VLOOKUP('Download Data'!AF317,'Download Data'!AL317:AP1929,3,FALSE),"")</f>
        <v/>
      </c>
      <c r="C308" s="5" t="str">
        <f>IF(VLOOKUP('Download Data'!AF317,'Download Data'!AL317:AP1929,3,FALSE)&lt;&gt;10001,VLOOKUP('Download Data'!AF317,'Download Data'!AL317:AP1929,4,FALSE),"")</f>
        <v/>
      </c>
      <c r="D308" s="29" t="str">
        <f>IF(VLOOKUP('Download Data'!AF317,'Download Data'!AL317:AP1929,3,FALSE)&lt;&gt;10001,VLOOKUP('Download Data'!AF317,'Download Data'!AL317:AP1929,5,FALSE),"")</f>
        <v/>
      </c>
      <c r="E308" s="241"/>
      <c r="AA308" s="39" t="s">
        <v>291</v>
      </c>
      <c r="AB308" s="39">
        <f t="shared" si="174"/>
        <v>3903</v>
      </c>
      <c r="AC308" s="39" t="s">
        <v>101</v>
      </c>
      <c r="AD308" s="43">
        <f>VLOOKUP(AB308/100,'Download Data'!$BB$1:$BV$97,12,TRUE)</f>
        <v>0</v>
      </c>
      <c r="AE308" s="39"/>
      <c r="AF308" s="39">
        <f t="shared" si="155"/>
        <v>299</v>
      </c>
      <c r="AG308" s="45">
        <f t="shared" si="175"/>
        <v>3903</v>
      </c>
      <c r="AH308" s="45" t="s">
        <v>101</v>
      </c>
      <c r="AI308" s="45">
        <f>Program!J72</f>
        <v>0</v>
      </c>
      <c r="AJ308" s="39"/>
      <c r="AK308" s="39">
        <f t="shared" si="156"/>
        <v>0</v>
      </c>
      <c r="AL308" s="39">
        <f t="shared" si="154"/>
        <v>1</v>
      </c>
      <c r="AM308" s="39" t="str">
        <f t="shared" si="157"/>
        <v xml:space="preserve"> </v>
      </c>
      <c r="AN308" s="39" t="str">
        <f t="shared" si="158"/>
        <v xml:space="preserve"> </v>
      </c>
      <c r="AO308" s="39" t="str">
        <f t="shared" si="159"/>
        <v xml:space="preserve"> </v>
      </c>
      <c r="AP308" s="39" t="str">
        <f t="shared" si="160"/>
        <v xml:space="preserve"> </v>
      </c>
      <c r="BA308" t="s">
        <v>644</v>
      </c>
      <c r="BB308">
        <f t="shared" si="173"/>
        <v>-100</v>
      </c>
      <c r="BC308">
        <f>Program!AG92</f>
        <v>-100</v>
      </c>
      <c r="CF308" s="2"/>
      <c r="CG308"/>
      <c r="CH308"/>
      <c r="CI308"/>
      <c r="CJ308"/>
      <c r="CK308"/>
      <c r="CL308"/>
      <c r="CM308"/>
      <c r="CN308"/>
      <c r="CO308"/>
      <c r="CP308"/>
      <c r="CQ308"/>
      <c r="CR308"/>
      <c r="CS308"/>
      <c r="CT308"/>
    </row>
    <row r="309" spans="1:98" x14ac:dyDescent="0.2">
      <c r="A309" s="5" t="str">
        <f>IF(VLOOKUP('Download Data'!AF383,'Download Data'!AL383:AP1781,3,FALSE)&lt;&gt;10001,VLOOKUP('Download Data'!AF383,'Download Data'!AL383:AP1781,2,FALSE),"")</f>
        <v/>
      </c>
      <c r="B309" s="22" t="str">
        <f>IF(VLOOKUP('Download Data'!AF318,'Download Data'!AL318:AP1930,3,FALSE)&lt;&gt;10001,VLOOKUP('Download Data'!AF318,'Download Data'!AL318:AP1930,3,FALSE),"")</f>
        <v/>
      </c>
      <c r="C309" s="5" t="str">
        <f>IF(VLOOKUP('Download Data'!AF318,'Download Data'!AL318:AP1930,3,FALSE)&lt;&gt;10001,VLOOKUP('Download Data'!AF318,'Download Data'!AL318:AP1930,4,FALSE),"")</f>
        <v/>
      </c>
      <c r="D309" s="29" t="str">
        <f>IF(VLOOKUP('Download Data'!AF318,'Download Data'!AL318:AP1930,3,FALSE)&lt;&gt;10001,VLOOKUP('Download Data'!AF318,'Download Data'!AL318:AP1930,5,FALSE),"")</f>
        <v/>
      </c>
      <c r="E309" s="241"/>
      <c r="AA309" s="39" t="s">
        <v>292</v>
      </c>
      <c r="AB309" s="39">
        <f t="shared" si="174"/>
        <v>3904</v>
      </c>
      <c r="AC309" s="39" t="s">
        <v>101</v>
      </c>
      <c r="AD309" s="43">
        <f>VLOOKUP(AB309/100,'Download Data'!$BB$1:$BV$97,13,TRUE)</f>
        <v>0</v>
      </c>
      <c r="AE309" s="39"/>
      <c r="AF309" s="39">
        <f t="shared" si="155"/>
        <v>300</v>
      </c>
      <c r="AG309" s="45">
        <f t="shared" si="175"/>
        <v>3904</v>
      </c>
      <c r="AH309" s="45" t="s">
        <v>101</v>
      </c>
      <c r="AI309" s="45">
        <f>Program!J73</f>
        <v>0</v>
      </c>
      <c r="AJ309" s="39"/>
      <c r="AK309" s="39">
        <f t="shared" si="156"/>
        <v>0</v>
      </c>
      <c r="AL309" s="39">
        <f t="shared" si="154"/>
        <v>1</v>
      </c>
      <c r="AM309" s="39" t="str">
        <f t="shared" si="157"/>
        <v xml:space="preserve"> </v>
      </c>
      <c r="AN309" s="39" t="str">
        <f t="shared" si="158"/>
        <v xml:space="preserve"> </v>
      </c>
      <c r="AO309" s="39" t="str">
        <f t="shared" si="159"/>
        <v xml:space="preserve"> </v>
      </c>
      <c r="AP309" s="39" t="str">
        <f t="shared" si="160"/>
        <v xml:space="preserve"> </v>
      </c>
      <c r="BA309" t="s">
        <v>645</v>
      </c>
      <c r="BB309">
        <f t="shared" si="173"/>
        <v>-1</v>
      </c>
      <c r="BC309">
        <f>Program!AG93</f>
        <v>-1</v>
      </c>
      <c r="CF309" s="2"/>
      <c r="CG309"/>
      <c r="CH309"/>
      <c r="CI309"/>
      <c r="CJ309"/>
      <c r="CK309"/>
      <c r="CL309"/>
      <c r="CM309"/>
      <c r="CN309"/>
      <c r="CO309"/>
      <c r="CP309"/>
      <c r="CQ309"/>
      <c r="CR309"/>
      <c r="CS309"/>
      <c r="CT309"/>
    </row>
    <row r="310" spans="1:98" x14ac:dyDescent="0.2">
      <c r="A310" s="5" t="str">
        <f>IF(VLOOKUP('Download Data'!AF386,'Download Data'!AL386:AP1781,3,FALSE)&lt;&gt;10001,VLOOKUP('Download Data'!AF386,'Download Data'!AL386:AP1781,2,FALSE),"")</f>
        <v/>
      </c>
      <c r="B310" s="22" t="str">
        <f>IF(VLOOKUP('Download Data'!AF319,'Download Data'!AL319:AP1931,3,FALSE)&lt;&gt;10001,VLOOKUP('Download Data'!AF319,'Download Data'!AL319:AP1931,3,FALSE),"")</f>
        <v/>
      </c>
      <c r="C310" s="5" t="str">
        <f>IF(VLOOKUP('Download Data'!AF319,'Download Data'!AL319:AP1931,3,FALSE)&lt;&gt;10001,VLOOKUP('Download Data'!AF319,'Download Data'!AL319:AP1931,4,FALSE),"")</f>
        <v/>
      </c>
      <c r="D310" s="29" t="str">
        <f>IF(VLOOKUP('Download Data'!AF319,'Download Data'!AL319:AP1931,3,FALSE)&lt;&gt;10001,VLOOKUP('Download Data'!AF319,'Download Data'!AL319:AP1931,5,FALSE),"")</f>
        <v/>
      </c>
      <c r="E310" s="241"/>
      <c r="AA310" s="39" t="s">
        <v>293</v>
      </c>
      <c r="AB310" s="39">
        <f t="shared" si="174"/>
        <v>3905</v>
      </c>
      <c r="AC310" s="39" t="s">
        <v>101</v>
      </c>
      <c r="AD310" s="43">
        <f>VLOOKUP(AB310/100,'Download Data'!$BB$1:$BV$97,14,TRUE)</f>
        <v>0</v>
      </c>
      <c r="AE310" s="39"/>
      <c r="AF310" s="39">
        <f t="shared" si="155"/>
        <v>301</v>
      </c>
      <c r="AG310" s="45">
        <f t="shared" si="175"/>
        <v>3905</v>
      </c>
      <c r="AH310" s="45" t="s">
        <v>101</v>
      </c>
      <c r="AI310" s="45">
        <f>Program!J74</f>
        <v>0</v>
      </c>
      <c r="AJ310" s="39"/>
      <c r="AK310" s="39">
        <f t="shared" si="156"/>
        <v>0</v>
      </c>
      <c r="AL310" s="39">
        <f t="shared" si="154"/>
        <v>1</v>
      </c>
      <c r="AM310" s="39" t="str">
        <f t="shared" si="157"/>
        <v xml:space="preserve"> </v>
      </c>
      <c r="AN310" s="39" t="str">
        <f t="shared" si="158"/>
        <v xml:space="preserve"> </v>
      </c>
      <c r="AO310" s="39" t="str">
        <f t="shared" si="159"/>
        <v xml:space="preserve"> </v>
      </c>
      <c r="AP310" s="39" t="str">
        <f t="shared" si="160"/>
        <v xml:space="preserve"> </v>
      </c>
      <c r="BA310" t="s">
        <v>646</v>
      </c>
      <c r="BB310">
        <f t="shared" si="173"/>
        <v>1</v>
      </c>
      <c r="BC310">
        <f>Program!AG94</f>
        <v>1</v>
      </c>
      <c r="CF310" s="2"/>
      <c r="CG310"/>
      <c r="CH310"/>
      <c r="CI310"/>
      <c r="CJ310"/>
      <c r="CK310"/>
      <c r="CL310"/>
      <c r="CM310"/>
      <c r="CN310"/>
      <c r="CO310"/>
      <c r="CP310"/>
      <c r="CQ310"/>
      <c r="CR310"/>
      <c r="CS310"/>
      <c r="CT310"/>
    </row>
    <row r="311" spans="1:98" x14ac:dyDescent="0.2">
      <c r="A311" s="5" t="str">
        <f>IF(VLOOKUP('Download Data'!AF389,'Download Data'!AL389:AP1781,3,FALSE)&lt;&gt;10001,VLOOKUP('Download Data'!AF389,'Download Data'!AL389:AP1781,2,FALSE),"")</f>
        <v/>
      </c>
      <c r="B311" s="22" t="str">
        <f>IF(VLOOKUP('Download Data'!AF320,'Download Data'!AL320:AP1932,3,FALSE)&lt;&gt;10001,VLOOKUP('Download Data'!AF320,'Download Data'!AL320:AP1932,3,FALSE),"")</f>
        <v/>
      </c>
      <c r="C311" s="5" t="str">
        <f>IF(VLOOKUP('Download Data'!AF320,'Download Data'!AL320:AP1932,3,FALSE)&lt;&gt;10001,VLOOKUP('Download Data'!AF320,'Download Data'!AL320:AP1932,4,FALSE),"")</f>
        <v/>
      </c>
      <c r="D311" s="29" t="str">
        <f>IF(VLOOKUP('Download Data'!AF320,'Download Data'!AL320:AP1932,3,FALSE)&lt;&gt;10001,VLOOKUP('Download Data'!AF320,'Download Data'!AL320:AP1932,5,FALSE),"")</f>
        <v/>
      </c>
      <c r="E311" s="241"/>
      <c r="AA311" s="39" t="s">
        <v>294</v>
      </c>
      <c r="AB311" s="39">
        <f t="shared" si="174"/>
        <v>3906</v>
      </c>
      <c r="AC311" s="39" t="s">
        <v>101</v>
      </c>
      <c r="AD311" s="43">
        <f>VLOOKUP(AB311/100,'Download Data'!$BB$1:$BV$97,15,TRUE)</f>
        <v>0</v>
      </c>
      <c r="AE311" s="39"/>
      <c r="AF311" s="39">
        <f t="shared" si="155"/>
        <v>302</v>
      </c>
      <c r="AG311" s="45">
        <f t="shared" si="175"/>
        <v>3906</v>
      </c>
      <c r="AH311" s="45" t="s">
        <v>101</v>
      </c>
      <c r="AI311" s="45">
        <f>Program!J75</f>
        <v>0</v>
      </c>
      <c r="AJ311" s="39"/>
      <c r="AK311" s="39">
        <f t="shared" si="156"/>
        <v>0</v>
      </c>
      <c r="AL311" s="39">
        <f t="shared" si="154"/>
        <v>1</v>
      </c>
      <c r="AM311" s="39" t="str">
        <f t="shared" si="157"/>
        <v xml:space="preserve"> </v>
      </c>
      <c r="AN311" s="39" t="str">
        <f t="shared" si="158"/>
        <v xml:space="preserve"> </v>
      </c>
      <c r="AO311" s="39" t="str">
        <f t="shared" si="159"/>
        <v xml:space="preserve"> </v>
      </c>
      <c r="AP311" s="39" t="str">
        <f t="shared" si="160"/>
        <v xml:space="preserve"> </v>
      </c>
      <c r="CF311" s="2"/>
      <c r="CG311"/>
      <c r="CH311"/>
      <c r="CI311"/>
      <c r="CJ311"/>
      <c r="CK311"/>
      <c r="CL311"/>
      <c r="CM311"/>
      <c r="CN311"/>
      <c r="CO311"/>
      <c r="CP311"/>
      <c r="CQ311"/>
      <c r="CR311"/>
      <c r="CS311"/>
      <c r="CT311"/>
    </row>
    <row r="312" spans="1:98" x14ac:dyDescent="0.2">
      <c r="A312" s="5" t="str">
        <f>IF(VLOOKUP('Download Data'!AF390,'Download Data'!AL390:AP1781,3,FALSE)&lt;&gt;10001,VLOOKUP('Download Data'!AF390,'Download Data'!AL390:AP1781,2,FALSE),"")</f>
        <v/>
      </c>
      <c r="B312" s="22" t="str">
        <f>IF(VLOOKUP('Download Data'!AF321,'Download Data'!AL321:AP1933,3,FALSE)&lt;&gt;10001,VLOOKUP('Download Data'!AF321,'Download Data'!AL321:AP1933,3,FALSE),"")</f>
        <v/>
      </c>
      <c r="C312" s="5" t="str">
        <f>IF(VLOOKUP('Download Data'!AF321,'Download Data'!AL321:AP1933,3,FALSE)&lt;&gt;10001,VLOOKUP('Download Data'!AF321,'Download Data'!AL321:AP1933,4,FALSE),"")</f>
        <v/>
      </c>
      <c r="D312" s="29" t="str">
        <f>IF(VLOOKUP('Download Data'!AF321,'Download Data'!AL321:AP1933,3,FALSE)&lt;&gt;10001,VLOOKUP('Download Data'!AF321,'Download Data'!AL321:AP1933,5,FALSE),"")</f>
        <v/>
      </c>
      <c r="E312" s="241"/>
      <c r="AA312" s="39" t="s">
        <v>295</v>
      </c>
      <c r="AB312" s="39">
        <f t="shared" si="174"/>
        <v>3907</v>
      </c>
      <c r="AC312" s="39" t="s">
        <v>101</v>
      </c>
      <c r="AD312" s="43">
        <f>VLOOKUP(AB312/100,'Download Data'!$BB$1:$BV$97,16,TRUE)</f>
        <v>0</v>
      </c>
      <c r="AE312" s="39"/>
      <c r="AF312" s="39">
        <f t="shared" si="155"/>
        <v>303</v>
      </c>
      <c r="AG312" s="45">
        <f t="shared" si="175"/>
        <v>3907</v>
      </c>
      <c r="AH312" s="45" t="s">
        <v>101</v>
      </c>
      <c r="AI312" s="45">
        <f>Program!J76</f>
        <v>0</v>
      </c>
      <c r="AJ312" s="39"/>
      <c r="AK312" s="39">
        <f t="shared" si="156"/>
        <v>0</v>
      </c>
      <c r="AL312" s="39">
        <f t="shared" si="154"/>
        <v>1</v>
      </c>
      <c r="AM312" s="39" t="str">
        <f t="shared" si="157"/>
        <v xml:space="preserve"> </v>
      </c>
      <c r="AN312" s="39" t="str">
        <f t="shared" si="158"/>
        <v xml:space="preserve"> </v>
      </c>
      <c r="AO312" s="39" t="str">
        <f t="shared" si="159"/>
        <v xml:space="preserve"> </v>
      </c>
      <c r="AP312" s="39" t="str">
        <f t="shared" si="160"/>
        <v xml:space="preserve"> </v>
      </c>
      <c r="BA312" t="s">
        <v>619</v>
      </c>
      <c r="BB312" t="str">
        <f t="shared" ref="BB312:BB325" si="176">CK42</f>
        <v>%</v>
      </c>
      <c r="BC312" t="str">
        <f>Program!AH81</f>
        <v>%</v>
      </c>
      <c r="CF312" s="2"/>
      <c r="CG312"/>
      <c r="CH312"/>
      <c r="CI312"/>
      <c r="CJ312"/>
      <c r="CK312"/>
      <c r="CL312"/>
      <c r="CM312"/>
      <c r="CN312"/>
      <c r="CO312"/>
      <c r="CP312"/>
      <c r="CQ312"/>
      <c r="CR312"/>
      <c r="CS312"/>
      <c r="CT312"/>
    </row>
    <row r="313" spans="1:98" x14ac:dyDescent="0.2">
      <c r="A313" s="5" t="str">
        <f>IF(VLOOKUP('Download Data'!AF391,'Download Data'!AL391:AP1781,3,FALSE)&lt;&gt;10001,VLOOKUP('Download Data'!AF391,'Download Data'!AL391:AP1781,2,FALSE),"")</f>
        <v/>
      </c>
      <c r="B313" s="22" t="str">
        <f>IF(VLOOKUP('Download Data'!AF322,'Download Data'!AL322:AP1934,3,FALSE)&lt;&gt;10001,VLOOKUP('Download Data'!AF322,'Download Data'!AL322:AP1934,3,FALSE),"")</f>
        <v/>
      </c>
      <c r="C313" s="5" t="str">
        <f>IF(VLOOKUP('Download Data'!AF322,'Download Data'!AL322:AP1934,3,FALSE)&lt;&gt;10001,VLOOKUP('Download Data'!AF322,'Download Data'!AL322:AP1934,4,FALSE),"")</f>
        <v/>
      </c>
      <c r="D313" s="29" t="str">
        <f>IF(VLOOKUP('Download Data'!AF322,'Download Data'!AL322:AP1934,3,FALSE)&lt;&gt;10001,VLOOKUP('Download Data'!AF322,'Download Data'!AL322:AP1934,5,FALSE),"")</f>
        <v/>
      </c>
      <c r="E313" s="241"/>
      <c r="AA313" s="39" t="s">
        <v>296</v>
      </c>
      <c r="AB313" s="39">
        <f t="shared" si="174"/>
        <v>3908</v>
      </c>
      <c r="AC313" s="39" t="s">
        <v>101</v>
      </c>
      <c r="AD313" s="43">
        <f>VLOOKUP(AB313/100,'Download Data'!$BB$1:$BV$97,17,TRUE)</f>
        <v>0</v>
      </c>
      <c r="AE313" s="39"/>
      <c r="AF313" s="39">
        <f t="shared" si="155"/>
        <v>304</v>
      </c>
      <c r="AG313" s="45">
        <f t="shared" si="175"/>
        <v>3908</v>
      </c>
      <c r="AH313" s="45" t="s">
        <v>101</v>
      </c>
      <c r="AI313" s="45">
        <f>Program!J77</f>
        <v>0</v>
      </c>
      <c r="AJ313" s="39"/>
      <c r="AK313" s="39">
        <f t="shared" si="156"/>
        <v>0</v>
      </c>
      <c r="AL313" s="39">
        <f t="shared" si="154"/>
        <v>1</v>
      </c>
      <c r="AM313" s="39" t="str">
        <f t="shared" si="157"/>
        <v xml:space="preserve"> </v>
      </c>
      <c r="AN313" s="39" t="str">
        <f t="shared" si="158"/>
        <v xml:space="preserve"> </v>
      </c>
      <c r="AO313" s="39" t="str">
        <f t="shared" si="159"/>
        <v xml:space="preserve"> </v>
      </c>
      <c r="AP313" s="39" t="str">
        <f t="shared" si="160"/>
        <v xml:space="preserve"> </v>
      </c>
      <c r="BA313" t="s">
        <v>647</v>
      </c>
      <c r="BB313" t="str">
        <f t="shared" si="176"/>
        <v>V</v>
      </c>
      <c r="BC313" t="str">
        <f>Program!AH82</f>
        <v>V</v>
      </c>
      <c r="CF313" s="2"/>
      <c r="CG313"/>
      <c r="CH313"/>
      <c r="CI313"/>
      <c r="CJ313"/>
      <c r="CK313"/>
      <c r="CL313"/>
      <c r="CM313"/>
      <c r="CN313"/>
      <c r="CO313"/>
      <c r="CP313"/>
      <c r="CQ313"/>
      <c r="CR313"/>
      <c r="CS313"/>
      <c r="CT313"/>
    </row>
    <row r="314" spans="1:98" x14ac:dyDescent="0.2">
      <c r="A314" s="5" t="str">
        <f>IF(VLOOKUP('Download Data'!AF392,'Download Data'!AL392:AP1781,3,FALSE)&lt;&gt;10001,VLOOKUP('Download Data'!AF392,'Download Data'!AL392:AP1781,2,FALSE),"")</f>
        <v/>
      </c>
      <c r="B314" s="22" t="str">
        <f>IF(VLOOKUP('Download Data'!AF323,'Download Data'!AL323:AP1935,3,FALSE)&lt;&gt;10001,VLOOKUP('Download Data'!AF323,'Download Data'!AL323:AP1935,3,FALSE),"")</f>
        <v/>
      </c>
      <c r="C314" s="5" t="str">
        <f>IF(VLOOKUP('Download Data'!AF323,'Download Data'!AL323:AP1935,3,FALSE)&lt;&gt;10001,VLOOKUP('Download Data'!AF323,'Download Data'!AL323:AP1935,4,FALSE),"")</f>
        <v/>
      </c>
      <c r="D314" s="29" t="str">
        <f>IF(VLOOKUP('Download Data'!AF323,'Download Data'!AL323:AP1935,3,FALSE)&lt;&gt;10001,VLOOKUP('Download Data'!AF323,'Download Data'!AL323:AP1935,5,FALSE),"")</f>
        <v/>
      </c>
      <c r="E314" s="241"/>
      <c r="AA314" s="39"/>
      <c r="AB314" s="39"/>
      <c r="AC314" s="39"/>
      <c r="AD314" s="39"/>
      <c r="AE314" s="39"/>
      <c r="AF314" s="39">
        <f t="shared" si="155"/>
        <v>305</v>
      </c>
      <c r="AG314" s="45"/>
      <c r="AH314" s="45"/>
      <c r="AI314" s="45"/>
      <c r="AJ314" s="39"/>
      <c r="AK314" s="39">
        <f t="shared" si="156"/>
        <v>0</v>
      </c>
      <c r="AL314" s="39">
        <f t="shared" si="154"/>
        <v>1</v>
      </c>
      <c r="AM314" s="39" t="str">
        <f t="shared" si="157"/>
        <v xml:space="preserve"> </v>
      </c>
      <c r="AN314" s="39" t="str">
        <f t="shared" si="158"/>
        <v xml:space="preserve"> </v>
      </c>
      <c r="AO314" s="39" t="str">
        <f t="shared" si="159"/>
        <v xml:space="preserve"> </v>
      </c>
      <c r="AP314" s="39" t="str">
        <f t="shared" si="160"/>
        <v xml:space="preserve"> </v>
      </c>
      <c r="BA314" t="s">
        <v>648</v>
      </c>
      <c r="BB314">
        <f t="shared" si="176"/>
        <v>1</v>
      </c>
      <c r="BC314">
        <f>Program!AH83</f>
        <v>1</v>
      </c>
      <c r="CF314" s="2"/>
      <c r="CG314"/>
      <c r="CH314"/>
      <c r="CI314"/>
      <c r="CJ314"/>
      <c r="CK314"/>
      <c r="CL314"/>
      <c r="CM314"/>
      <c r="CN314"/>
      <c r="CO314"/>
      <c r="CP314"/>
      <c r="CQ314"/>
      <c r="CR314"/>
      <c r="CS314"/>
      <c r="CT314"/>
    </row>
    <row r="315" spans="1:98" x14ac:dyDescent="0.2">
      <c r="A315" s="5" t="str">
        <f>IF(VLOOKUP('Download Data'!AF393,'Download Data'!AL393:AP1781,3,FALSE)&lt;&gt;10001,VLOOKUP('Download Data'!AF393,'Download Data'!AL393:AP1781,2,FALSE),"")</f>
        <v/>
      </c>
      <c r="B315" s="22" t="str">
        <f>IF(VLOOKUP('Download Data'!AF324,'Download Data'!AL324:AP1936,3,FALSE)&lt;&gt;10001,VLOOKUP('Download Data'!AF324,'Download Data'!AL324:AP1936,3,FALSE),"")</f>
        <v/>
      </c>
      <c r="C315" s="5" t="str">
        <f>IF(VLOOKUP('Download Data'!AF324,'Download Data'!AL324:AP1936,3,FALSE)&lt;&gt;10001,VLOOKUP('Download Data'!AF324,'Download Data'!AL324:AP1936,4,FALSE),"")</f>
        <v/>
      </c>
      <c r="D315" s="29" t="str">
        <f>IF(VLOOKUP('Download Data'!AF324,'Download Data'!AL324:AP1936,3,FALSE)&lt;&gt;10001,VLOOKUP('Download Data'!AF324,'Download Data'!AL324:AP1936,5,FALSE),"")</f>
        <v/>
      </c>
      <c r="E315" s="241"/>
      <c r="AA315" s="39" t="s">
        <v>297</v>
      </c>
      <c r="AB315" s="39">
        <f t="shared" ref="AB315:AB323" si="177">AG315</f>
        <v>4000</v>
      </c>
      <c r="AC315" s="39" t="s">
        <v>101</v>
      </c>
      <c r="AD315" s="43">
        <f>VLOOKUP(AB315/100,'Download Data'!$BB$1:$BV$97,9,TRUE)</f>
        <v>0</v>
      </c>
      <c r="AE315" s="39"/>
      <c r="AF315" s="39">
        <f t="shared" si="155"/>
        <v>306</v>
      </c>
      <c r="AG315" s="45">
        <v>4000</v>
      </c>
      <c r="AH315" s="45" t="s">
        <v>101</v>
      </c>
      <c r="AI315" s="45">
        <f>Program!J81</f>
        <v>0</v>
      </c>
      <c r="AJ315" s="39"/>
      <c r="AK315" s="39">
        <f t="shared" si="156"/>
        <v>0</v>
      </c>
      <c r="AL315" s="39">
        <f t="shared" si="154"/>
        <v>1</v>
      </c>
      <c r="AM315" s="39" t="str">
        <f t="shared" si="157"/>
        <v xml:space="preserve"> </v>
      </c>
      <c r="AN315" s="39" t="str">
        <f t="shared" si="158"/>
        <v xml:space="preserve"> </v>
      </c>
      <c r="AO315" s="39" t="str">
        <f t="shared" si="159"/>
        <v xml:space="preserve"> </v>
      </c>
      <c r="AP315" s="39" t="str">
        <f t="shared" si="160"/>
        <v xml:space="preserve"> </v>
      </c>
      <c r="BA315" t="s">
        <v>649</v>
      </c>
      <c r="BB315">
        <f t="shared" si="176"/>
        <v>0</v>
      </c>
      <c r="BC315">
        <f>Program!AH84</f>
        <v>0</v>
      </c>
      <c r="CF315" s="2"/>
      <c r="CG315"/>
      <c r="CH315"/>
      <c r="CI315"/>
      <c r="CJ315"/>
      <c r="CK315"/>
      <c r="CL315"/>
      <c r="CM315"/>
      <c r="CN315"/>
      <c r="CO315"/>
      <c r="CP315"/>
      <c r="CQ315"/>
      <c r="CR315"/>
      <c r="CS315"/>
      <c r="CT315"/>
    </row>
    <row r="316" spans="1:98" x14ac:dyDescent="0.2">
      <c r="A316" s="5" t="str">
        <f>IF(VLOOKUP('Download Data'!AF394,'Download Data'!AL394:AP1781,3,FALSE)&lt;&gt;10001,VLOOKUP('Download Data'!AF394,'Download Data'!AL394:AP1781,2,FALSE),"")</f>
        <v/>
      </c>
      <c r="B316" s="22" t="str">
        <f>IF(VLOOKUP('Download Data'!AF325,'Download Data'!AL325:AP1937,3,FALSE)&lt;&gt;10001,VLOOKUP('Download Data'!AF325,'Download Data'!AL325:AP1937,3,FALSE),"")</f>
        <v/>
      </c>
      <c r="C316" s="5" t="str">
        <f>IF(VLOOKUP('Download Data'!AF325,'Download Data'!AL325:AP1937,3,FALSE)&lt;&gt;10001,VLOOKUP('Download Data'!AF325,'Download Data'!AL325:AP1937,4,FALSE),"")</f>
        <v/>
      </c>
      <c r="D316" s="29" t="str">
        <f>IF(VLOOKUP('Download Data'!AF325,'Download Data'!AL325:AP1937,3,FALSE)&lt;&gt;10001,VLOOKUP('Download Data'!AF325,'Download Data'!AL325:AP1937,5,FALSE),"")</f>
        <v/>
      </c>
      <c r="E316" s="241"/>
      <c r="AA316" s="39" t="s">
        <v>298</v>
      </c>
      <c r="AB316" s="39">
        <f t="shared" si="177"/>
        <v>4001</v>
      </c>
      <c r="AC316" s="39" t="s">
        <v>101</v>
      </c>
      <c r="AD316" s="43">
        <f>VLOOKUP(AB316/100,'Download Data'!$BB$1:$BV$97,10,TRUE)</f>
        <v>0</v>
      </c>
      <c r="AE316" s="39"/>
      <c r="AF316" s="39">
        <f t="shared" si="155"/>
        <v>307</v>
      </c>
      <c r="AG316" s="45">
        <f t="shared" ref="AG316:AG323" si="178">AG315+1</f>
        <v>4001</v>
      </c>
      <c r="AH316" s="45" t="s">
        <v>101</v>
      </c>
      <c r="AI316" s="45">
        <f>Program!J82</f>
        <v>0</v>
      </c>
      <c r="AJ316" s="39"/>
      <c r="AK316" s="39">
        <f t="shared" si="156"/>
        <v>0</v>
      </c>
      <c r="AL316" s="39">
        <f t="shared" si="154"/>
        <v>1</v>
      </c>
      <c r="AM316" s="39" t="str">
        <f t="shared" si="157"/>
        <v xml:space="preserve"> </v>
      </c>
      <c r="AN316" s="39" t="str">
        <f t="shared" si="158"/>
        <v xml:space="preserve"> </v>
      </c>
      <c r="AO316" s="39" t="str">
        <f t="shared" si="159"/>
        <v xml:space="preserve"> </v>
      </c>
      <c r="AP316" s="39" t="str">
        <f t="shared" si="160"/>
        <v xml:space="preserve"> </v>
      </c>
      <c r="BA316" t="s">
        <v>650</v>
      </c>
      <c r="BB316">
        <f t="shared" si="176"/>
        <v>150</v>
      </c>
      <c r="BC316">
        <f>Program!AH85</f>
        <v>150</v>
      </c>
      <c r="CF316" s="2"/>
      <c r="CG316"/>
      <c r="CH316"/>
      <c r="CI316"/>
      <c r="CJ316"/>
      <c r="CK316"/>
      <c r="CL316"/>
      <c r="CM316"/>
      <c r="CN316"/>
      <c r="CO316"/>
      <c r="CP316"/>
      <c r="CQ316"/>
      <c r="CR316"/>
      <c r="CS316"/>
      <c r="CT316"/>
    </row>
    <row r="317" spans="1:98" x14ac:dyDescent="0.2">
      <c r="A317" s="5" t="str">
        <f>IF(VLOOKUP('Download Data'!AF395,'Download Data'!AL395:AP1781,3,FALSE)&lt;&gt;10001,VLOOKUP('Download Data'!AF395,'Download Data'!AL395:AP1781,2,FALSE),"")</f>
        <v/>
      </c>
      <c r="B317" s="22" t="str">
        <f>IF(VLOOKUP('Download Data'!AF326,'Download Data'!AL326:AP1938,3,FALSE)&lt;&gt;10001,VLOOKUP('Download Data'!AF326,'Download Data'!AL326:AP1938,3,FALSE),"")</f>
        <v/>
      </c>
      <c r="C317" s="5" t="str">
        <f>IF(VLOOKUP('Download Data'!AF326,'Download Data'!AL326:AP1938,3,FALSE)&lt;&gt;10001,VLOOKUP('Download Data'!AF326,'Download Data'!AL326:AP1938,4,FALSE),"")</f>
        <v/>
      </c>
      <c r="D317" s="29" t="str">
        <f>IF(VLOOKUP('Download Data'!AF326,'Download Data'!AL326:AP1938,3,FALSE)&lt;&gt;10001,VLOOKUP('Download Data'!AF326,'Download Data'!AL326:AP1938,5,FALSE),"")</f>
        <v/>
      </c>
      <c r="E317" s="241"/>
      <c r="AA317" s="39" t="s">
        <v>299</v>
      </c>
      <c r="AB317" s="39">
        <f t="shared" si="177"/>
        <v>4002</v>
      </c>
      <c r="AC317" s="39" t="s">
        <v>101</v>
      </c>
      <c r="AD317" s="43">
        <f>VLOOKUP(AB317/100,'Download Data'!$BB$1:$BV$97,11,TRUE)</f>
        <v>0</v>
      </c>
      <c r="AE317" s="39"/>
      <c r="AF317" s="39">
        <f t="shared" si="155"/>
        <v>308</v>
      </c>
      <c r="AG317" s="45">
        <f t="shared" si="178"/>
        <v>4002</v>
      </c>
      <c r="AH317" s="45" t="s">
        <v>101</v>
      </c>
      <c r="AI317" s="45">
        <f>Program!J83</f>
        <v>0</v>
      </c>
      <c r="AJ317" s="39"/>
      <c r="AK317" s="39">
        <f t="shared" si="156"/>
        <v>0</v>
      </c>
      <c r="AL317" s="39">
        <f t="shared" si="154"/>
        <v>1</v>
      </c>
      <c r="AM317" s="39" t="str">
        <f t="shared" si="157"/>
        <v xml:space="preserve"> </v>
      </c>
      <c r="AN317" s="39" t="str">
        <f t="shared" si="158"/>
        <v xml:space="preserve"> </v>
      </c>
      <c r="AO317" s="39" t="str">
        <f t="shared" si="159"/>
        <v xml:space="preserve"> </v>
      </c>
      <c r="AP317" s="39" t="str">
        <f t="shared" si="160"/>
        <v xml:space="preserve"> </v>
      </c>
      <c r="BA317" t="s">
        <v>651</v>
      </c>
      <c r="BB317">
        <f t="shared" si="176"/>
        <v>300</v>
      </c>
      <c r="BC317">
        <f>Program!AH86</f>
        <v>300</v>
      </c>
      <c r="CF317" s="2"/>
      <c r="CG317"/>
      <c r="CH317"/>
      <c r="CI317"/>
      <c r="CJ317"/>
      <c r="CK317"/>
      <c r="CL317"/>
      <c r="CM317"/>
      <c r="CN317"/>
      <c r="CO317"/>
      <c r="CP317"/>
      <c r="CQ317"/>
      <c r="CR317"/>
      <c r="CS317"/>
      <c r="CT317"/>
    </row>
    <row r="318" spans="1:98" x14ac:dyDescent="0.2">
      <c r="A318" s="5" t="str">
        <f>IF(VLOOKUP('Download Data'!AF396,'Download Data'!AL396:AP1781,3,FALSE)&lt;&gt;10001,VLOOKUP('Download Data'!AF396,'Download Data'!AL396:AP1781,2,FALSE),"")</f>
        <v/>
      </c>
      <c r="B318" s="22" t="str">
        <f>IF(VLOOKUP('Download Data'!AF327,'Download Data'!AL327:AP1939,3,FALSE)&lt;&gt;10001,VLOOKUP('Download Data'!AF327,'Download Data'!AL327:AP1939,3,FALSE),"")</f>
        <v/>
      </c>
      <c r="C318" s="5" t="str">
        <f>IF(VLOOKUP('Download Data'!AF327,'Download Data'!AL327:AP1939,3,FALSE)&lt;&gt;10001,VLOOKUP('Download Data'!AF327,'Download Data'!AL327:AP1939,4,FALSE),"")</f>
        <v/>
      </c>
      <c r="D318" s="29" t="str">
        <f>IF(VLOOKUP('Download Data'!AF327,'Download Data'!AL327:AP1939,3,FALSE)&lt;&gt;10001,VLOOKUP('Download Data'!AF327,'Download Data'!AL327:AP1939,5,FALSE),"")</f>
        <v/>
      </c>
      <c r="E318" s="241"/>
      <c r="AA318" s="39" t="s">
        <v>300</v>
      </c>
      <c r="AB318" s="39">
        <f t="shared" si="177"/>
        <v>4003</v>
      </c>
      <c r="AC318" s="39" t="s">
        <v>101</v>
      </c>
      <c r="AD318" s="43">
        <f>VLOOKUP(AB318/100,'Download Data'!$BB$1:$BV$97,12,TRUE)</f>
        <v>0</v>
      </c>
      <c r="AE318" s="39"/>
      <c r="AF318" s="39">
        <f t="shared" si="155"/>
        <v>309</v>
      </c>
      <c r="AG318" s="45">
        <f t="shared" si="178"/>
        <v>4003</v>
      </c>
      <c r="AH318" s="45" t="s">
        <v>101</v>
      </c>
      <c r="AI318" s="45">
        <f>Program!J84</f>
        <v>0</v>
      </c>
      <c r="AJ318" s="39"/>
      <c r="AK318" s="39">
        <f t="shared" si="156"/>
        <v>0</v>
      </c>
      <c r="AL318" s="39">
        <f t="shared" si="154"/>
        <v>1</v>
      </c>
      <c r="AM318" s="39" t="str">
        <f t="shared" si="157"/>
        <v xml:space="preserve"> </v>
      </c>
      <c r="AN318" s="39" t="str">
        <f t="shared" si="158"/>
        <v xml:space="preserve"> </v>
      </c>
      <c r="AO318" s="39" t="str">
        <f t="shared" si="159"/>
        <v xml:space="preserve"> </v>
      </c>
      <c r="AP318" s="39" t="str">
        <f t="shared" si="160"/>
        <v xml:space="preserve"> </v>
      </c>
      <c r="BA318" t="s">
        <v>652</v>
      </c>
      <c r="BB318">
        <f t="shared" si="176"/>
        <v>450</v>
      </c>
      <c r="BC318">
        <f>Program!AH87</f>
        <v>450</v>
      </c>
      <c r="CF318" s="2"/>
      <c r="CG318"/>
      <c r="CH318"/>
      <c r="CI318"/>
      <c r="CJ318"/>
      <c r="CK318"/>
      <c r="CL318"/>
      <c r="CM318"/>
      <c r="CN318"/>
      <c r="CO318"/>
      <c r="CP318"/>
      <c r="CQ318"/>
      <c r="CR318"/>
      <c r="CS318"/>
      <c r="CT318"/>
    </row>
    <row r="319" spans="1:98" x14ac:dyDescent="0.2">
      <c r="A319" s="5" t="str">
        <f>IF(VLOOKUP('Download Data'!AF397,'Download Data'!AL397:AP1781,3,FALSE)&lt;&gt;10001,VLOOKUP('Download Data'!AF397,'Download Data'!AL397:AP1781,2,FALSE),"")</f>
        <v/>
      </c>
      <c r="B319" s="22" t="str">
        <f>IF(VLOOKUP('Download Data'!AF328,'Download Data'!AL328:AP1940,3,FALSE)&lt;&gt;10001,VLOOKUP('Download Data'!AF328,'Download Data'!AL328:AP1940,3,FALSE),"")</f>
        <v/>
      </c>
      <c r="C319" s="5" t="str">
        <f>IF(VLOOKUP('Download Data'!AF328,'Download Data'!AL328:AP1940,3,FALSE)&lt;&gt;10001,VLOOKUP('Download Data'!AF328,'Download Data'!AL328:AP1940,4,FALSE),"")</f>
        <v/>
      </c>
      <c r="D319" s="29" t="str">
        <f>IF(VLOOKUP('Download Data'!AF328,'Download Data'!AL328:AP1940,3,FALSE)&lt;&gt;10001,VLOOKUP('Download Data'!AF328,'Download Data'!AL328:AP1940,5,FALSE),"")</f>
        <v/>
      </c>
      <c r="E319" s="241"/>
      <c r="AA319" s="39" t="s">
        <v>301</v>
      </c>
      <c r="AB319" s="39">
        <f t="shared" si="177"/>
        <v>4004</v>
      </c>
      <c r="AC319" s="39" t="s">
        <v>101</v>
      </c>
      <c r="AD319" s="43">
        <f>VLOOKUP(AB319/100,'Download Data'!$BB$1:$BV$97,13,TRUE)</f>
        <v>0</v>
      </c>
      <c r="AE319" s="39"/>
      <c r="AF319" s="39">
        <f t="shared" si="155"/>
        <v>310</v>
      </c>
      <c r="AG319" s="45">
        <f t="shared" si="178"/>
        <v>4004</v>
      </c>
      <c r="AH319" s="45" t="s">
        <v>101</v>
      </c>
      <c r="AI319" s="45">
        <f>Program!J85</f>
        <v>0</v>
      </c>
      <c r="AJ319" s="39"/>
      <c r="AK319" s="39">
        <f t="shared" si="156"/>
        <v>0</v>
      </c>
      <c r="AL319" s="39">
        <f t="shared" si="154"/>
        <v>1</v>
      </c>
      <c r="AM319" s="39" t="str">
        <f t="shared" si="157"/>
        <v xml:space="preserve"> </v>
      </c>
      <c r="AN319" s="39" t="str">
        <f t="shared" si="158"/>
        <v xml:space="preserve"> </v>
      </c>
      <c r="AO319" s="39" t="str">
        <f t="shared" si="159"/>
        <v xml:space="preserve"> </v>
      </c>
      <c r="AP319" s="39" t="str">
        <f t="shared" si="160"/>
        <v xml:space="preserve"> </v>
      </c>
      <c r="BA319" t="s">
        <v>653</v>
      </c>
      <c r="BB319">
        <f t="shared" si="176"/>
        <v>600</v>
      </c>
      <c r="BC319">
        <f>Program!AH88</f>
        <v>600</v>
      </c>
      <c r="CF319" s="2"/>
      <c r="CG319"/>
      <c r="CH319"/>
      <c r="CI319"/>
      <c r="CJ319"/>
      <c r="CK319"/>
      <c r="CL319"/>
      <c r="CM319"/>
      <c r="CN319"/>
      <c r="CO319"/>
      <c r="CP319"/>
      <c r="CQ319"/>
      <c r="CR319"/>
      <c r="CS319"/>
      <c r="CT319"/>
    </row>
    <row r="320" spans="1:98" x14ac:dyDescent="0.2">
      <c r="A320" s="5" t="str">
        <f>IF(VLOOKUP('Download Data'!AF398,'Download Data'!AL398:AP1781,3,FALSE)&lt;&gt;10001,VLOOKUP('Download Data'!AF398,'Download Data'!AL398:AP1781,2,FALSE),"")</f>
        <v/>
      </c>
      <c r="B320" s="22" t="str">
        <f>IF(VLOOKUP('Download Data'!AF329,'Download Data'!AL329:AP1941,3,FALSE)&lt;&gt;10001,VLOOKUP('Download Data'!AF329,'Download Data'!AL329:AP1941,3,FALSE),"")</f>
        <v/>
      </c>
      <c r="C320" s="5" t="str">
        <f>IF(VLOOKUP('Download Data'!AF329,'Download Data'!AL329:AP1941,3,FALSE)&lt;&gt;10001,VLOOKUP('Download Data'!AF329,'Download Data'!AL329:AP1941,4,FALSE),"")</f>
        <v/>
      </c>
      <c r="D320" s="29" t="str">
        <f>IF(VLOOKUP('Download Data'!AF329,'Download Data'!AL329:AP1941,3,FALSE)&lt;&gt;10001,VLOOKUP('Download Data'!AF329,'Download Data'!AL329:AP1941,5,FALSE),"")</f>
        <v/>
      </c>
      <c r="E320" s="241"/>
      <c r="AA320" s="39" t="s">
        <v>302</v>
      </c>
      <c r="AB320" s="39">
        <f t="shared" si="177"/>
        <v>4005</v>
      </c>
      <c r="AC320" s="39" t="s">
        <v>101</v>
      </c>
      <c r="AD320" s="43">
        <f>VLOOKUP(AB320/100,'Download Data'!$BB$1:$BV$97,14,TRUE)</f>
        <v>0</v>
      </c>
      <c r="AE320" s="39"/>
      <c r="AF320" s="39">
        <f t="shared" ref="AF320:AF399" si="179">AF319+1</f>
        <v>311</v>
      </c>
      <c r="AG320" s="45">
        <f t="shared" si="178"/>
        <v>4005</v>
      </c>
      <c r="AH320" s="45" t="s">
        <v>101</v>
      </c>
      <c r="AI320" s="45">
        <f>Program!J86</f>
        <v>0</v>
      </c>
      <c r="AJ320" s="39"/>
      <c r="AK320" s="39">
        <f t="shared" si="156"/>
        <v>0</v>
      </c>
      <c r="AL320" s="39">
        <f t="shared" ref="AL320:AL399" si="180">AL319+AK320</f>
        <v>1</v>
      </c>
      <c r="AM320" s="39" t="str">
        <f t="shared" si="157"/>
        <v xml:space="preserve"> </v>
      </c>
      <c r="AN320" s="39" t="str">
        <f t="shared" si="158"/>
        <v xml:space="preserve"> </v>
      </c>
      <c r="AO320" s="39" t="str">
        <f t="shared" si="159"/>
        <v xml:space="preserve"> </v>
      </c>
      <c r="AP320" s="39" t="str">
        <f t="shared" si="160"/>
        <v xml:space="preserve"> </v>
      </c>
      <c r="BA320" t="s">
        <v>654</v>
      </c>
      <c r="BB320">
        <f t="shared" si="176"/>
        <v>750</v>
      </c>
      <c r="BC320">
        <f>Program!AH89</f>
        <v>750</v>
      </c>
      <c r="CF320" s="2"/>
      <c r="CG320"/>
      <c r="CH320"/>
      <c r="CI320"/>
      <c r="CJ320"/>
      <c r="CK320"/>
      <c r="CL320"/>
      <c r="CM320"/>
      <c r="CN320"/>
      <c r="CO320"/>
      <c r="CP320"/>
      <c r="CQ320"/>
      <c r="CR320"/>
      <c r="CS320"/>
      <c r="CT320"/>
    </row>
    <row r="321" spans="1:98" x14ac:dyDescent="0.2">
      <c r="A321" s="5" t="str">
        <f>IF(VLOOKUP('Download Data'!AF399,'Download Data'!AL399:AP1781,3,FALSE)&lt;&gt;10001,VLOOKUP('Download Data'!AF399,'Download Data'!AL399:AP1781,2,FALSE),"")</f>
        <v/>
      </c>
      <c r="B321" s="22" t="str">
        <f>IF(VLOOKUP('Download Data'!AF330,'Download Data'!AL330:AP1942,3,FALSE)&lt;&gt;10001,VLOOKUP('Download Data'!AF330,'Download Data'!AL330:AP1942,3,FALSE),"")</f>
        <v/>
      </c>
      <c r="C321" s="5" t="str">
        <f>IF(VLOOKUP('Download Data'!AF330,'Download Data'!AL330:AP1942,3,FALSE)&lt;&gt;10001,VLOOKUP('Download Data'!AF330,'Download Data'!AL330:AP1942,4,FALSE),"")</f>
        <v/>
      </c>
      <c r="D321" s="29" t="str">
        <f>IF(VLOOKUP('Download Data'!AF330,'Download Data'!AL330:AP1942,3,FALSE)&lt;&gt;10001,VLOOKUP('Download Data'!AF330,'Download Data'!AL330:AP1942,5,FALSE),"")</f>
        <v/>
      </c>
      <c r="E321" s="241"/>
      <c r="AA321" s="39" t="s">
        <v>303</v>
      </c>
      <c r="AB321" s="39">
        <f t="shared" si="177"/>
        <v>4006</v>
      </c>
      <c r="AC321" s="39" t="s">
        <v>101</v>
      </c>
      <c r="AD321" s="43">
        <f>VLOOKUP(AB321/100,'Download Data'!$BB$1:$BV$97,15,TRUE)</f>
        <v>0</v>
      </c>
      <c r="AE321" s="39"/>
      <c r="AF321" s="39">
        <f t="shared" si="179"/>
        <v>312</v>
      </c>
      <c r="AG321" s="45">
        <f t="shared" si="178"/>
        <v>4006</v>
      </c>
      <c r="AH321" s="45" t="s">
        <v>101</v>
      </c>
      <c r="AI321" s="45">
        <f>Program!J87</f>
        <v>0</v>
      </c>
      <c r="AJ321" s="39"/>
      <c r="AK321" s="39">
        <f t="shared" si="156"/>
        <v>0</v>
      </c>
      <c r="AL321" s="39">
        <f t="shared" si="180"/>
        <v>1</v>
      </c>
      <c r="AM321" s="39" t="str">
        <f t="shared" si="157"/>
        <v xml:space="preserve"> </v>
      </c>
      <c r="AN321" s="39" t="str">
        <f t="shared" si="158"/>
        <v xml:space="preserve"> </v>
      </c>
      <c r="AO321" s="39" t="str">
        <f t="shared" si="159"/>
        <v xml:space="preserve"> </v>
      </c>
      <c r="AP321" s="39" t="str">
        <f t="shared" si="160"/>
        <v xml:space="preserve"> </v>
      </c>
      <c r="BA321" t="s">
        <v>655</v>
      </c>
      <c r="BB321">
        <f t="shared" si="176"/>
        <v>900</v>
      </c>
      <c r="BC321">
        <f>Program!AH90</f>
        <v>900</v>
      </c>
      <c r="CF321" s="2"/>
      <c r="CG321"/>
      <c r="CH321"/>
      <c r="CI321"/>
      <c r="CJ321"/>
      <c r="CK321"/>
      <c r="CL321"/>
      <c r="CM321"/>
      <c r="CN321"/>
      <c r="CO321"/>
      <c r="CP321"/>
      <c r="CQ321"/>
      <c r="CR321"/>
      <c r="CS321"/>
      <c r="CT321"/>
    </row>
    <row r="322" spans="1:98" x14ac:dyDescent="0.2">
      <c r="A322" s="5" t="str">
        <f>IF(VLOOKUP('Download Data'!AF400,'Download Data'!AL400:AP1781,3,FALSE)&lt;&gt;10001,VLOOKUP('Download Data'!AF400,'Download Data'!AL400:AP1781,2,FALSE),"")</f>
        <v/>
      </c>
      <c r="B322" s="22" t="str">
        <f>IF(VLOOKUP('Download Data'!AF331,'Download Data'!AL331:AP1943,3,FALSE)&lt;&gt;10001,VLOOKUP('Download Data'!AF331,'Download Data'!AL331:AP1943,3,FALSE),"")</f>
        <v/>
      </c>
      <c r="C322" s="5" t="str">
        <f>IF(VLOOKUP('Download Data'!AF331,'Download Data'!AL331:AP1943,3,FALSE)&lt;&gt;10001,VLOOKUP('Download Data'!AF331,'Download Data'!AL331:AP1943,4,FALSE),"")</f>
        <v/>
      </c>
      <c r="D322" s="29" t="str">
        <f>IF(VLOOKUP('Download Data'!AF331,'Download Data'!AL331:AP1943,3,FALSE)&lt;&gt;10001,VLOOKUP('Download Data'!AF331,'Download Data'!AL331:AP1943,5,FALSE),"")</f>
        <v/>
      </c>
      <c r="E322" s="241"/>
      <c r="AA322" s="39" t="s">
        <v>304</v>
      </c>
      <c r="AB322" s="39">
        <f t="shared" si="177"/>
        <v>4007</v>
      </c>
      <c r="AC322" s="39" t="s">
        <v>101</v>
      </c>
      <c r="AD322" s="43">
        <f>VLOOKUP(AB322/100,'Download Data'!$BB$1:$BV$97,16,TRUE)</f>
        <v>0</v>
      </c>
      <c r="AE322" s="39"/>
      <c r="AF322" s="39">
        <f t="shared" si="179"/>
        <v>313</v>
      </c>
      <c r="AG322" s="45">
        <f t="shared" si="178"/>
        <v>4007</v>
      </c>
      <c r="AH322" s="45" t="s">
        <v>101</v>
      </c>
      <c r="AI322" s="45">
        <f>Program!J88</f>
        <v>0</v>
      </c>
      <c r="AJ322" s="39"/>
      <c r="AK322" s="39">
        <f t="shared" si="156"/>
        <v>0</v>
      </c>
      <c r="AL322" s="39">
        <f t="shared" si="180"/>
        <v>1</v>
      </c>
      <c r="AM322" s="39" t="str">
        <f t="shared" si="157"/>
        <v xml:space="preserve"> </v>
      </c>
      <c r="AN322" s="39" t="str">
        <f t="shared" si="158"/>
        <v xml:space="preserve"> </v>
      </c>
      <c r="AO322" s="39" t="str">
        <f t="shared" si="159"/>
        <v xml:space="preserve"> </v>
      </c>
      <c r="AP322" s="39" t="str">
        <f t="shared" si="160"/>
        <v xml:space="preserve"> </v>
      </c>
      <c r="BA322" t="s">
        <v>656</v>
      </c>
      <c r="BB322">
        <f t="shared" si="176"/>
        <v>1007</v>
      </c>
      <c r="BC322">
        <f>Program!AH91</f>
        <v>1007</v>
      </c>
      <c r="CF322" s="2"/>
      <c r="CG322"/>
      <c r="CH322"/>
      <c r="CI322"/>
      <c r="CJ322"/>
      <c r="CK322"/>
      <c r="CL322"/>
      <c r="CM322"/>
      <c r="CN322"/>
      <c r="CO322"/>
      <c r="CP322"/>
      <c r="CQ322"/>
      <c r="CR322"/>
      <c r="CS322"/>
      <c r="CT322"/>
    </row>
    <row r="323" spans="1:98" x14ac:dyDescent="0.2">
      <c r="A323" s="5" t="str">
        <f>IF(VLOOKUP('Download Data'!AF401,'Download Data'!AL401:AP1781,3,FALSE)&lt;&gt;10001,VLOOKUP('Download Data'!AF401,'Download Data'!AL401:AP1781,2,FALSE),"")</f>
        <v/>
      </c>
      <c r="B323" s="22" t="str">
        <f>IF(VLOOKUP('Download Data'!AF332,'Download Data'!AL332:AP1944,3,FALSE)&lt;&gt;10001,VLOOKUP('Download Data'!AF332,'Download Data'!AL332:AP1944,3,FALSE),"")</f>
        <v/>
      </c>
      <c r="C323" s="5" t="str">
        <f>IF(VLOOKUP('Download Data'!AF332,'Download Data'!AL332:AP1944,3,FALSE)&lt;&gt;10001,VLOOKUP('Download Data'!AF332,'Download Data'!AL332:AP1944,4,FALSE),"")</f>
        <v/>
      </c>
      <c r="D323" s="29" t="str">
        <f>IF(VLOOKUP('Download Data'!AF332,'Download Data'!AL332:AP1944,3,FALSE)&lt;&gt;10001,VLOOKUP('Download Data'!AF332,'Download Data'!AL332:AP1944,5,FALSE),"")</f>
        <v/>
      </c>
      <c r="E323" s="241"/>
      <c r="AA323" s="39" t="s">
        <v>305</v>
      </c>
      <c r="AB323" s="39">
        <f t="shared" si="177"/>
        <v>4008</v>
      </c>
      <c r="AC323" s="39" t="s">
        <v>101</v>
      </c>
      <c r="AD323" s="43">
        <f>VLOOKUP(AB323/100,'Download Data'!$BB$1:$BV$97,17,TRUE)</f>
        <v>0</v>
      </c>
      <c r="AE323" s="39"/>
      <c r="AF323" s="39">
        <f t="shared" si="179"/>
        <v>314</v>
      </c>
      <c r="AG323" s="45">
        <f t="shared" si="178"/>
        <v>4008</v>
      </c>
      <c r="AH323" s="45" t="s">
        <v>101</v>
      </c>
      <c r="AI323" s="45">
        <f>Program!J89</f>
        <v>0</v>
      </c>
      <c r="AJ323" s="39"/>
      <c r="AK323" s="39">
        <f t="shared" si="156"/>
        <v>0</v>
      </c>
      <c r="AL323" s="39">
        <f t="shared" si="180"/>
        <v>1</v>
      </c>
      <c r="AM323" s="39" t="str">
        <f t="shared" si="157"/>
        <v xml:space="preserve"> </v>
      </c>
      <c r="AN323" s="39" t="str">
        <f t="shared" si="158"/>
        <v xml:space="preserve"> </v>
      </c>
      <c r="AO323" s="39" t="str">
        <f t="shared" si="159"/>
        <v xml:space="preserve"> </v>
      </c>
      <c r="AP323" s="39" t="str">
        <f t="shared" si="160"/>
        <v xml:space="preserve"> </v>
      </c>
      <c r="BA323" t="s">
        <v>657</v>
      </c>
      <c r="BB323">
        <f t="shared" si="176"/>
        <v>0</v>
      </c>
      <c r="BC323">
        <f>Program!AH92</f>
        <v>0</v>
      </c>
      <c r="CF323" s="2"/>
      <c r="CG323"/>
      <c r="CH323"/>
      <c r="CI323"/>
      <c r="CJ323"/>
      <c r="CK323"/>
      <c r="CL323"/>
      <c r="CM323"/>
      <c r="CN323"/>
      <c r="CO323"/>
      <c r="CP323"/>
      <c r="CQ323"/>
      <c r="CR323"/>
      <c r="CS323"/>
      <c r="CT323"/>
    </row>
    <row r="324" spans="1:98" x14ac:dyDescent="0.2">
      <c r="A324" s="5" t="str">
        <f>IF(VLOOKUP('Download Data'!AF402,'Download Data'!AL402:AP1781,3,FALSE)&lt;&gt;10001,VLOOKUP('Download Data'!AF402,'Download Data'!AL402:AP1781,2,FALSE),"")</f>
        <v/>
      </c>
      <c r="B324" s="22" t="str">
        <f>IF(VLOOKUP('Download Data'!AF333,'Download Data'!AL333:AP1945,3,FALSE)&lt;&gt;10001,VLOOKUP('Download Data'!AF333,'Download Data'!AL333:AP1945,3,FALSE),"")</f>
        <v/>
      </c>
      <c r="C324" s="5" t="str">
        <f>IF(VLOOKUP('Download Data'!AF333,'Download Data'!AL333:AP1945,3,FALSE)&lt;&gt;10001,VLOOKUP('Download Data'!AF333,'Download Data'!AL333:AP1945,4,FALSE),"")</f>
        <v/>
      </c>
      <c r="D324" s="29" t="str">
        <f>IF(VLOOKUP('Download Data'!AF333,'Download Data'!AL333:AP1945,3,FALSE)&lt;&gt;10001,VLOOKUP('Download Data'!AF333,'Download Data'!AL333:AP1945,5,FALSE),"")</f>
        <v/>
      </c>
      <c r="E324" s="241"/>
      <c r="AA324" s="39"/>
      <c r="AB324" s="39"/>
      <c r="AC324" s="39"/>
      <c r="AD324" s="39"/>
      <c r="AE324" s="39"/>
      <c r="AF324" s="39">
        <f t="shared" si="179"/>
        <v>315</v>
      </c>
      <c r="AG324" s="45"/>
      <c r="AH324" s="45"/>
      <c r="AI324" s="45"/>
      <c r="AJ324" s="39"/>
      <c r="AK324" s="39">
        <f t="shared" si="156"/>
        <v>0</v>
      </c>
      <c r="AL324" s="39">
        <f t="shared" si="180"/>
        <v>1</v>
      </c>
      <c r="AM324" s="39" t="str">
        <f t="shared" si="157"/>
        <v xml:space="preserve"> </v>
      </c>
      <c r="AN324" s="39" t="str">
        <f t="shared" si="158"/>
        <v xml:space="preserve"> </v>
      </c>
      <c r="AO324" s="39" t="str">
        <f t="shared" si="159"/>
        <v xml:space="preserve"> </v>
      </c>
      <c r="AP324" s="39" t="str">
        <f t="shared" si="160"/>
        <v xml:space="preserve"> </v>
      </c>
      <c r="BA324" t="s">
        <v>658</v>
      </c>
      <c r="BB324">
        <f t="shared" si="176"/>
        <v>-1</v>
      </c>
      <c r="BC324">
        <f>Program!AH93</f>
        <v>-1</v>
      </c>
      <c r="CF324" s="2"/>
      <c r="CG324"/>
      <c r="CH324"/>
      <c r="CI324"/>
      <c r="CJ324"/>
      <c r="CK324"/>
      <c r="CL324"/>
      <c r="CM324"/>
      <c r="CN324"/>
      <c r="CO324"/>
      <c r="CP324"/>
      <c r="CQ324"/>
      <c r="CR324"/>
      <c r="CS324"/>
      <c r="CT324"/>
    </row>
    <row r="325" spans="1:98" x14ac:dyDescent="0.2">
      <c r="A325" s="5" t="str">
        <f>IF(VLOOKUP('Download Data'!AF403,'Download Data'!AL403:AP1781,3,FALSE)&lt;&gt;10001,VLOOKUP('Download Data'!AF403,'Download Data'!AL403:AP1781,2,FALSE),"")</f>
        <v/>
      </c>
      <c r="B325" s="22" t="str">
        <f>IF(VLOOKUP('Download Data'!AF334,'Download Data'!AL334:AP1946,3,FALSE)&lt;&gt;10001,VLOOKUP('Download Data'!AF334,'Download Data'!AL334:AP1946,3,FALSE),"")</f>
        <v/>
      </c>
      <c r="C325" s="5" t="str">
        <f>IF(VLOOKUP('Download Data'!AF334,'Download Data'!AL334:AP1946,3,FALSE)&lt;&gt;10001,VLOOKUP('Download Data'!AF334,'Download Data'!AL334:AP1946,4,FALSE),"")</f>
        <v/>
      </c>
      <c r="D325" s="29" t="str">
        <f>IF(VLOOKUP('Download Data'!AF334,'Download Data'!AL334:AP1946,3,FALSE)&lt;&gt;10001,VLOOKUP('Download Data'!AF334,'Download Data'!AL334:AP1946,5,FALSE),"")</f>
        <v/>
      </c>
      <c r="E325" s="241"/>
      <c r="AA325" s="39" t="s">
        <v>306</v>
      </c>
      <c r="AB325" s="39">
        <f t="shared" ref="AB325:AB333" si="181">AG325</f>
        <v>4100</v>
      </c>
      <c r="AC325" s="39" t="s">
        <v>101</v>
      </c>
      <c r="AD325" s="43">
        <f>VLOOKUP(AB325/100,'Download Data'!$BB$1:$BV$97,9,TRUE)</f>
        <v>0</v>
      </c>
      <c r="AE325" s="39"/>
      <c r="AF325" s="39">
        <f t="shared" si="179"/>
        <v>316</v>
      </c>
      <c r="AG325" s="45">
        <v>4100</v>
      </c>
      <c r="AH325" s="45" t="s">
        <v>101</v>
      </c>
      <c r="AI325" s="45">
        <f>Program!J93</f>
        <v>0</v>
      </c>
      <c r="AJ325" s="39"/>
      <c r="AK325" s="39">
        <f t="shared" si="156"/>
        <v>0</v>
      </c>
      <c r="AL325" s="39">
        <f t="shared" si="180"/>
        <v>1</v>
      </c>
      <c r="AM325" s="39" t="str">
        <f t="shared" si="157"/>
        <v xml:space="preserve"> </v>
      </c>
      <c r="AN325" s="39" t="str">
        <f t="shared" si="158"/>
        <v xml:space="preserve"> </v>
      </c>
      <c r="AO325" s="39" t="str">
        <f t="shared" si="159"/>
        <v xml:space="preserve"> </v>
      </c>
      <c r="AP325" s="39" t="str">
        <f t="shared" si="160"/>
        <v xml:space="preserve"> </v>
      </c>
      <c r="BA325" t="s">
        <v>659</v>
      </c>
      <c r="BB325">
        <f t="shared" si="176"/>
        <v>1</v>
      </c>
      <c r="BC325">
        <f>Program!AH94</f>
        <v>1</v>
      </c>
      <c r="CF325" s="2"/>
      <c r="CG325"/>
      <c r="CH325"/>
      <c r="CI325"/>
      <c r="CJ325"/>
      <c r="CK325"/>
      <c r="CL325"/>
      <c r="CM325"/>
      <c r="CN325"/>
      <c r="CO325"/>
      <c r="CP325"/>
      <c r="CQ325"/>
      <c r="CR325"/>
      <c r="CS325"/>
      <c r="CT325"/>
    </row>
    <row r="326" spans="1:98" x14ac:dyDescent="0.2">
      <c r="A326" s="5" t="str">
        <f>IF(VLOOKUP('Download Data'!AF404,'Download Data'!AL404:AP1781,3,FALSE)&lt;&gt;10001,VLOOKUP('Download Data'!AF404,'Download Data'!AL404:AP1781,2,FALSE),"")</f>
        <v/>
      </c>
      <c r="B326" s="22" t="str">
        <f>IF(VLOOKUP('Download Data'!AF335,'Download Data'!AL335:AP1947,3,FALSE)&lt;&gt;10001,VLOOKUP('Download Data'!AF335,'Download Data'!AL335:AP1947,3,FALSE),"")</f>
        <v/>
      </c>
      <c r="C326" s="5" t="str">
        <f>IF(VLOOKUP('Download Data'!AF335,'Download Data'!AL335:AP1947,3,FALSE)&lt;&gt;10001,VLOOKUP('Download Data'!AF335,'Download Data'!AL335:AP1947,4,FALSE),"")</f>
        <v/>
      </c>
      <c r="D326" s="29" t="str">
        <f>IF(VLOOKUP('Download Data'!AF335,'Download Data'!AL335:AP1947,3,FALSE)&lt;&gt;10001,VLOOKUP('Download Data'!AF335,'Download Data'!AL335:AP1947,5,FALSE),"")</f>
        <v/>
      </c>
      <c r="E326" s="241"/>
      <c r="AA326" s="39" t="s">
        <v>307</v>
      </c>
      <c r="AB326" s="39">
        <f t="shared" si="181"/>
        <v>4101</v>
      </c>
      <c r="AC326" s="39" t="s">
        <v>101</v>
      </c>
      <c r="AD326" s="43">
        <f>VLOOKUP(AB326/100,'Download Data'!$BB$1:$BV$97,10,TRUE)</f>
        <v>0</v>
      </c>
      <c r="AE326" s="39"/>
      <c r="AF326" s="39">
        <f t="shared" si="179"/>
        <v>317</v>
      </c>
      <c r="AG326" s="45">
        <f t="shared" ref="AG326:AG333" si="182">AG325+1</f>
        <v>4101</v>
      </c>
      <c r="AH326" s="45" t="s">
        <v>101</v>
      </c>
      <c r="AI326" s="45">
        <f>Program!J94</f>
        <v>0</v>
      </c>
      <c r="AJ326" s="39"/>
      <c r="AK326" s="39">
        <f t="shared" si="156"/>
        <v>0</v>
      </c>
      <c r="AL326" s="39">
        <f t="shared" si="180"/>
        <v>1</v>
      </c>
      <c r="AM326" s="39" t="str">
        <f t="shared" si="157"/>
        <v xml:space="preserve"> </v>
      </c>
      <c r="AN326" s="39" t="str">
        <f t="shared" si="158"/>
        <v xml:space="preserve"> </v>
      </c>
      <c r="AO326" s="39" t="str">
        <f t="shared" si="159"/>
        <v xml:space="preserve"> </v>
      </c>
      <c r="AP326" s="39" t="str">
        <f t="shared" si="160"/>
        <v xml:space="preserve"> </v>
      </c>
      <c r="CF326" s="2"/>
      <c r="CG326"/>
      <c r="CH326"/>
      <c r="CI326"/>
      <c r="CJ326"/>
      <c r="CK326"/>
      <c r="CL326"/>
      <c r="CM326"/>
      <c r="CN326"/>
      <c r="CO326"/>
      <c r="CP326"/>
      <c r="CQ326"/>
      <c r="CR326"/>
      <c r="CS326"/>
      <c r="CT326"/>
    </row>
    <row r="327" spans="1:98" x14ac:dyDescent="0.2">
      <c r="A327" s="5" t="str">
        <f>IF(VLOOKUP('Download Data'!AF405,'Download Data'!AL405:AP1781,3,FALSE)&lt;&gt;10001,VLOOKUP('Download Data'!AF405,'Download Data'!AL405:AP1781,2,FALSE),"")</f>
        <v/>
      </c>
      <c r="B327" s="22" t="str">
        <f>IF(VLOOKUP('Download Data'!AF336,'Download Data'!AL336:AP1948,3,FALSE)&lt;&gt;10001,VLOOKUP('Download Data'!AF336,'Download Data'!AL336:AP1948,3,FALSE),"")</f>
        <v/>
      </c>
      <c r="C327" s="5" t="str">
        <f>IF(VLOOKUP('Download Data'!AF336,'Download Data'!AL336:AP1948,3,FALSE)&lt;&gt;10001,VLOOKUP('Download Data'!AF336,'Download Data'!AL336:AP1948,4,FALSE),"")</f>
        <v/>
      </c>
      <c r="D327" s="29" t="str">
        <f>IF(VLOOKUP('Download Data'!AF336,'Download Data'!AL336:AP1948,3,FALSE)&lt;&gt;10001,VLOOKUP('Download Data'!AF336,'Download Data'!AL336:AP1948,5,FALSE),"")</f>
        <v/>
      </c>
      <c r="E327" s="241"/>
      <c r="AA327" s="39" t="s">
        <v>308</v>
      </c>
      <c r="AB327" s="39">
        <f t="shared" si="181"/>
        <v>4102</v>
      </c>
      <c r="AC327" s="39" t="s">
        <v>101</v>
      </c>
      <c r="AD327" s="43">
        <f>VLOOKUP(AB327/100,'Download Data'!$BB$1:$BV$97,11,TRUE)</f>
        <v>0</v>
      </c>
      <c r="AE327" s="39"/>
      <c r="AF327" s="39">
        <f t="shared" si="179"/>
        <v>318</v>
      </c>
      <c r="AG327" s="45">
        <f t="shared" si="182"/>
        <v>4102</v>
      </c>
      <c r="AH327" s="45" t="s">
        <v>101</v>
      </c>
      <c r="AI327" s="45">
        <f>Program!J95</f>
        <v>0</v>
      </c>
      <c r="AJ327" s="39"/>
      <c r="AK327" s="39">
        <f t="shared" si="156"/>
        <v>0</v>
      </c>
      <c r="AL327" s="39">
        <f t="shared" si="180"/>
        <v>1</v>
      </c>
      <c r="AM327" s="39" t="str">
        <f t="shared" si="157"/>
        <v xml:space="preserve"> </v>
      </c>
      <c r="AN327" s="39" t="str">
        <f t="shared" si="158"/>
        <v xml:space="preserve"> </v>
      </c>
      <c r="AO327" s="39" t="str">
        <f t="shared" si="159"/>
        <v xml:space="preserve"> </v>
      </c>
      <c r="AP327" s="39" t="str">
        <f t="shared" si="160"/>
        <v xml:space="preserve"> </v>
      </c>
      <c r="BA327" t="s">
        <v>620</v>
      </c>
      <c r="BB327" t="str">
        <f t="shared" ref="BB327:BB340" si="183">CL42</f>
        <v>%</v>
      </c>
      <c r="BC327" t="str">
        <f>Program!AI81</f>
        <v>%</v>
      </c>
      <c r="CF327" s="2"/>
      <c r="CG327"/>
      <c r="CH327"/>
      <c r="CI327"/>
      <c r="CJ327"/>
      <c r="CK327"/>
      <c r="CL327"/>
      <c r="CM327"/>
      <c r="CN327"/>
      <c r="CO327"/>
      <c r="CP327"/>
      <c r="CQ327"/>
      <c r="CR327"/>
      <c r="CS327"/>
      <c r="CT327"/>
    </row>
    <row r="328" spans="1:98" x14ac:dyDescent="0.2">
      <c r="A328" s="5" t="str">
        <f>IF(VLOOKUP('Download Data'!AF406,'Download Data'!AL406:AP1781,3,FALSE)&lt;&gt;10001,VLOOKUP('Download Data'!AF406,'Download Data'!AL406:AP1781,2,FALSE),"")</f>
        <v/>
      </c>
      <c r="B328" s="22" t="str">
        <f>IF(VLOOKUP('Download Data'!AF337,'Download Data'!AL337:AP1949,3,FALSE)&lt;&gt;10001,VLOOKUP('Download Data'!AF337,'Download Data'!AL337:AP1949,3,FALSE),"")</f>
        <v/>
      </c>
      <c r="C328" s="5" t="str">
        <f>IF(VLOOKUP('Download Data'!AF337,'Download Data'!AL337:AP1949,3,FALSE)&lt;&gt;10001,VLOOKUP('Download Data'!AF337,'Download Data'!AL337:AP1949,4,FALSE),"")</f>
        <v/>
      </c>
      <c r="D328" s="29" t="str">
        <f>IF(VLOOKUP('Download Data'!AF337,'Download Data'!AL337:AP1949,3,FALSE)&lt;&gt;10001,VLOOKUP('Download Data'!AF337,'Download Data'!AL337:AP1949,5,FALSE),"")</f>
        <v/>
      </c>
      <c r="E328" s="241"/>
      <c r="AA328" s="39" t="s">
        <v>309</v>
      </c>
      <c r="AB328" s="39">
        <f t="shared" si="181"/>
        <v>4103</v>
      </c>
      <c r="AC328" s="39" t="s">
        <v>101</v>
      </c>
      <c r="AD328" s="43">
        <f>VLOOKUP(AB328/100,'Download Data'!$BB$1:$BV$97,12,TRUE)</f>
        <v>0</v>
      </c>
      <c r="AE328" s="39"/>
      <c r="AF328" s="39">
        <f t="shared" si="179"/>
        <v>319</v>
      </c>
      <c r="AG328" s="45">
        <f t="shared" si="182"/>
        <v>4103</v>
      </c>
      <c r="AH328" s="45" t="s">
        <v>101</v>
      </c>
      <c r="AI328" s="45">
        <f>Program!J96</f>
        <v>0</v>
      </c>
      <c r="AJ328" s="39"/>
      <c r="AK328" s="39">
        <f t="shared" si="156"/>
        <v>0</v>
      </c>
      <c r="AL328" s="39">
        <f t="shared" si="180"/>
        <v>1</v>
      </c>
      <c r="AM328" s="39" t="str">
        <f t="shared" si="157"/>
        <v xml:space="preserve"> </v>
      </c>
      <c r="AN328" s="39" t="str">
        <f t="shared" si="158"/>
        <v xml:space="preserve"> </v>
      </c>
      <c r="AO328" s="39" t="str">
        <f t="shared" si="159"/>
        <v xml:space="preserve"> </v>
      </c>
      <c r="AP328" s="39" t="str">
        <f t="shared" si="160"/>
        <v xml:space="preserve"> </v>
      </c>
      <c r="BA328" t="s">
        <v>660</v>
      </c>
      <c r="BB328" t="str">
        <f t="shared" si="183"/>
        <v>m</v>
      </c>
      <c r="BC328" t="str">
        <f>Program!AI82</f>
        <v>m</v>
      </c>
      <c r="CF328" s="2"/>
      <c r="CG328"/>
      <c r="CH328"/>
      <c r="CI328"/>
      <c r="CJ328"/>
      <c r="CK328"/>
      <c r="CL328"/>
      <c r="CM328"/>
      <c r="CN328"/>
      <c r="CO328"/>
      <c r="CP328"/>
      <c r="CQ328"/>
      <c r="CR328"/>
      <c r="CS328"/>
      <c r="CT328"/>
    </row>
    <row r="329" spans="1:98" x14ac:dyDescent="0.2">
      <c r="A329" s="5" t="str">
        <f>IF(VLOOKUP('Download Data'!AF407,'Download Data'!AL407:AP1781,3,FALSE)&lt;&gt;10001,VLOOKUP('Download Data'!AF407,'Download Data'!AL407:AP1781,2,FALSE),"")</f>
        <v/>
      </c>
      <c r="B329" s="22" t="str">
        <f>IF(VLOOKUP('Download Data'!AF338,'Download Data'!AL338:AP1950,3,FALSE)&lt;&gt;10001,VLOOKUP('Download Data'!AF338,'Download Data'!AL338:AP1950,3,FALSE),"")</f>
        <v/>
      </c>
      <c r="C329" s="5" t="str">
        <f>IF(VLOOKUP('Download Data'!AF338,'Download Data'!AL338:AP1950,3,FALSE)&lt;&gt;10001,VLOOKUP('Download Data'!AF338,'Download Data'!AL338:AP1950,4,FALSE),"")</f>
        <v/>
      </c>
      <c r="D329" s="29" t="str">
        <f>IF(VLOOKUP('Download Data'!AF338,'Download Data'!AL338:AP1950,3,FALSE)&lt;&gt;10001,VLOOKUP('Download Data'!AF338,'Download Data'!AL338:AP1950,5,FALSE),"")</f>
        <v/>
      </c>
      <c r="E329" s="241"/>
      <c r="AA329" s="39" t="s">
        <v>310</v>
      </c>
      <c r="AB329" s="39">
        <f t="shared" si="181"/>
        <v>4104</v>
      </c>
      <c r="AC329" s="39" t="s">
        <v>101</v>
      </c>
      <c r="AD329" s="43">
        <f>VLOOKUP(AB329/100,'Download Data'!$BB$1:$BV$97,13,TRUE)</f>
        <v>0</v>
      </c>
      <c r="AE329" s="39"/>
      <c r="AF329" s="39">
        <f t="shared" si="179"/>
        <v>320</v>
      </c>
      <c r="AG329" s="45">
        <f t="shared" si="182"/>
        <v>4104</v>
      </c>
      <c r="AH329" s="45" t="s">
        <v>101</v>
      </c>
      <c r="AI329" s="45">
        <f>Program!J97</f>
        <v>0</v>
      </c>
      <c r="AJ329" s="39"/>
      <c r="AK329" s="39">
        <f t="shared" si="156"/>
        <v>0</v>
      </c>
      <c r="AL329" s="39">
        <f t="shared" si="180"/>
        <v>1</v>
      </c>
      <c r="AM329" s="39" t="str">
        <f t="shared" si="157"/>
        <v xml:space="preserve"> </v>
      </c>
      <c r="AN329" s="39" t="str">
        <f t="shared" si="158"/>
        <v xml:space="preserve"> </v>
      </c>
      <c r="AO329" s="39" t="str">
        <f t="shared" si="159"/>
        <v xml:space="preserve"> </v>
      </c>
      <c r="AP329" s="39" t="str">
        <f t="shared" si="160"/>
        <v xml:space="preserve"> </v>
      </c>
      <c r="BA329" t="s">
        <v>661</v>
      </c>
      <c r="BB329" t="str">
        <f t="shared" si="183"/>
        <v>A</v>
      </c>
      <c r="BC329" t="str">
        <f>Program!AI83</f>
        <v>A</v>
      </c>
      <c r="CF329" s="2"/>
      <c r="CG329"/>
      <c r="CH329"/>
      <c r="CI329"/>
      <c r="CJ329"/>
      <c r="CK329"/>
      <c r="CL329"/>
      <c r="CM329"/>
      <c r="CN329"/>
      <c r="CO329"/>
      <c r="CP329"/>
      <c r="CQ329"/>
      <c r="CR329"/>
      <c r="CS329"/>
      <c r="CT329"/>
    </row>
    <row r="330" spans="1:98" x14ac:dyDescent="0.2">
      <c r="A330" s="5" t="str">
        <f>IF(VLOOKUP('Download Data'!AF408,'Download Data'!AL408:AP1781,3,FALSE)&lt;&gt;10001,VLOOKUP('Download Data'!AF408,'Download Data'!AL408:AP1781,2,FALSE),"")</f>
        <v/>
      </c>
      <c r="B330" s="22" t="str">
        <f>IF(VLOOKUP('Download Data'!AF339,'Download Data'!AL339:AP1951,3,FALSE)&lt;&gt;10001,VLOOKUP('Download Data'!AF339,'Download Data'!AL339:AP1951,3,FALSE),"")</f>
        <v/>
      </c>
      <c r="C330" s="5" t="str">
        <f>IF(VLOOKUP('Download Data'!AF339,'Download Data'!AL339:AP1951,3,FALSE)&lt;&gt;10001,VLOOKUP('Download Data'!AF339,'Download Data'!AL339:AP1951,4,FALSE),"")</f>
        <v/>
      </c>
      <c r="D330" s="29" t="str">
        <f>IF(VLOOKUP('Download Data'!AF339,'Download Data'!AL339:AP1951,3,FALSE)&lt;&gt;10001,VLOOKUP('Download Data'!AF339,'Download Data'!AL339:AP1951,5,FALSE),"")</f>
        <v/>
      </c>
      <c r="E330" s="241"/>
      <c r="AA330" s="39" t="s">
        <v>311</v>
      </c>
      <c r="AB330" s="39">
        <f t="shared" si="181"/>
        <v>4105</v>
      </c>
      <c r="AC330" s="39" t="s">
        <v>101</v>
      </c>
      <c r="AD330" s="43">
        <f>VLOOKUP(AB330/100,'Download Data'!$BB$1:$BV$97,14,TRUE)</f>
        <v>0</v>
      </c>
      <c r="AE330" s="39"/>
      <c r="AF330" s="39">
        <f t="shared" si="179"/>
        <v>321</v>
      </c>
      <c r="AG330" s="45">
        <f t="shared" si="182"/>
        <v>4105</v>
      </c>
      <c r="AH330" s="45" t="s">
        <v>101</v>
      </c>
      <c r="AI330" s="45">
        <f>Program!J98</f>
        <v>0</v>
      </c>
      <c r="AJ330" s="39"/>
      <c r="AK330" s="39">
        <f t="shared" si="156"/>
        <v>0</v>
      </c>
      <c r="AL330" s="39">
        <f t="shared" si="180"/>
        <v>1</v>
      </c>
      <c r="AM330" s="39" t="str">
        <f t="shared" si="157"/>
        <v xml:space="preserve"> </v>
      </c>
      <c r="AN330" s="39" t="str">
        <f t="shared" si="158"/>
        <v xml:space="preserve"> </v>
      </c>
      <c r="AO330" s="39" t="str">
        <f t="shared" si="159"/>
        <v xml:space="preserve"> </v>
      </c>
      <c r="AP330" s="39" t="str">
        <f t="shared" si="160"/>
        <v xml:space="preserve"> </v>
      </c>
      <c r="BA330" t="s">
        <v>662</v>
      </c>
      <c r="BB330">
        <f t="shared" si="183"/>
        <v>200</v>
      </c>
      <c r="BC330">
        <f>Program!AI84</f>
        <v>200</v>
      </c>
      <c r="CF330" s="2"/>
      <c r="CG330"/>
      <c r="CH330"/>
      <c r="CI330"/>
      <c r="CJ330"/>
      <c r="CK330"/>
      <c r="CL330"/>
      <c r="CM330"/>
      <c r="CN330"/>
      <c r="CO330"/>
      <c r="CP330"/>
      <c r="CQ330"/>
      <c r="CR330"/>
      <c r="CS330"/>
      <c r="CT330"/>
    </row>
    <row r="331" spans="1:98" x14ac:dyDescent="0.2">
      <c r="A331" s="5" t="str">
        <f>IF(VLOOKUP('Download Data'!AF409,'Download Data'!AL409:AP1781,3,FALSE)&lt;&gt;10001,VLOOKUP('Download Data'!AF409,'Download Data'!AL409:AP1781,2,FALSE),"")</f>
        <v/>
      </c>
      <c r="B331" s="22" t="str">
        <f>IF(VLOOKUP('Download Data'!AF340,'Download Data'!AL340:AP1952,3,FALSE)&lt;&gt;10001,VLOOKUP('Download Data'!AF340,'Download Data'!AL340:AP1952,3,FALSE),"")</f>
        <v/>
      </c>
      <c r="C331" s="5" t="str">
        <f>IF(VLOOKUP('Download Data'!AF340,'Download Data'!AL340:AP1952,3,FALSE)&lt;&gt;10001,VLOOKUP('Download Data'!AF340,'Download Data'!AL340:AP1952,4,FALSE),"")</f>
        <v/>
      </c>
      <c r="D331" s="29" t="str">
        <f>IF(VLOOKUP('Download Data'!AF340,'Download Data'!AL340:AP1952,3,FALSE)&lt;&gt;10001,VLOOKUP('Download Data'!AF340,'Download Data'!AL340:AP1952,5,FALSE),"")</f>
        <v/>
      </c>
      <c r="E331" s="241"/>
      <c r="AA331" s="39" t="s">
        <v>312</v>
      </c>
      <c r="AB331" s="39">
        <f t="shared" si="181"/>
        <v>4106</v>
      </c>
      <c r="AC331" s="39" t="s">
        <v>101</v>
      </c>
      <c r="AD331" s="43">
        <f>VLOOKUP(AB331/100,'Download Data'!$BB$1:$BV$97,15,TRUE)</f>
        <v>0</v>
      </c>
      <c r="AE331" s="39"/>
      <c r="AF331" s="39">
        <f t="shared" si="179"/>
        <v>322</v>
      </c>
      <c r="AG331" s="45">
        <f t="shared" si="182"/>
        <v>4106</v>
      </c>
      <c r="AH331" s="45" t="s">
        <v>101</v>
      </c>
      <c r="AI331" s="45">
        <f>Program!J99</f>
        <v>0</v>
      </c>
      <c r="AJ331" s="39"/>
      <c r="AK331" s="39">
        <f t="shared" si="156"/>
        <v>0</v>
      </c>
      <c r="AL331" s="39">
        <f t="shared" si="180"/>
        <v>1</v>
      </c>
      <c r="AM331" s="39" t="str">
        <f t="shared" si="157"/>
        <v xml:space="preserve"> </v>
      </c>
      <c r="AN331" s="39" t="str">
        <f t="shared" si="158"/>
        <v xml:space="preserve"> </v>
      </c>
      <c r="AO331" s="39" t="str">
        <f t="shared" si="159"/>
        <v xml:space="preserve"> </v>
      </c>
      <c r="AP331" s="39" t="str">
        <f t="shared" si="160"/>
        <v xml:space="preserve"> </v>
      </c>
      <c r="BA331" t="s">
        <v>663</v>
      </c>
      <c r="BB331">
        <f t="shared" si="183"/>
        <v>320</v>
      </c>
      <c r="BC331">
        <f>Program!AI85</f>
        <v>320</v>
      </c>
      <c r="CF331" s="2"/>
      <c r="CG331"/>
      <c r="CH331"/>
      <c r="CI331"/>
      <c r="CJ331"/>
      <c r="CK331"/>
      <c r="CL331"/>
      <c r="CM331"/>
      <c r="CN331"/>
      <c r="CO331"/>
      <c r="CP331"/>
      <c r="CQ331"/>
      <c r="CR331"/>
      <c r="CS331"/>
      <c r="CT331"/>
    </row>
    <row r="332" spans="1:98" x14ac:dyDescent="0.2">
      <c r="A332" s="5" t="str">
        <f>IF(VLOOKUP('Download Data'!AF410,'Download Data'!AL410:AP1781,3,FALSE)&lt;&gt;10001,VLOOKUP('Download Data'!AF410,'Download Data'!AL410:AP1781,2,FALSE),"")</f>
        <v/>
      </c>
      <c r="B332" s="22" t="str">
        <f>IF(VLOOKUP('Download Data'!AF341,'Download Data'!AL341:AP1953,3,FALSE)&lt;&gt;10001,VLOOKUP('Download Data'!AF341,'Download Data'!AL341:AP1953,3,FALSE),"")</f>
        <v/>
      </c>
      <c r="C332" s="5" t="str">
        <f>IF(VLOOKUP('Download Data'!AF341,'Download Data'!AL341:AP1953,3,FALSE)&lt;&gt;10001,VLOOKUP('Download Data'!AF341,'Download Data'!AL341:AP1953,4,FALSE),"")</f>
        <v/>
      </c>
      <c r="D332" s="29" t="str">
        <f>IF(VLOOKUP('Download Data'!AF341,'Download Data'!AL341:AP1953,3,FALSE)&lt;&gt;10001,VLOOKUP('Download Data'!AF341,'Download Data'!AL341:AP1953,5,FALSE),"")</f>
        <v/>
      </c>
      <c r="E332" s="241"/>
      <c r="AA332" s="39" t="s">
        <v>313</v>
      </c>
      <c r="AB332" s="39">
        <f t="shared" si="181"/>
        <v>4107</v>
      </c>
      <c r="AC332" s="39" t="s">
        <v>101</v>
      </c>
      <c r="AD332" s="43">
        <f>VLOOKUP(AB332/100,'Download Data'!$BB$1:$BV$97,16,TRUE)</f>
        <v>0</v>
      </c>
      <c r="AE332" s="39"/>
      <c r="AF332" s="39">
        <f t="shared" si="179"/>
        <v>323</v>
      </c>
      <c r="AG332" s="45">
        <f t="shared" si="182"/>
        <v>4107</v>
      </c>
      <c r="AH332" s="45" t="s">
        <v>101</v>
      </c>
      <c r="AI332" s="45">
        <f>Program!J100</f>
        <v>0</v>
      </c>
      <c r="AJ332" s="39"/>
      <c r="AK332" s="39">
        <f t="shared" si="156"/>
        <v>0</v>
      </c>
      <c r="AL332" s="39">
        <f t="shared" si="180"/>
        <v>1</v>
      </c>
      <c r="AM332" s="39" t="str">
        <f t="shared" si="157"/>
        <v xml:space="preserve"> </v>
      </c>
      <c r="AN332" s="39" t="str">
        <f t="shared" si="158"/>
        <v xml:space="preserve"> </v>
      </c>
      <c r="AO332" s="39" t="str">
        <f t="shared" si="159"/>
        <v xml:space="preserve"> </v>
      </c>
      <c r="AP332" s="39" t="str">
        <f t="shared" si="160"/>
        <v xml:space="preserve"> </v>
      </c>
      <c r="BA332" t="s">
        <v>664</v>
      </c>
      <c r="BB332">
        <f t="shared" si="183"/>
        <v>440</v>
      </c>
      <c r="BC332">
        <f>Program!AI86</f>
        <v>440</v>
      </c>
      <c r="CF332" s="2"/>
      <c r="CG332"/>
      <c r="CH332"/>
      <c r="CI332"/>
      <c r="CJ332"/>
      <c r="CK332"/>
      <c r="CL332"/>
      <c r="CM332"/>
      <c r="CN332"/>
      <c r="CO332"/>
      <c r="CP332"/>
      <c r="CQ332"/>
      <c r="CR332"/>
      <c r="CS332"/>
      <c r="CT332"/>
    </row>
    <row r="333" spans="1:98" x14ac:dyDescent="0.2">
      <c r="A333" s="5" t="str">
        <f>IF(VLOOKUP('Download Data'!AF411,'Download Data'!AL411:AP1781,3,FALSE)&lt;&gt;10001,VLOOKUP('Download Data'!AF411,'Download Data'!AL411:AP1781,2,FALSE),"")</f>
        <v/>
      </c>
      <c r="B333" s="22" t="str">
        <f>IF(VLOOKUP('Download Data'!AF342,'Download Data'!AL342:AP1954,3,FALSE)&lt;&gt;10001,VLOOKUP('Download Data'!AF342,'Download Data'!AL342:AP1954,3,FALSE),"")</f>
        <v/>
      </c>
      <c r="C333" s="5" t="str">
        <f>IF(VLOOKUP('Download Data'!AF342,'Download Data'!AL342:AP1954,3,FALSE)&lt;&gt;10001,VLOOKUP('Download Data'!AF342,'Download Data'!AL342:AP1954,4,FALSE),"")</f>
        <v/>
      </c>
      <c r="D333" s="29" t="str">
        <f>IF(VLOOKUP('Download Data'!AF342,'Download Data'!AL342:AP1954,3,FALSE)&lt;&gt;10001,VLOOKUP('Download Data'!AF342,'Download Data'!AL342:AP1954,5,FALSE),"")</f>
        <v/>
      </c>
      <c r="E333" s="241"/>
      <c r="AA333" s="39" t="s">
        <v>314</v>
      </c>
      <c r="AB333" s="39">
        <f t="shared" si="181"/>
        <v>4108</v>
      </c>
      <c r="AC333" s="39" t="s">
        <v>101</v>
      </c>
      <c r="AD333" s="43">
        <f>VLOOKUP(AB333/100,'Download Data'!$BB$1:$BV$97,17,TRUE)</f>
        <v>0</v>
      </c>
      <c r="AE333" s="39"/>
      <c r="AF333" s="39">
        <f t="shared" si="179"/>
        <v>324</v>
      </c>
      <c r="AG333" s="45">
        <f t="shared" si="182"/>
        <v>4108</v>
      </c>
      <c r="AH333" s="45" t="s">
        <v>101</v>
      </c>
      <c r="AI333" s="45">
        <f>Program!J101</f>
        <v>0</v>
      </c>
      <c r="AJ333" s="39"/>
      <c r="AK333" s="39">
        <f t="shared" si="156"/>
        <v>0</v>
      </c>
      <c r="AL333" s="39">
        <f t="shared" si="180"/>
        <v>1</v>
      </c>
      <c r="AM333" s="39" t="str">
        <f t="shared" si="157"/>
        <v xml:space="preserve"> </v>
      </c>
      <c r="AN333" s="39" t="str">
        <f t="shared" si="158"/>
        <v xml:space="preserve"> </v>
      </c>
      <c r="AO333" s="39" t="str">
        <f t="shared" si="159"/>
        <v xml:space="preserve"> </v>
      </c>
      <c r="AP333" s="39" t="str">
        <f t="shared" si="160"/>
        <v xml:space="preserve"> </v>
      </c>
      <c r="BA333" t="s">
        <v>665</v>
      </c>
      <c r="BB333">
        <f t="shared" si="183"/>
        <v>560</v>
      </c>
      <c r="BC333">
        <f>Program!AI87</f>
        <v>560</v>
      </c>
      <c r="CF333" s="2"/>
      <c r="CG333"/>
      <c r="CH333"/>
      <c r="CI333"/>
      <c r="CJ333"/>
      <c r="CK333"/>
      <c r="CL333"/>
      <c r="CM333"/>
      <c r="CN333"/>
      <c r="CO333"/>
      <c r="CP333"/>
      <c r="CQ333"/>
      <c r="CR333"/>
      <c r="CS333"/>
      <c r="CT333"/>
    </row>
    <row r="334" spans="1:98" x14ac:dyDescent="0.2">
      <c r="A334" s="5" t="str">
        <f>IF(VLOOKUP('Download Data'!AF412,'Download Data'!AL412:AP1781,3,FALSE)&lt;&gt;10001,VLOOKUP('Download Data'!AF412,'Download Data'!AL412:AP1781,2,FALSE),"")</f>
        <v/>
      </c>
      <c r="B334" s="22" t="str">
        <f>IF(VLOOKUP('Download Data'!AF343,'Download Data'!AL343:AP1955,3,FALSE)&lt;&gt;10001,VLOOKUP('Download Data'!AF343,'Download Data'!AL343:AP1955,3,FALSE),"")</f>
        <v/>
      </c>
      <c r="C334" s="5" t="str">
        <f>IF(VLOOKUP('Download Data'!AF343,'Download Data'!AL343:AP1955,3,FALSE)&lt;&gt;10001,VLOOKUP('Download Data'!AF343,'Download Data'!AL343:AP1955,4,FALSE),"")</f>
        <v/>
      </c>
      <c r="D334" s="29" t="str">
        <f>IF(VLOOKUP('Download Data'!AF343,'Download Data'!AL343:AP1955,3,FALSE)&lt;&gt;10001,VLOOKUP('Download Data'!AF343,'Download Data'!AL343:AP1955,5,FALSE),"")</f>
        <v/>
      </c>
      <c r="E334" s="241"/>
      <c r="AA334" s="39"/>
      <c r="AB334" s="39"/>
      <c r="AC334" s="39"/>
      <c r="AD334" s="39"/>
      <c r="AE334" s="39"/>
      <c r="AF334" s="39">
        <f t="shared" si="179"/>
        <v>325</v>
      </c>
      <c r="AG334" s="45"/>
      <c r="AH334" s="45"/>
      <c r="AI334" s="45"/>
      <c r="AJ334" s="39"/>
      <c r="AK334" s="39">
        <f t="shared" si="156"/>
        <v>0</v>
      </c>
      <c r="AL334" s="39">
        <f t="shared" si="180"/>
        <v>1</v>
      </c>
      <c r="AM334" s="39" t="str">
        <f t="shared" si="157"/>
        <v xml:space="preserve"> </v>
      </c>
      <c r="AN334" s="39" t="str">
        <f t="shared" si="158"/>
        <v xml:space="preserve"> </v>
      </c>
      <c r="AO334" s="39" t="str">
        <f t="shared" si="159"/>
        <v xml:space="preserve"> </v>
      </c>
      <c r="AP334" s="39" t="str">
        <f t="shared" si="160"/>
        <v xml:space="preserve"> </v>
      </c>
      <c r="BA334" t="s">
        <v>666</v>
      </c>
      <c r="BB334">
        <f t="shared" si="183"/>
        <v>680</v>
      </c>
      <c r="BC334">
        <f>Program!AI88</f>
        <v>680</v>
      </c>
      <c r="CF334" s="2"/>
      <c r="CG334"/>
      <c r="CH334"/>
      <c r="CI334"/>
      <c r="CJ334"/>
      <c r="CK334"/>
      <c r="CL334"/>
      <c r="CM334"/>
      <c r="CN334"/>
      <c r="CO334"/>
      <c r="CP334"/>
      <c r="CQ334"/>
      <c r="CR334"/>
      <c r="CS334"/>
      <c r="CT334"/>
    </row>
    <row r="335" spans="1:98" x14ac:dyDescent="0.2">
      <c r="A335" s="5" t="str">
        <f>IF(VLOOKUP('Download Data'!AF413,'Download Data'!AL413:AP1781,3,FALSE)&lt;&gt;10001,VLOOKUP('Download Data'!AF413,'Download Data'!AL413:AP1781,2,FALSE),"")</f>
        <v/>
      </c>
      <c r="B335" s="22" t="str">
        <f>IF(VLOOKUP('Download Data'!AF344,'Download Data'!AL344:AP1956,3,FALSE)&lt;&gt;10001,VLOOKUP('Download Data'!AF344,'Download Data'!AL344:AP1956,3,FALSE),"")</f>
        <v/>
      </c>
      <c r="C335" s="5" t="str">
        <f>IF(VLOOKUP('Download Data'!AF344,'Download Data'!AL344:AP1956,3,FALSE)&lt;&gt;10001,VLOOKUP('Download Data'!AF344,'Download Data'!AL344:AP1956,4,FALSE),"")</f>
        <v/>
      </c>
      <c r="D335" s="29" t="str">
        <f>IF(VLOOKUP('Download Data'!AF344,'Download Data'!AL344:AP1956,3,FALSE)&lt;&gt;10001,VLOOKUP('Download Data'!AF344,'Download Data'!AL344:AP1956,5,FALSE),"")</f>
        <v/>
      </c>
      <c r="E335" s="241"/>
      <c r="AA335" s="39" t="s">
        <v>315</v>
      </c>
      <c r="AB335" s="39">
        <f t="shared" ref="AB335:AB343" si="184">AG335</f>
        <v>4200</v>
      </c>
      <c r="AC335" s="39" t="s">
        <v>101</v>
      </c>
      <c r="AD335" s="43">
        <f>VLOOKUP(AB335/100,'Download Data'!$BB$1:$BV$97,9,TRUE)</f>
        <v>0</v>
      </c>
      <c r="AE335" s="39"/>
      <c r="AF335" s="39">
        <f t="shared" si="179"/>
        <v>326</v>
      </c>
      <c r="AG335" s="45">
        <v>4200</v>
      </c>
      <c r="AH335" s="45" t="s">
        <v>101</v>
      </c>
      <c r="AI335" s="45">
        <f>Program!J105</f>
        <v>0</v>
      </c>
      <c r="AJ335" s="39"/>
      <c r="AK335" s="39">
        <f t="shared" si="156"/>
        <v>0</v>
      </c>
      <c r="AL335" s="39">
        <f t="shared" si="180"/>
        <v>1</v>
      </c>
      <c r="AM335" s="39" t="str">
        <f t="shared" si="157"/>
        <v xml:space="preserve"> </v>
      </c>
      <c r="AN335" s="39" t="str">
        <f t="shared" si="158"/>
        <v xml:space="preserve"> </v>
      </c>
      <c r="AO335" s="39" t="str">
        <f t="shared" si="159"/>
        <v xml:space="preserve"> </v>
      </c>
      <c r="AP335" s="39" t="str">
        <f t="shared" si="160"/>
        <v xml:space="preserve"> </v>
      </c>
      <c r="BA335" t="s">
        <v>667</v>
      </c>
      <c r="BB335">
        <f t="shared" si="183"/>
        <v>800</v>
      </c>
      <c r="BC335">
        <f>Program!AI89</f>
        <v>800</v>
      </c>
      <c r="CF335" s="2"/>
      <c r="CG335"/>
      <c r="CH335"/>
      <c r="CI335"/>
      <c r="CJ335"/>
      <c r="CK335"/>
      <c r="CL335"/>
      <c r="CM335"/>
      <c r="CN335"/>
      <c r="CO335"/>
      <c r="CP335"/>
      <c r="CQ335"/>
      <c r="CR335"/>
      <c r="CS335"/>
      <c r="CT335"/>
    </row>
    <row r="336" spans="1:98" x14ac:dyDescent="0.2">
      <c r="A336" s="5" t="str">
        <f>IF(VLOOKUP('Download Data'!AF414,'Download Data'!AL414:AP1781,3,FALSE)&lt;&gt;10001,VLOOKUP('Download Data'!AF414,'Download Data'!AL414:AP1781,2,FALSE),"")</f>
        <v/>
      </c>
      <c r="B336" s="22" t="str">
        <f>IF(VLOOKUP('Download Data'!AF345,'Download Data'!AL345:AP1957,3,FALSE)&lt;&gt;10001,VLOOKUP('Download Data'!AF345,'Download Data'!AL345:AP1957,3,FALSE),"")</f>
        <v/>
      </c>
      <c r="C336" s="5" t="str">
        <f>IF(VLOOKUP('Download Data'!AF345,'Download Data'!AL345:AP1957,3,FALSE)&lt;&gt;10001,VLOOKUP('Download Data'!AF345,'Download Data'!AL345:AP1957,4,FALSE),"")</f>
        <v/>
      </c>
      <c r="D336" s="29" t="str">
        <f>IF(VLOOKUP('Download Data'!AF345,'Download Data'!AL345:AP1957,3,FALSE)&lt;&gt;10001,VLOOKUP('Download Data'!AF345,'Download Data'!AL345:AP1957,5,FALSE),"")</f>
        <v/>
      </c>
      <c r="E336" s="241"/>
      <c r="AA336" s="39" t="s">
        <v>316</v>
      </c>
      <c r="AB336" s="39">
        <f t="shared" si="184"/>
        <v>4201</v>
      </c>
      <c r="AC336" s="39" t="s">
        <v>101</v>
      </c>
      <c r="AD336" s="43">
        <f>VLOOKUP(AB336/100,'Download Data'!$BB$1:$BV$97,10,TRUE)</f>
        <v>0</v>
      </c>
      <c r="AE336" s="39"/>
      <c r="AF336" s="39">
        <f t="shared" si="179"/>
        <v>327</v>
      </c>
      <c r="AG336" s="45">
        <f t="shared" ref="AG336:AG343" si="185">AG335+1</f>
        <v>4201</v>
      </c>
      <c r="AH336" s="45" t="s">
        <v>101</v>
      </c>
      <c r="AI336" s="45">
        <f>Program!J106</f>
        <v>0</v>
      </c>
      <c r="AJ336" s="39"/>
      <c r="AK336" s="39">
        <f t="shared" si="156"/>
        <v>0</v>
      </c>
      <c r="AL336" s="39">
        <f t="shared" si="180"/>
        <v>1</v>
      </c>
      <c r="AM336" s="39" t="str">
        <f t="shared" si="157"/>
        <v xml:space="preserve"> </v>
      </c>
      <c r="AN336" s="39" t="str">
        <f t="shared" si="158"/>
        <v xml:space="preserve"> </v>
      </c>
      <c r="AO336" s="39" t="str">
        <f t="shared" si="159"/>
        <v xml:space="preserve"> </v>
      </c>
      <c r="AP336" s="39" t="str">
        <f t="shared" si="160"/>
        <v xml:space="preserve"> </v>
      </c>
      <c r="BA336" t="s">
        <v>668</v>
      </c>
      <c r="BB336">
        <f t="shared" si="183"/>
        <v>920</v>
      </c>
      <c r="BC336">
        <f>Program!AI90</f>
        <v>920</v>
      </c>
      <c r="CF336" s="2"/>
      <c r="CG336"/>
      <c r="CH336"/>
      <c r="CI336"/>
      <c r="CJ336"/>
      <c r="CK336"/>
      <c r="CL336"/>
      <c r="CM336"/>
      <c r="CN336"/>
      <c r="CO336"/>
      <c r="CP336"/>
      <c r="CQ336"/>
      <c r="CR336"/>
      <c r="CS336"/>
      <c r="CT336"/>
    </row>
    <row r="337" spans="1:102" x14ac:dyDescent="0.2">
      <c r="A337" s="5" t="str">
        <f>IF(VLOOKUP('Download Data'!AF415,'Download Data'!AL415:AP1781,3,FALSE)&lt;&gt;10001,VLOOKUP('Download Data'!AF415,'Download Data'!AL415:AP1781,2,FALSE),"")</f>
        <v/>
      </c>
      <c r="B337" s="22" t="str">
        <f>IF(VLOOKUP('Download Data'!AF346,'Download Data'!AL346:AP1958,3,FALSE)&lt;&gt;10001,VLOOKUP('Download Data'!AF346,'Download Data'!AL346:AP1958,3,FALSE),"")</f>
        <v/>
      </c>
      <c r="C337" s="5" t="str">
        <f>IF(VLOOKUP('Download Data'!AF346,'Download Data'!AL346:AP1958,3,FALSE)&lt;&gt;10001,VLOOKUP('Download Data'!AF346,'Download Data'!AL346:AP1958,4,FALSE),"")</f>
        <v/>
      </c>
      <c r="D337" s="29" t="str">
        <f>IF(VLOOKUP('Download Data'!AF346,'Download Data'!AL346:AP1958,3,FALSE)&lt;&gt;10001,VLOOKUP('Download Data'!AF346,'Download Data'!AL346:AP1958,5,FALSE),"")</f>
        <v/>
      </c>
      <c r="E337" s="241"/>
      <c r="AA337" s="39" t="s">
        <v>317</v>
      </c>
      <c r="AB337" s="39">
        <f t="shared" si="184"/>
        <v>4202</v>
      </c>
      <c r="AC337" s="39" t="s">
        <v>101</v>
      </c>
      <c r="AD337" s="43">
        <f>VLOOKUP(AB337/100,'Download Data'!$BB$1:$BV$97,11,TRUE)</f>
        <v>0</v>
      </c>
      <c r="AE337" s="39"/>
      <c r="AF337" s="39">
        <f t="shared" si="179"/>
        <v>328</v>
      </c>
      <c r="AG337" s="45">
        <f t="shared" si="185"/>
        <v>4202</v>
      </c>
      <c r="AH337" s="45" t="s">
        <v>101</v>
      </c>
      <c r="AI337" s="45">
        <f>Program!J107</f>
        <v>0</v>
      </c>
      <c r="AJ337" s="39"/>
      <c r="AK337" s="39">
        <f t="shared" si="156"/>
        <v>0</v>
      </c>
      <c r="AL337" s="39">
        <f t="shared" si="180"/>
        <v>1</v>
      </c>
      <c r="AM337" s="39" t="str">
        <f t="shared" si="157"/>
        <v xml:space="preserve"> </v>
      </c>
      <c r="AN337" s="39" t="str">
        <f t="shared" si="158"/>
        <v xml:space="preserve"> </v>
      </c>
      <c r="AO337" s="39" t="str">
        <f t="shared" si="159"/>
        <v xml:space="preserve"> </v>
      </c>
      <c r="AP337" s="39" t="str">
        <f t="shared" si="160"/>
        <v xml:space="preserve"> </v>
      </c>
      <c r="BA337" t="s">
        <v>669</v>
      </c>
      <c r="BB337">
        <f t="shared" si="183"/>
        <v>1007</v>
      </c>
      <c r="BC337">
        <f>Program!AI91</f>
        <v>1007</v>
      </c>
      <c r="CF337" s="2"/>
      <c r="CG337"/>
      <c r="CH337"/>
      <c r="CI337"/>
      <c r="CJ337"/>
      <c r="CK337"/>
      <c r="CL337"/>
      <c r="CM337"/>
      <c r="CN337"/>
      <c r="CO337"/>
      <c r="CP337"/>
      <c r="CQ337"/>
      <c r="CR337"/>
      <c r="CS337"/>
      <c r="CT337"/>
    </row>
    <row r="338" spans="1:102" x14ac:dyDescent="0.2">
      <c r="A338" s="5" t="str">
        <f>IF(VLOOKUP('Download Data'!AF416,'Download Data'!AL416:AP1781,3,FALSE)&lt;&gt;10001,VLOOKUP('Download Data'!AF416,'Download Data'!AL416:AP1781,2,FALSE),"")</f>
        <v/>
      </c>
      <c r="B338" s="22" t="str">
        <f>IF(VLOOKUP('Download Data'!AF347,'Download Data'!AL347:AP1959,3,FALSE)&lt;&gt;10001,VLOOKUP('Download Data'!AF347,'Download Data'!AL347:AP1959,3,FALSE),"")</f>
        <v/>
      </c>
      <c r="C338" s="5" t="str">
        <f>IF(VLOOKUP('Download Data'!AF347,'Download Data'!AL347:AP1959,3,FALSE)&lt;&gt;10001,VLOOKUP('Download Data'!AF347,'Download Data'!AL347:AP1959,4,FALSE),"")</f>
        <v/>
      </c>
      <c r="D338" s="29" t="str">
        <f>IF(VLOOKUP('Download Data'!AF347,'Download Data'!AL347:AP1959,3,FALSE)&lt;&gt;10001,VLOOKUP('Download Data'!AF347,'Download Data'!AL347:AP1959,5,FALSE),"")</f>
        <v/>
      </c>
      <c r="E338" s="241"/>
      <c r="AA338" s="39" t="s">
        <v>318</v>
      </c>
      <c r="AB338" s="39">
        <f t="shared" si="184"/>
        <v>4203</v>
      </c>
      <c r="AC338" s="39" t="s">
        <v>101</v>
      </c>
      <c r="AD338" s="43">
        <f>VLOOKUP(AB338/100,'Download Data'!$BB$1:$BV$97,12,TRUE)</f>
        <v>0</v>
      </c>
      <c r="AE338" s="39"/>
      <c r="AF338" s="39">
        <f t="shared" si="179"/>
        <v>329</v>
      </c>
      <c r="AG338" s="45">
        <f t="shared" si="185"/>
        <v>4203</v>
      </c>
      <c r="AH338" s="45" t="s">
        <v>101</v>
      </c>
      <c r="AI338" s="45">
        <f>Program!J108</f>
        <v>0</v>
      </c>
      <c r="AJ338" s="39"/>
      <c r="AK338" s="39">
        <f t="shared" si="156"/>
        <v>0</v>
      </c>
      <c r="AL338" s="39">
        <f t="shared" si="180"/>
        <v>1</v>
      </c>
      <c r="AM338" s="39" t="str">
        <f t="shared" si="157"/>
        <v xml:space="preserve"> </v>
      </c>
      <c r="AN338" s="39" t="str">
        <f t="shared" si="158"/>
        <v xml:space="preserve"> </v>
      </c>
      <c r="AO338" s="39" t="str">
        <f t="shared" si="159"/>
        <v xml:space="preserve"> </v>
      </c>
      <c r="AP338" s="39" t="str">
        <f t="shared" si="160"/>
        <v xml:space="preserve"> </v>
      </c>
      <c r="BA338" t="s">
        <v>670</v>
      </c>
      <c r="BB338">
        <f t="shared" si="183"/>
        <v>0</v>
      </c>
      <c r="BC338">
        <f>Program!AI92</f>
        <v>0</v>
      </c>
      <c r="CF338" s="2"/>
      <c r="CG338"/>
      <c r="CH338"/>
      <c r="CI338"/>
      <c r="CJ338"/>
      <c r="CK338"/>
      <c r="CL338"/>
      <c r="CM338"/>
      <c r="CN338"/>
      <c r="CO338"/>
      <c r="CP338"/>
      <c r="CQ338"/>
      <c r="CR338"/>
      <c r="CS338"/>
      <c r="CT338"/>
    </row>
    <row r="339" spans="1:102" x14ac:dyDescent="0.2">
      <c r="A339" s="5" t="str">
        <f>IF(VLOOKUP('Download Data'!AF417,'Download Data'!AL417:AP1781,3,FALSE)&lt;&gt;10001,VLOOKUP('Download Data'!AF417,'Download Data'!AL417:AP1781,2,FALSE),"")</f>
        <v/>
      </c>
      <c r="B339" s="22" t="str">
        <f>IF(VLOOKUP('Download Data'!AF348,'Download Data'!AL348:AP1960,3,FALSE)&lt;&gt;10001,VLOOKUP('Download Data'!AF348,'Download Data'!AL348:AP1960,3,FALSE),"")</f>
        <v/>
      </c>
      <c r="C339" s="5" t="str">
        <f>IF(VLOOKUP('Download Data'!AF348,'Download Data'!AL348:AP1960,3,FALSE)&lt;&gt;10001,VLOOKUP('Download Data'!AF348,'Download Data'!AL348:AP1960,4,FALSE),"")</f>
        <v/>
      </c>
      <c r="D339" s="29" t="str">
        <f>IF(VLOOKUP('Download Data'!AF348,'Download Data'!AL348:AP1960,3,FALSE)&lt;&gt;10001,VLOOKUP('Download Data'!AF348,'Download Data'!AL348:AP1960,5,FALSE),"")</f>
        <v/>
      </c>
      <c r="E339" s="241"/>
      <c r="AA339" s="39" t="s">
        <v>319</v>
      </c>
      <c r="AB339" s="39">
        <f t="shared" si="184"/>
        <v>4204</v>
      </c>
      <c r="AC339" s="39" t="s">
        <v>101</v>
      </c>
      <c r="AD339" s="43">
        <f>VLOOKUP(AB339/100,'Download Data'!$BB$1:$BV$97,13,TRUE)</f>
        <v>0</v>
      </c>
      <c r="AE339" s="39"/>
      <c r="AF339" s="39">
        <f t="shared" si="179"/>
        <v>330</v>
      </c>
      <c r="AG339" s="45">
        <f t="shared" si="185"/>
        <v>4204</v>
      </c>
      <c r="AH339" s="45" t="s">
        <v>101</v>
      </c>
      <c r="AI339" s="45">
        <f>Program!J109</f>
        <v>0</v>
      </c>
      <c r="AJ339" s="39"/>
      <c r="AK339" s="39">
        <f t="shared" si="156"/>
        <v>0</v>
      </c>
      <c r="AL339" s="39">
        <f t="shared" si="180"/>
        <v>1</v>
      </c>
      <c r="AM339" s="39" t="str">
        <f t="shared" si="157"/>
        <v xml:space="preserve"> </v>
      </c>
      <c r="AN339" s="39" t="str">
        <f t="shared" si="158"/>
        <v xml:space="preserve"> </v>
      </c>
      <c r="AO339" s="39" t="str">
        <f t="shared" si="159"/>
        <v xml:space="preserve"> </v>
      </c>
      <c r="AP339" s="39" t="str">
        <f t="shared" si="160"/>
        <v xml:space="preserve"> </v>
      </c>
      <c r="BA339" t="s">
        <v>671</v>
      </c>
      <c r="BB339">
        <f t="shared" si="183"/>
        <v>-1</v>
      </c>
      <c r="BC339">
        <f>Program!AI93</f>
        <v>-1</v>
      </c>
      <c r="CF339" s="2"/>
      <c r="CG339"/>
      <c r="CH339"/>
      <c r="CI339"/>
      <c r="CJ339"/>
      <c r="CK339"/>
      <c r="CL339"/>
      <c r="CM339"/>
      <c r="CN339"/>
      <c r="CO339"/>
      <c r="CP339"/>
      <c r="CQ339"/>
      <c r="CR339"/>
      <c r="CS339"/>
      <c r="CT339"/>
    </row>
    <row r="340" spans="1:102" x14ac:dyDescent="0.2">
      <c r="A340" s="5" t="str">
        <f>IF(VLOOKUP('Download Data'!AF418,'Download Data'!AL418:AP1781,3,FALSE)&lt;&gt;10001,VLOOKUP('Download Data'!AF418,'Download Data'!AL418:AP1781,2,FALSE),"")</f>
        <v/>
      </c>
      <c r="B340" s="22" t="str">
        <f>IF(VLOOKUP('Download Data'!AF349,'Download Data'!AL349:AP1961,3,FALSE)&lt;&gt;10001,VLOOKUP('Download Data'!AF349,'Download Data'!AL349:AP1961,3,FALSE),"")</f>
        <v/>
      </c>
      <c r="C340" s="5" t="str">
        <f>IF(VLOOKUP('Download Data'!AF349,'Download Data'!AL349:AP1961,3,FALSE)&lt;&gt;10001,VLOOKUP('Download Data'!AF349,'Download Data'!AL349:AP1961,4,FALSE),"")</f>
        <v/>
      </c>
      <c r="D340" s="29" t="str">
        <f>IF(VLOOKUP('Download Data'!AF349,'Download Data'!AL349:AP1961,3,FALSE)&lt;&gt;10001,VLOOKUP('Download Data'!AF349,'Download Data'!AL349:AP1961,5,FALSE),"")</f>
        <v/>
      </c>
      <c r="E340" s="241"/>
      <c r="AA340" s="39" t="s">
        <v>320</v>
      </c>
      <c r="AB340" s="39">
        <f t="shared" si="184"/>
        <v>4205</v>
      </c>
      <c r="AC340" s="39" t="s">
        <v>101</v>
      </c>
      <c r="AD340" s="43">
        <f>VLOOKUP(AB340/100,'Download Data'!$BB$1:$BV$97,14,TRUE)</f>
        <v>0</v>
      </c>
      <c r="AE340" s="39"/>
      <c r="AF340" s="39">
        <f t="shared" si="179"/>
        <v>331</v>
      </c>
      <c r="AG340" s="45">
        <f t="shared" si="185"/>
        <v>4205</v>
      </c>
      <c r="AH340" s="45" t="s">
        <v>101</v>
      </c>
      <c r="AI340" s="45">
        <f>Program!J110</f>
        <v>0</v>
      </c>
      <c r="AJ340" s="39"/>
      <c r="AK340" s="39">
        <f t="shared" si="156"/>
        <v>0</v>
      </c>
      <c r="AL340" s="39">
        <f t="shared" si="180"/>
        <v>1</v>
      </c>
      <c r="AM340" s="39" t="str">
        <f t="shared" si="157"/>
        <v xml:space="preserve"> </v>
      </c>
      <c r="AN340" s="39" t="str">
        <f t="shared" si="158"/>
        <v xml:space="preserve"> </v>
      </c>
      <c r="AO340" s="39" t="str">
        <f t="shared" si="159"/>
        <v xml:space="preserve"> </v>
      </c>
      <c r="AP340" s="39" t="str">
        <f t="shared" si="160"/>
        <v xml:space="preserve"> </v>
      </c>
      <c r="BA340" t="s">
        <v>672</v>
      </c>
      <c r="BB340">
        <f t="shared" si="183"/>
        <v>1</v>
      </c>
      <c r="BC340">
        <f>Program!AI94</f>
        <v>1</v>
      </c>
      <c r="CF340" s="2"/>
      <c r="CG340"/>
      <c r="CH340"/>
      <c r="CI340"/>
      <c r="CJ340"/>
      <c r="CK340"/>
      <c r="CL340"/>
      <c r="CM340"/>
      <c r="CN340"/>
      <c r="CO340"/>
      <c r="CP340"/>
      <c r="CQ340"/>
      <c r="CR340"/>
      <c r="CS340"/>
      <c r="CT340"/>
    </row>
    <row r="341" spans="1:102" x14ac:dyDescent="0.2">
      <c r="A341" s="5" t="str">
        <f>IF(VLOOKUP('Download Data'!AF419,'Download Data'!AL419:AP1781,3,FALSE)&lt;&gt;10001,VLOOKUP('Download Data'!AF419,'Download Data'!AL419:AP1781,2,FALSE),"")</f>
        <v/>
      </c>
      <c r="B341" s="22" t="str">
        <f>IF(VLOOKUP('Download Data'!AF350,'Download Data'!AL350:AP1962,3,FALSE)&lt;&gt;10001,VLOOKUP('Download Data'!AF350,'Download Data'!AL350:AP1962,3,FALSE),"")</f>
        <v/>
      </c>
      <c r="C341" s="5" t="str">
        <f>IF(VLOOKUP('Download Data'!AF350,'Download Data'!AL350:AP1962,3,FALSE)&lt;&gt;10001,VLOOKUP('Download Data'!AF350,'Download Data'!AL350:AP1962,4,FALSE),"")</f>
        <v/>
      </c>
      <c r="D341" s="29" t="str">
        <f>IF(VLOOKUP('Download Data'!AF350,'Download Data'!AL350:AP1962,3,FALSE)&lt;&gt;10001,VLOOKUP('Download Data'!AF350,'Download Data'!AL350:AP1962,5,FALSE),"")</f>
        <v/>
      </c>
      <c r="E341" s="241"/>
      <c r="AA341" s="39" t="s">
        <v>321</v>
      </c>
      <c r="AB341" s="39">
        <f t="shared" si="184"/>
        <v>4206</v>
      </c>
      <c r="AC341" s="39" t="s">
        <v>101</v>
      </c>
      <c r="AD341" s="43">
        <f>VLOOKUP(AB341/100,'Download Data'!$BB$1:$BV$97,15,TRUE)</f>
        <v>0</v>
      </c>
      <c r="AE341" s="39"/>
      <c r="AF341" s="39">
        <f t="shared" si="179"/>
        <v>332</v>
      </c>
      <c r="AG341" s="45">
        <f t="shared" si="185"/>
        <v>4206</v>
      </c>
      <c r="AH341" s="45" t="s">
        <v>101</v>
      </c>
      <c r="AI341" s="45">
        <f>Program!J111</f>
        <v>0</v>
      </c>
      <c r="AJ341" s="39"/>
      <c r="AK341" s="39">
        <f t="shared" si="156"/>
        <v>0</v>
      </c>
      <c r="AL341" s="39">
        <f t="shared" si="180"/>
        <v>1</v>
      </c>
      <c r="AM341" s="39" t="str">
        <f t="shared" si="157"/>
        <v xml:space="preserve"> </v>
      </c>
      <c r="AN341" s="39" t="str">
        <f t="shared" si="158"/>
        <v xml:space="preserve"> </v>
      </c>
      <c r="AO341" s="39" t="str">
        <f t="shared" si="159"/>
        <v xml:space="preserve"> </v>
      </c>
      <c r="AP341" s="39" t="str">
        <f t="shared" si="160"/>
        <v xml:space="preserve"> </v>
      </c>
      <c r="CF341" s="2"/>
      <c r="CG341"/>
      <c r="CH341"/>
      <c r="CI341"/>
      <c r="CJ341"/>
      <c r="CK341"/>
      <c r="CL341"/>
      <c r="CM341"/>
      <c r="CN341"/>
      <c r="CO341"/>
      <c r="CP341"/>
      <c r="CQ341"/>
      <c r="CR341"/>
      <c r="CS341"/>
      <c r="CT341"/>
    </row>
    <row r="342" spans="1:102" x14ac:dyDescent="0.2">
      <c r="A342" s="5" t="str">
        <f>IF(VLOOKUP('Download Data'!AF420,'Download Data'!AL420:AP1781,3,FALSE)&lt;&gt;10001,VLOOKUP('Download Data'!AF420,'Download Data'!AL420:AP1781,2,FALSE),"")</f>
        <v/>
      </c>
      <c r="B342" s="22" t="str">
        <f>IF(VLOOKUP('Download Data'!AF351,'Download Data'!AL351:AP1963,3,FALSE)&lt;&gt;10001,VLOOKUP('Download Data'!AF351,'Download Data'!AL351:AP1963,3,FALSE),"")</f>
        <v/>
      </c>
      <c r="C342" s="5" t="str">
        <f>IF(VLOOKUP('Download Data'!AF351,'Download Data'!AL351:AP1963,3,FALSE)&lt;&gt;10001,VLOOKUP('Download Data'!AF351,'Download Data'!AL351:AP1963,4,FALSE),"")</f>
        <v/>
      </c>
      <c r="D342" s="29" t="str">
        <f>IF(VLOOKUP('Download Data'!AF351,'Download Data'!AL351:AP1963,3,FALSE)&lt;&gt;10001,VLOOKUP('Download Data'!AF351,'Download Data'!AL351:AP1963,5,FALSE),"")</f>
        <v/>
      </c>
      <c r="E342" s="241"/>
      <c r="AA342" s="39" t="s">
        <v>322</v>
      </c>
      <c r="AB342" s="39">
        <f t="shared" si="184"/>
        <v>4207</v>
      </c>
      <c r="AC342" s="39" t="s">
        <v>101</v>
      </c>
      <c r="AD342" s="43">
        <f>VLOOKUP(AB342/100,'Download Data'!$BB$1:$BV$97,16,TRUE)</f>
        <v>0</v>
      </c>
      <c r="AE342" s="39"/>
      <c r="AF342" s="39">
        <f t="shared" si="179"/>
        <v>333</v>
      </c>
      <c r="AG342" s="45">
        <f t="shared" si="185"/>
        <v>4207</v>
      </c>
      <c r="AH342" s="45" t="s">
        <v>101</v>
      </c>
      <c r="AI342" s="45">
        <f>Program!J112</f>
        <v>0</v>
      </c>
      <c r="AJ342" s="39"/>
      <c r="AK342" s="39">
        <f t="shared" si="156"/>
        <v>0</v>
      </c>
      <c r="AL342" s="39">
        <f t="shared" si="180"/>
        <v>1</v>
      </c>
      <c r="AM342" s="39" t="str">
        <f t="shared" si="157"/>
        <v xml:space="preserve"> </v>
      </c>
      <c r="AN342" s="39" t="str">
        <f t="shared" si="158"/>
        <v xml:space="preserve"> </v>
      </c>
      <c r="AO342" s="39" t="str">
        <f t="shared" si="159"/>
        <v xml:space="preserve"> </v>
      </c>
      <c r="AP342" s="39" t="str">
        <f t="shared" si="160"/>
        <v xml:space="preserve"> </v>
      </c>
      <c r="BA342" t="s">
        <v>673</v>
      </c>
      <c r="BB342" t="str">
        <f t="shared" ref="BB342:BB355" si="186">CM42</f>
        <v>C</v>
      </c>
      <c r="BC342" t="str">
        <f>Program!AJ81</f>
        <v>C</v>
      </c>
      <c r="CF342" s="2"/>
      <c r="CG342" s="2"/>
      <c r="CH342"/>
      <c r="CI342"/>
      <c r="CJ342"/>
      <c r="CK342"/>
      <c r="CL342"/>
      <c r="CM342"/>
      <c r="CN342"/>
      <c r="CO342"/>
      <c r="CP342"/>
      <c r="CQ342"/>
      <c r="CR342"/>
      <c r="CS342"/>
      <c r="CT342"/>
      <c r="CU342"/>
      <c r="CX342" s="12"/>
    </row>
    <row r="343" spans="1:102" x14ac:dyDescent="0.2">
      <c r="A343" s="5" t="str">
        <f>IF(VLOOKUP('Download Data'!AF421,'Download Data'!AL421:AP1781,3,FALSE)&lt;&gt;10001,VLOOKUP('Download Data'!AF421,'Download Data'!AL421:AP1781,2,FALSE),"")</f>
        <v/>
      </c>
      <c r="B343" s="22" t="str">
        <f>IF(VLOOKUP('Download Data'!AF352,'Download Data'!AL352:AP1964,3,FALSE)&lt;&gt;10001,VLOOKUP('Download Data'!AF352,'Download Data'!AL352:AP1964,3,FALSE),"")</f>
        <v/>
      </c>
      <c r="C343" s="5" t="str">
        <f>IF(VLOOKUP('Download Data'!AF352,'Download Data'!AL352:AP1964,3,FALSE)&lt;&gt;10001,VLOOKUP('Download Data'!AF352,'Download Data'!AL352:AP1964,4,FALSE),"")</f>
        <v/>
      </c>
      <c r="D343" s="29" t="str">
        <f>IF(VLOOKUP('Download Data'!AF352,'Download Data'!AL352:AP1964,3,FALSE)&lt;&gt;10001,VLOOKUP('Download Data'!AF352,'Download Data'!AL352:AP1964,5,FALSE),"")</f>
        <v/>
      </c>
      <c r="E343" s="241"/>
      <c r="AA343" s="39" t="s">
        <v>323</v>
      </c>
      <c r="AB343" s="39">
        <f t="shared" si="184"/>
        <v>4208</v>
      </c>
      <c r="AC343" s="39" t="s">
        <v>101</v>
      </c>
      <c r="AD343" s="43">
        <f>VLOOKUP(AB343/100,'Download Data'!$BB$1:$BV$97,17,TRUE)</f>
        <v>0</v>
      </c>
      <c r="AE343" s="39"/>
      <c r="AF343" s="39">
        <f t="shared" si="179"/>
        <v>334</v>
      </c>
      <c r="AG343" s="45">
        <f t="shared" si="185"/>
        <v>4208</v>
      </c>
      <c r="AH343" s="45" t="s">
        <v>101</v>
      </c>
      <c r="AI343" s="45">
        <f>Program!J113</f>
        <v>0</v>
      </c>
      <c r="AJ343" s="39"/>
      <c r="AK343" s="39">
        <f t="shared" si="156"/>
        <v>0</v>
      </c>
      <c r="AL343" s="39">
        <f t="shared" si="180"/>
        <v>1</v>
      </c>
      <c r="AM343" s="39" t="str">
        <f t="shared" si="157"/>
        <v xml:space="preserve"> </v>
      </c>
      <c r="AN343" s="39" t="str">
        <f t="shared" si="158"/>
        <v xml:space="preserve"> </v>
      </c>
      <c r="AO343" s="39" t="str">
        <f t="shared" si="159"/>
        <v xml:space="preserve"> </v>
      </c>
      <c r="AP343" s="39" t="str">
        <f t="shared" si="160"/>
        <v xml:space="preserve"> </v>
      </c>
      <c r="BA343" t="s">
        <v>674</v>
      </c>
      <c r="BB343" t="str">
        <f t="shared" si="186"/>
        <v>p</v>
      </c>
      <c r="BC343" t="str">
        <f>Program!AJ82</f>
        <v>p</v>
      </c>
      <c r="CF343" s="2"/>
      <c r="CG343"/>
      <c r="CH343"/>
      <c r="CI343"/>
      <c r="CJ343"/>
      <c r="CK343"/>
      <c r="CL343"/>
      <c r="CM343"/>
      <c r="CN343"/>
      <c r="CO343"/>
      <c r="CP343"/>
      <c r="CQ343"/>
      <c r="CR343"/>
      <c r="CS343"/>
      <c r="CT343"/>
    </row>
    <row r="344" spans="1:102" x14ac:dyDescent="0.2">
      <c r="A344" s="5" t="str">
        <f>IF(VLOOKUP('Download Data'!AF422,'Download Data'!AL422:AP1781,3,FALSE)&lt;&gt;10001,VLOOKUP('Download Data'!AF422,'Download Data'!AL422:AP1781,2,FALSE),"")</f>
        <v/>
      </c>
      <c r="B344" s="22" t="str">
        <f>IF(VLOOKUP('Download Data'!AF353,'Download Data'!AL353:AP1965,3,FALSE)&lt;&gt;10001,VLOOKUP('Download Data'!AF353,'Download Data'!AL353:AP1965,3,FALSE),"")</f>
        <v/>
      </c>
      <c r="C344" s="5" t="str">
        <f>IF(VLOOKUP('Download Data'!AF353,'Download Data'!AL353:AP1965,3,FALSE)&lt;&gt;10001,VLOOKUP('Download Data'!AF353,'Download Data'!AL353:AP1965,4,FALSE),"")</f>
        <v/>
      </c>
      <c r="D344" s="29" t="str">
        <f>IF(VLOOKUP('Download Data'!AF353,'Download Data'!AL353:AP1965,3,FALSE)&lt;&gt;10001,VLOOKUP('Download Data'!AF353,'Download Data'!AL353:AP1965,5,FALSE),"")</f>
        <v/>
      </c>
      <c r="E344" s="241"/>
      <c r="AA344" s="39"/>
      <c r="AB344" s="39"/>
      <c r="AC344" s="39"/>
      <c r="AD344" s="39"/>
      <c r="AE344" s="39"/>
      <c r="AF344" s="39">
        <f t="shared" si="179"/>
        <v>335</v>
      </c>
      <c r="AG344" s="45"/>
      <c r="AH344" s="45"/>
      <c r="AI344" s="45"/>
      <c r="AJ344" s="39"/>
      <c r="AK344" s="39">
        <f t="shared" si="156"/>
        <v>0</v>
      </c>
      <c r="AL344" s="39">
        <f t="shared" si="180"/>
        <v>1</v>
      </c>
      <c r="AM344" s="39" t="str">
        <f t="shared" si="157"/>
        <v xml:space="preserve"> </v>
      </c>
      <c r="AN344" s="39" t="str">
        <f t="shared" si="158"/>
        <v xml:space="preserve"> </v>
      </c>
      <c r="AO344" s="39" t="str">
        <f t="shared" si="159"/>
        <v xml:space="preserve"> </v>
      </c>
      <c r="AP344" s="39" t="str">
        <f t="shared" si="160"/>
        <v xml:space="preserve"> </v>
      </c>
      <c r="BA344" t="s">
        <v>675</v>
      </c>
      <c r="BB344" t="str">
        <f t="shared" si="186"/>
        <v>t</v>
      </c>
      <c r="BC344" t="str">
        <f>Program!AJ83</f>
        <v>t</v>
      </c>
      <c r="CF344" s="2"/>
      <c r="CG344"/>
      <c r="CH344"/>
      <c r="CI344"/>
      <c r="CJ344"/>
      <c r="CK344"/>
      <c r="CL344"/>
      <c r="CM344"/>
      <c r="CN344"/>
      <c r="CO344"/>
      <c r="CP344"/>
      <c r="CQ344"/>
      <c r="CR344"/>
      <c r="CS344"/>
      <c r="CT344"/>
    </row>
    <row r="345" spans="1:102" x14ac:dyDescent="0.2">
      <c r="A345" s="5" t="str">
        <f>IF(VLOOKUP('Download Data'!AF423,'Download Data'!AL423:AP1781,3,FALSE)&lt;&gt;10001,VLOOKUP('Download Data'!AF423,'Download Data'!AL423:AP1781,2,FALSE),"")</f>
        <v/>
      </c>
      <c r="B345" s="22" t="str">
        <f>IF(VLOOKUP('Download Data'!AF354,'Download Data'!AL354:AP1966,3,FALSE)&lt;&gt;10001,VLOOKUP('Download Data'!AF354,'Download Data'!AL354:AP1966,3,FALSE),"")</f>
        <v/>
      </c>
      <c r="C345" s="5" t="str">
        <f>IF(VLOOKUP('Download Data'!AF354,'Download Data'!AL354:AP1966,3,FALSE)&lt;&gt;10001,VLOOKUP('Download Data'!AF354,'Download Data'!AL354:AP1966,4,FALSE),"")</f>
        <v/>
      </c>
      <c r="D345" s="29" t="str">
        <f>IF(VLOOKUP('Download Data'!AF354,'Download Data'!AL354:AP1966,3,FALSE)&lt;&gt;10001,VLOOKUP('Download Data'!AF354,'Download Data'!AL354:AP1966,5,FALSE),"")</f>
        <v/>
      </c>
      <c r="E345" s="241"/>
      <c r="AA345" s="39" t="s">
        <v>324</v>
      </c>
      <c r="AB345" s="39">
        <f t="shared" ref="AB345:AB353" si="187">AG345</f>
        <v>4300</v>
      </c>
      <c r="AC345" s="39" t="s">
        <v>101</v>
      </c>
      <c r="AD345" s="43">
        <f>VLOOKUP(AB345/100,'Download Data'!$BB$1:$BV$97,9,TRUE)</f>
        <v>0</v>
      </c>
      <c r="AE345" s="39"/>
      <c r="AF345" s="39">
        <f t="shared" si="179"/>
        <v>336</v>
      </c>
      <c r="AG345" s="45">
        <v>4300</v>
      </c>
      <c r="AH345" s="45" t="s">
        <v>101</v>
      </c>
      <c r="AI345" s="45">
        <f>Program!J117</f>
        <v>0</v>
      </c>
      <c r="AJ345" s="39"/>
      <c r="AK345" s="39">
        <f t="shared" si="156"/>
        <v>0</v>
      </c>
      <c r="AL345" s="39">
        <f t="shared" si="180"/>
        <v>1</v>
      </c>
      <c r="AM345" s="39" t="str">
        <f t="shared" si="157"/>
        <v xml:space="preserve"> </v>
      </c>
      <c r="AN345" s="39" t="str">
        <f t="shared" si="158"/>
        <v xml:space="preserve"> </v>
      </c>
      <c r="AO345" s="39" t="str">
        <f t="shared" si="159"/>
        <v xml:space="preserve"> </v>
      </c>
      <c r="AP345" s="39" t="str">
        <f t="shared" si="160"/>
        <v xml:space="preserve"> </v>
      </c>
      <c r="BA345" t="s">
        <v>676</v>
      </c>
      <c r="BB345">
        <f t="shared" si="186"/>
        <v>205</v>
      </c>
      <c r="BC345">
        <f>Program!AJ84</f>
        <v>205</v>
      </c>
      <c r="CF345" s="2"/>
      <c r="CG345"/>
      <c r="CH345"/>
      <c r="CI345"/>
      <c r="CJ345"/>
      <c r="CK345"/>
      <c r="CL345"/>
      <c r="CM345"/>
      <c r="CN345"/>
      <c r="CO345"/>
      <c r="CP345"/>
      <c r="CQ345"/>
      <c r="CR345"/>
      <c r="CS345"/>
      <c r="CT345"/>
    </row>
    <row r="346" spans="1:102" x14ac:dyDescent="0.2">
      <c r="A346" s="5" t="str">
        <f>IF(VLOOKUP('Download Data'!AF424,'Download Data'!AL424:AP1781,3,FALSE)&lt;&gt;10001,VLOOKUP('Download Data'!AF424,'Download Data'!AL424:AP1781,2,FALSE),"")</f>
        <v/>
      </c>
      <c r="B346" s="22" t="str">
        <f>IF(VLOOKUP('Download Data'!AF355,'Download Data'!AL355:AP1967,3,FALSE)&lt;&gt;10001,VLOOKUP('Download Data'!AF355,'Download Data'!AL355:AP1967,3,FALSE),"")</f>
        <v/>
      </c>
      <c r="C346" s="5" t="str">
        <f>IF(VLOOKUP('Download Data'!AF355,'Download Data'!AL355:AP1967,3,FALSE)&lt;&gt;10001,VLOOKUP('Download Data'!AF355,'Download Data'!AL355:AP1967,4,FALSE),"")</f>
        <v/>
      </c>
      <c r="D346" s="29" t="str">
        <f>IF(VLOOKUP('Download Data'!AF355,'Download Data'!AL355:AP1967,3,FALSE)&lt;&gt;10001,VLOOKUP('Download Data'!AF355,'Download Data'!AL355:AP1967,5,FALSE),"")</f>
        <v/>
      </c>
      <c r="E346" s="241"/>
      <c r="AA346" s="39" t="s">
        <v>325</v>
      </c>
      <c r="AB346" s="39">
        <f t="shared" si="187"/>
        <v>4301</v>
      </c>
      <c r="AC346" s="39" t="s">
        <v>101</v>
      </c>
      <c r="AD346" s="43">
        <f>VLOOKUP(AB346/100,'Download Data'!$BB$1:$BV$97,10,TRUE)</f>
        <v>0</v>
      </c>
      <c r="AE346" s="39"/>
      <c r="AF346" s="39">
        <f t="shared" si="179"/>
        <v>337</v>
      </c>
      <c r="AG346" s="45">
        <f t="shared" ref="AG346:AG353" si="188">AG345+1</f>
        <v>4301</v>
      </c>
      <c r="AH346" s="45" t="s">
        <v>101</v>
      </c>
      <c r="AI346" s="45">
        <f>Program!J118</f>
        <v>0</v>
      </c>
      <c r="AJ346" s="39"/>
      <c r="AK346" s="39">
        <f t="shared" si="156"/>
        <v>0</v>
      </c>
      <c r="AL346" s="39">
        <f t="shared" si="180"/>
        <v>1</v>
      </c>
      <c r="AM346" s="39" t="str">
        <f t="shared" si="157"/>
        <v xml:space="preserve"> </v>
      </c>
      <c r="AN346" s="39" t="str">
        <f t="shared" si="158"/>
        <v xml:space="preserve"> </v>
      </c>
      <c r="AO346" s="39" t="str">
        <f t="shared" si="159"/>
        <v xml:space="preserve"> </v>
      </c>
      <c r="AP346" s="39" t="str">
        <f t="shared" si="160"/>
        <v xml:space="preserve"> </v>
      </c>
      <c r="BA346" t="s">
        <v>677</v>
      </c>
      <c r="BB346">
        <f t="shared" si="186"/>
        <v>339</v>
      </c>
      <c r="BC346">
        <f>Program!AJ85</f>
        <v>339</v>
      </c>
      <c r="CF346" s="2"/>
      <c r="CG346"/>
      <c r="CH346"/>
      <c r="CI346"/>
      <c r="CJ346"/>
      <c r="CK346"/>
      <c r="CL346"/>
      <c r="CM346"/>
      <c r="CN346"/>
      <c r="CO346"/>
      <c r="CP346"/>
      <c r="CQ346"/>
      <c r="CR346"/>
      <c r="CS346"/>
      <c r="CT346"/>
    </row>
    <row r="347" spans="1:102" x14ac:dyDescent="0.2">
      <c r="A347" s="5" t="str">
        <f>IF(VLOOKUP('Download Data'!AF425,'Download Data'!AL425:AP1781,3,FALSE)&lt;&gt;10001,VLOOKUP('Download Data'!AF425,'Download Data'!AL425:AP1781,2,FALSE),"")</f>
        <v/>
      </c>
      <c r="B347" s="22" t="str">
        <f>IF(VLOOKUP('Download Data'!AF356,'Download Data'!AL356:AP1968,3,FALSE)&lt;&gt;10001,VLOOKUP('Download Data'!AF356,'Download Data'!AL356:AP1968,3,FALSE),"")</f>
        <v/>
      </c>
      <c r="C347" s="5" t="str">
        <f>IF(VLOOKUP('Download Data'!AF356,'Download Data'!AL356:AP1968,3,FALSE)&lt;&gt;10001,VLOOKUP('Download Data'!AF356,'Download Data'!AL356:AP1968,4,FALSE),"")</f>
        <v/>
      </c>
      <c r="D347" s="29" t="str">
        <f>IF(VLOOKUP('Download Data'!AF356,'Download Data'!AL356:AP1968,3,FALSE)&lt;&gt;10001,VLOOKUP('Download Data'!AF356,'Download Data'!AL356:AP1968,5,FALSE),"")</f>
        <v/>
      </c>
      <c r="E347" s="241"/>
      <c r="AA347" s="39" t="s">
        <v>326</v>
      </c>
      <c r="AB347" s="39">
        <f t="shared" si="187"/>
        <v>4302</v>
      </c>
      <c r="AC347" s="39" t="s">
        <v>101</v>
      </c>
      <c r="AD347" s="43">
        <f>VLOOKUP(AB347/100,'Download Data'!$BB$1:$BV$97,11,TRUE)</f>
        <v>0</v>
      </c>
      <c r="AE347" s="39"/>
      <c r="AF347" s="39">
        <f t="shared" si="179"/>
        <v>338</v>
      </c>
      <c r="AG347" s="45">
        <f t="shared" si="188"/>
        <v>4302</v>
      </c>
      <c r="AH347" s="45" t="s">
        <v>101</v>
      </c>
      <c r="AI347" s="45">
        <f>Program!J119</f>
        <v>0</v>
      </c>
      <c r="AJ347" s="39"/>
      <c r="AK347" s="39">
        <f t="shared" ref="AK347:AK426" si="189">IF(AO347=" ",0,1)</f>
        <v>0</v>
      </c>
      <c r="AL347" s="39">
        <f t="shared" si="180"/>
        <v>1</v>
      </c>
      <c r="AM347" s="39" t="str">
        <f t="shared" ref="AM347:AM426" si="190">IF(AD347=AI347," ",AA347)</f>
        <v xml:space="preserve"> </v>
      </c>
      <c r="AN347" s="39" t="str">
        <f t="shared" ref="AN347:AN426" si="191">IF(AD347=AI347," ",AG347)</f>
        <v xml:space="preserve"> </v>
      </c>
      <c r="AO347" s="39" t="str">
        <f t="shared" ref="AO347:AO426" si="192">IF(AD347=AI347," ","=")</f>
        <v xml:space="preserve"> </v>
      </c>
      <c r="AP347" s="39" t="str">
        <f t="shared" ref="AP347:AP426" si="193">IF(AD347=AI347," ",AI347)</f>
        <v xml:space="preserve"> </v>
      </c>
      <c r="BA347" t="s">
        <v>678</v>
      </c>
      <c r="BB347">
        <f t="shared" si="186"/>
        <v>466</v>
      </c>
      <c r="BC347">
        <f>Program!AJ86</f>
        <v>466</v>
      </c>
      <c r="CF347" s="2"/>
      <c r="CG347"/>
      <c r="CH347"/>
      <c r="CI347"/>
      <c r="CJ347"/>
      <c r="CK347"/>
      <c r="CL347"/>
      <c r="CM347"/>
      <c r="CN347"/>
      <c r="CO347"/>
      <c r="CP347"/>
      <c r="CQ347"/>
      <c r="CR347"/>
      <c r="CS347"/>
      <c r="CT347"/>
    </row>
    <row r="348" spans="1:102" x14ac:dyDescent="0.2">
      <c r="A348" s="5" t="str">
        <f>IF(VLOOKUP('Download Data'!AF426,'Download Data'!AL426:AP1781,3,FALSE)&lt;&gt;10001,VLOOKUP('Download Data'!AF426,'Download Data'!AL426:AP1781,2,FALSE),"")</f>
        <v/>
      </c>
      <c r="B348" s="22" t="str">
        <f>IF(VLOOKUP('Download Data'!AF357,'Download Data'!AL357:AP1969,3,FALSE)&lt;&gt;10001,VLOOKUP('Download Data'!AF357,'Download Data'!AL357:AP1969,3,FALSE),"")</f>
        <v/>
      </c>
      <c r="C348" s="5" t="str">
        <f>IF(VLOOKUP('Download Data'!AF357,'Download Data'!AL357:AP1969,3,FALSE)&lt;&gt;10001,VLOOKUP('Download Data'!AF357,'Download Data'!AL357:AP1969,4,FALSE),"")</f>
        <v/>
      </c>
      <c r="D348" s="29" t="str">
        <f>IF(VLOOKUP('Download Data'!AF357,'Download Data'!AL357:AP1969,3,FALSE)&lt;&gt;10001,VLOOKUP('Download Data'!AF357,'Download Data'!AL357:AP1969,5,FALSE),"")</f>
        <v/>
      </c>
      <c r="E348" s="241"/>
      <c r="AA348" s="39" t="s">
        <v>327</v>
      </c>
      <c r="AB348" s="39">
        <f t="shared" si="187"/>
        <v>4303</v>
      </c>
      <c r="AC348" s="39" t="s">
        <v>101</v>
      </c>
      <c r="AD348" s="43">
        <f>VLOOKUP(AB348/100,'Download Data'!$BB$1:$BV$97,12,TRUE)</f>
        <v>0</v>
      </c>
      <c r="AE348" s="39"/>
      <c r="AF348" s="39">
        <f t="shared" si="179"/>
        <v>339</v>
      </c>
      <c r="AG348" s="45">
        <f t="shared" si="188"/>
        <v>4303</v>
      </c>
      <c r="AH348" s="45" t="s">
        <v>101</v>
      </c>
      <c r="AI348" s="45">
        <f>Program!J120</f>
        <v>0</v>
      </c>
      <c r="AJ348" s="39"/>
      <c r="AK348" s="39">
        <f t="shared" si="189"/>
        <v>0</v>
      </c>
      <c r="AL348" s="39">
        <f t="shared" si="180"/>
        <v>1</v>
      </c>
      <c r="AM348" s="39" t="str">
        <f t="shared" si="190"/>
        <v xml:space="preserve"> </v>
      </c>
      <c r="AN348" s="39" t="str">
        <f t="shared" si="191"/>
        <v xml:space="preserve"> </v>
      </c>
      <c r="AO348" s="39" t="str">
        <f t="shared" si="192"/>
        <v xml:space="preserve"> </v>
      </c>
      <c r="AP348" s="39" t="str">
        <f t="shared" si="193"/>
        <v xml:space="preserve"> </v>
      </c>
      <c r="BA348" t="s">
        <v>679</v>
      </c>
      <c r="BB348">
        <f t="shared" si="186"/>
        <v>586</v>
      </c>
      <c r="BC348">
        <f>Program!AJ87</f>
        <v>586</v>
      </c>
      <c r="CF348" s="2"/>
      <c r="CG348"/>
      <c r="CH348"/>
      <c r="CI348"/>
      <c r="CJ348"/>
      <c r="CK348"/>
      <c r="CL348"/>
      <c r="CM348"/>
      <c r="CN348"/>
      <c r="CO348"/>
      <c r="CP348"/>
      <c r="CQ348"/>
      <c r="CR348"/>
      <c r="CS348"/>
      <c r="CT348"/>
    </row>
    <row r="349" spans="1:102" x14ac:dyDescent="0.2">
      <c r="A349" s="5" t="str">
        <f>IF(VLOOKUP('Download Data'!AF427,'Download Data'!AL427:AP1781,3,FALSE)&lt;&gt;10001,VLOOKUP('Download Data'!AF427,'Download Data'!AL427:AP1781,2,FALSE),"")</f>
        <v/>
      </c>
      <c r="B349" s="22" t="str">
        <f>IF(VLOOKUP('Download Data'!AF358,'Download Data'!AL358:AP1970,3,FALSE)&lt;&gt;10001,VLOOKUP('Download Data'!AF358,'Download Data'!AL358:AP1970,3,FALSE),"")</f>
        <v/>
      </c>
      <c r="C349" s="5" t="str">
        <f>IF(VLOOKUP('Download Data'!AF358,'Download Data'!AL358:AP1970,3,FALSE)&lt;&gt;10001,VLOOKUP('Download Data'!AF358,'Download Data'!AL358:AP1970,4,FALSE),"")</f>
        <v/>
      </c>
      <c r="D349" s="29" t="str">
        <f>IF(VLOOKUP('Download Data'!AF358,'Download Data'!AL358:AP1970,3,FALSE)&lt;&gt;10001,VLOOKUP('Download Data'!AF358,'Download Data'!AL358:AP1970,5,FALSE),"")</f>
        <v/>
      </c>
      <c r="E349" s="241"/>
      <c r="AA349" s="39" t="s">
        <v>328</v>
      </c>
      <c r="AB349" s="39">
        <f t="shared" si="187"/>
        <v>4304</v>
      </c>
      <c r="AC349" s="39" t="s">
        <v>101</v>
      </c>
      <c r="AD349" s="43">
        <f>VLOOKUP(AB349/100,'Download Data'!$BB$1:$BV$97,13,TRUE)</f>
        <v>0</v>
      </c>
      <c r="AE349" s="39"/>
      <c r="AF349" s="39">
        <f t="shared" si="179"/>
        <v>340</v>
      </c>
      <c r="AG349" s="45">
        <f t="shared" si="188"/>
        <v>4304</v>
      </c>
      <c r="AH349" s="45" t="s">
        <v>101</v>
      </c>
      <c r="AI349" s="45">
        <f>Program!J121</f>
        <v>0</v>
      </c>
      <c r="AJ349" s="39"/>
      <c r="AK349" s="39">
        <f t="shared" si="189"/>
        <v>0</v>
      </c>
      <c r="AL349" s="39">
        <f t="shared" si="180"/>
        <v>1</v>
      </c>
      <c r="AM349" s="39" t="str">
        <f t="shared" si="190"/>
        <v xml:space="preserve"> </v>
      </c>
      <c r="AN349" s="39" t="str">
        <f t="shared" si="191"/>
        <v xml:space="preserve"> </v>
      </c>
      <c r="AO349" s="39" t="str">
        <f t="shared" si="192"/>
        <v xml:space="preserve"> </v>
      </c>
      <c r="AP349" s="39" t="str">
        <f t="shared" si="193"/>
        <v xml:space="preserve"> </v>
      </c>
      <c r="BA349" t="s">
        <v>680</v>
      </c>
      <c r="BB349">
        <f t="shared" si="186"/>
        <v>699</v>
      </c>
      <c r="BC349">
        <f>Program!AJ88</f>
        <v>699</v>
      </c>
      <c r="CF349" s="2"/>
      <c r="CG349"/>
      <c r="CH349"/>
      <c r="CI349"/>
      <c r="CJ349"/>
      <c r="CK349"/>
      <c r="CL349"/>
      <c r="CM349"/>
      <c r="CN349"/>
      <c r="CO349"/>
      <c r="CP349"/>
      <c r="CQ349"/>
      <c r="CR349"/>
      <c r="CS349"/>
      <c r="CT349"/>
    </row>
    <row r="350" spans="1:102" x14ac:dyDescent="0.2">
      <c r="A350" s="5" t="str">
        <f>IF(VLOOKUP('Download Data'!AF428,'Download Data'!AL428:AP1781,3,FALSE)&lt;&gt;10001,VLOOKUP('Download Data'!AF428,'Download Data'!AL428:AP1781,2,FALSE),"")</f>
        <v/>
      </c>
      <c r="B350" s="22" t="str">
        <f>IF(VLOOKUP('Download Data'!AF359,'Download Data'!AL359:AP1971,3,FALSE)&lt;&gt;10001,VLOOKUP('Download Data'!AF359,'Download Data'!AL359:AP1971,3,FALSE),"")</f>
        <v/>
      </c>
      <c r="C350" s="5" t="str">
        <f>IF(VLOOKUP('Download Data'!AF359,'Download Data'!AL359:AP1971,3,FALSE)&lt;&gt;10001,VLOOKUP('Download Data'!AF359,'Download Data'!AL359:AP1971,4,FALSE),"")</f>
        <v/>
      </c>
      <c r="D350" s="29" t="str">
        <f>IF(VLOOKUP('Download Data'!AF359,'Download Data'!AL359:AP1971,3,FALSE)&lt;&gt;10001,VLOOKUP('Download Data'!AF359,'Download Data'!AL359:AP1971,5,FALSE),"")</f>
        <v/>
      </c>
      <c r="E350" s="241"/>
      <c r="AA350" s="39" t="s">
        <v>329</v>
      </c>
      <c r="AB350" s="39">
        <f t="shared" si="187"/>
        <v>4305</v>
      </c>
      <c r="AC350" s="39" t="s">
        <v>101</v>
      </c>
      <c r="AD350" s="43">
        <f>VLOOKUP(AB350/100,'Download Data'!$BB$1:$BV$97,14,TRUE)</f>
        <v>0</v>
      </c>
      <c r="AE350" s="39"/>
      <c r="AF350" s="39">
        <f t="shared" si="179"/>
        <v>341</v>
      </c>
      <c r="AG350" s="45">
        <f t="shared" si="188"/>
        <v>4305</v>
      </c>
      <c r="AH350" s="45" t="s">
        <v>101</v>
      </c>
      <c r="AI350" s="45">
        <f>Program!J122</f>
        <v>0</v>
      </c>
      <c r="AJ350" s="39"/>
      <c r="AK350" s="39">
        <f t="shared" si="189"/>
        <v>0</v>
      </c>
      <c r="AL350" s="39">
        <f t="shared" si="180"/>
        <v>1</v>
      </c>
      <c r="AM350" s="39" t="str">
        <f t="shared" si="190"/>
        <v xml:space="preserve"> </v>
      </c>
      <c r="AN350" s="39" t="str">
        <f t="shared" si="191"/>
        <v xml:space="preserve"> </v>
      </c>
      <c r="AO350" s="39" t="str">
        <f t="shared" si="192"/>
        <v xml:space="preserve"> </v>
      </c>
      <c r="AP350" s="39" t="str">
        <f t="shared" si="193"/>
        <v xml:space="preserve"> </v>
      </c>
      <c r="BA350" t="s">
        <v>681</v>
      </c>
      <c r="BB350">
        <f t="shared" si="186"/>
        <v>806</v>
      </c>
      <c r="BC350">
        <f>Program!AJ89</f>
        <v>806</v>
      </c>
      <c r="CF350" s="2"/>
      <c r="CG350"/>
      <c r="CH350"/>
      <c r="CI350"/>
      <c r="CJ350"/>
      <c r="CK350"/>
      <c r="CL350"/>
      <c r="CM350"/>
      <c r="CN350"/>
      <c r="CO350"/>
      <c r="CP350"/>
      <c r="CQ350"/>
      <c r="CR350"/>
      <c r="CS350"/>
      <c r="CT350"/>
    </row>
    <row r="351" spans="1:102" x14ac:dyDescent="0.2">
      <c r="A351" s="5" t="str">
        <f>IF(VLOOKUP('Download Data'!AF429,'Download Data'!AL429:AP1781,3,FALSE)&lt;&gt;10001,VLOOKUP('Download Data'!AF429,'Download Data'!AL429:AP1781,2,FALSE),"")</f>
        <v/>
      </c>
      <c r="B351" s="22" t="str">
        <f>IF(VLOOKUP('Download Data'!AF360,'Download Data'!AL360:AP1972,3,FALSE)&lt;&gt;10001,VLOOKUP('Download Data'!AF360,'Download Data'!AL360:AP1972,3,FALSE),"")</f>
        <v/>
      </c>
      <c r="C351" s="5" t="str">
        <f>IF(VLOOKUP('Download Data'!AF360,'Download Data'!AL360:AP1972,3,FALSE)&lt;&gt;10001,VLOOKUP('Download Data'!AF360,'Download Data'!AL360:AP1972,4,FALSE),"")</f>
        <v/>
      </c>
      <c r="D351" s="29" t="str">
        <f>IF(VLOOKUP('Download Data'!AF360,'Download Data'!AL360:AP1972,3,FALSE)&lt;&gt;10001,VLOOKUP('Download Data'!AF360,'Download Data'!AL360:AP1972,5,FALSE),"")</f>
        <v/>
      </c>
      <c r="E351" s="241"/>
      <c r="AA351" s="39" t="s">
        <v>330</v>
      </c>
      <c r="AB351" s="39">
        <f t="shared" si="187"/>
        <v>4306</v>
      </c>
      <c r="AC351" s="39" t="s">
        <v>101</v>
      </c>
      <c r="AD351" s="43">
        <f>VLOOKUP(AB351/100,'Download Data'!$BB$1:$BV$97,15,TRUE)</f>
        <v>0</v>
      </c>
      <c r="AE351" s="39"/>
      <c r="AF351" s="39">
        <f t="shared" si="179"/>
        <v>342</v>
      </c>
      <c r="AG351" s="45">
        <f t="shared" si="188"/>
        <v>4306</v>
      </c>
      <c r="AH351" s="45" t="s">
        <v>101</v>
      </c>
      <c r="AI351" s="45">
        <f>Program!J123</f>
        <v>0</v>
      </c>
      <c r="AJ351" s="39"/>
      <c r="AK351" s="39">
        <f t="shared" si="189"/>
        <v>0</v>
      </c>
      <c r="AL351" s="39">
        <f t="shared" si="180"/>
        <v>1</v>
      </c>
      <c r="AM351" s="39" t="str">
        <f t="shared" si="190"/>
        <v xml:space="preserve"> </v>
      </c>
      <c r="AN351" s="39" t="str">
        <f t="shared" si="191"/>
        <v xml:space="preserve"> </v>
      </c>
      <c r="AO351" s="39" t="str">
        <f t="shared" si="192"/>
        <v xml:space="preserve"> </v>
      </c>
      <c r="AP351" s="39" t="str">
        <f t="shared" si="193"/>
        <v xml:space="preserve"> </v>
      </c>
      <c r="BA351" t="s">
        <v>682</v>
      </c>
      <c r="BB351">
        <f t="shared" si="186"/>
        <v>908</v>
      </c>
      <c r="BC351">
        <f>Program!AJ90</f>
        <v>908</v>
      </c>
      <c r="CF351" s="2"/>
      <c r="CG351"/>
      <c r="CH351"/>
      <c r="CI351"/>
      <c r="CJ351"/>
      <c r="CK351"/>
      <c r="CL351"/>
      <c r="CM351"/>
      <c r="CN351"/>
      <c r="CO351"/>
      <c r="CP351"/>
      <c r="CQ351"/>
      <c r="CR351"/>
      <c r="CS351"/>
      <c r="CT351"/>
    </row>
    <row r="352" spans="1:102" x14ac:dyDescent="0.2">
      <c r="A352" s="5" t="str">
        <f>IF(VLOOKUP('Download Data'!AF430,'Download Data'!AL430:AP1781,3,FALSE)&lt;&gt;10001,VLOOKUP('Download Data'!AF430,'Download Data'!AL430:AP1781,2,FALSE),"")</f>
        <v/>
      </c>
      <c r="B352" s="22" t="str">
        <f>IF(VLOOKUP('Download Data'!AF361,'Download Data'!AL361:AP1973,3,FALSE)&lt;&gt;10001,VLOOKUP('Download Data'!AF361,'Download Data'!AL361:AP1973,3,FALSE),"")</f>
        <v/>
      </c>
      <c r="C352" s="5" t="str">
        <f>IF(VLOOKUP('Download Data'!AF361,'Download Data'!AL361:AP1973,3,FALSE)&lt;&gt;10001,VLOOKUP('Download Data'!AF361,'Download Data'!AL361:AP1973,4,FALSE),"")</f>
        <v/>
      </c>
      <c r="D352" s="29" t="str">
        <f>IF(VLOOKUP('Download Data'!AF361,'Download Data'!AL361:AP1973,3,FALSE)&lt;&gt;10001,VLOOKUP('Download Data'!AF361,'Download Data'!AL361:AP1973,5,FALSE),"")</f>
        <v/>
      </c>
      <c r="E352" s="241"/>
      <c r="AA352" s="39" t="s">
        <v>331</v>
      </c>
      <c r="AB352" s="39">
        <f t="shared" si="187"/>
        <v>4307</v>
      </c>
      <c r="AC352" s="39" t="s">
        <v>101</v>
      </c>
      <c r="AD352" s="43">
        <f>VLOOKUP(AB352/100,'Download Data'!$BB$1:$BV$97,16,TRUE)</f>
        <v>0</v>
      </c>
      <c r="AE352" s="39"/>
      <c r="AF352" s="39">
        <f t="shared" si="179"/>
        <v>343</v>
      </c>
      <c r="AG352" s="45">
        <f t="shared" si="188"/>
        <v>4307</v>
      </c>
      <c r="AH352" s="45" t="s">
        <v>101</v>
      </c>
      <c r="AI352" s="45">
        <f>Program!J124</f>
        <v>0</v>
      </c>
      <c r="AJ352" s="39"/>
      <c r="AK352" s="39">
        <f t="shared" si="189"/>
        <v>0</v>
      </c>
      <c r="AL352" s="39">
        <f t="shared" si="180"/>
        <v>1</v>
      </c>
      <c r="AM352" s="39" t="str">
        <f t="shared" si="190"/>
        <v xml:space="preserve"> </v>
      </c>
      <c r="AN352" s="39" t="str">
        <f t="shared" si="191"/>
        <v xml:space="preserve"> </v>
      </c>
      <c r="AO352" s="39" t="str">
        <f t="shared" si="192"/>
        <v xml:space="preserve"> </v>
      </c>
      <c r="AP352" s="39" t="str">
        <f t="shared" si="193"/>
        <v xml:space="preserve"> </v>
      </c>
      <c r="BA352" t="s">
        <v>683</v>
      </c>
      <c r="BB352">
        <f t="shared" si="186"/>
        <v>979</v>
      </c>
      <c r="BC352">
        <f>Program!AJ91</f>
        <v>979</v>
      </c>
      <c r="CF352" s="2"/>
      <c r="CG352"/>
      <c r="CH352"/>
      <c r="CI352"/>
      <c r="CJ352"/>
      <c r="CK352"/>
      <c r="CL352"/>
      <c r="CM352"/>
      <c r="CN352"/>
      <c r="CO352"/>
      <c r="CP352"/>
      <c r="CQ352"/>
      <c r="CR352"/>
      <c r="CS352"/>
      <c r="CT352"/>
    </row>
    <row r="353" spans="1:98" x14ac:dyDescent="0.2">
      <c r="A353" s="5" t="str">
        <f>IF(VLOOKUP('Download Data'!AF431,'Download Data'!AL431:AP1781,3,FALSE)&lt;&gt;10001,VLOOKUP('Download Data'!AF431,'Download Data'!AL431:AP1781,2,FALSE),"")</f>
        <v/>
      </c>
      <c r="B353" s="22" t="str">
        <f>IF(VLOOKUP('Download Data'!AF362,'Download Data'!AL362:AP1974,3,FALSE)&lt;&gt;10001,VLOOKUP('Download Data'!AF362,'Download Data'!AL362:AP1974,3,FALSE),"")</f>
        <v/>
      </c>
      <c r="C353" s="5" t="str">
        <f>IF(VLOOKUP('Download Data'!AF362,'Download Data'!AL362:AP1974,3,FALSE)&lt;&gt;10001,VLOOKUP('Download Data'!AF362,'Download Data'!AL362:AP1974,4,FALSE),"")</f>
        <v/>
      </c>
      <c r="D353" s="29" t="str">
        <f>IF(VLOOKUP('Download Data'!AF362,'Download Data'!AL362:AP1974,3,FALSE)&lt;&gt;10001,VLOOKUP('Download Data'!AF362,'Download Data'!AL362:AP1974,5,FALSE),"")</f>
        <v/>
      </c>
      <c r="E353" s="241"/>
      <c r="AA353" s="39" t="s">
        <v>332</v>
      </c>
      <c r="AB353" s="39">
        <f t="shared" si="187"/>
        <v>4308</v>
      </c>
      <c r="AC353" s="39" t="s">
        <v>101</v>
      </c>
      <c r="AD353" s="43">
        <f>VLOOKUP(AB353/100,'Download Data'!$BB$1:$BV$97,17,TRUE)</f>
        <v>0</v>
      </c>
      <c r="AE353" s="39"/>
      <c r="AF353" s="39">
        <f t="shared" si="179"/>
        <v>344</v>
      </c>
      <c r="AG353" s="45">
        <f t="shared" si="188"/>
        <v>4308</v>
      </c>
      <c r="AH353" s="45" t="s">
        <v>101</v>
      </c>
      <c r="AI353" s="45">
        <f>Program!J125</f>
        <v>0</v>
      </c>
      <c r="AJ353" s="39"/>
      <c r="AK353" s="39">
        <f t="shared" si="189"/>
        <v>0</v>
      </c>
      <c r="AL353" s="39">
        <f t="shared" si="180"/>
        <v>1</v>
      </c>
      <c r="AM353" s="39" t="str">
        <f t="shared" si="190"/>
        <v xml:space="preserve"> </v>
      </c>
      <c r="AN353" s="39" t="str">
        <f t="shared" si="191"/>
        <v xml:space="preserve"> </v>
      </c>
      <c r="AO353" s="39" t="str">
        <f t="shared" si="192"/>
        <v xml:space="preserve"> </v>
      </c>
      <c r="AP353" s="39" t="str">
        <f t="shared" si="193"/>
        <v xml:space="preserve"> </v>
      </c>
      <c r="BA353" t="s">
        <v>684</v>
      </c>
      <c r="BB353">
        <f t="shared" si="186"/>
        <v>-100</v>
      </c>
      <c r="BC353">
        <f>Program!AJ92</f>
        <v>-100</v>
      </c>
      <c r="CF353" s="2"/>
      <c r="CG353"/>
      <c r="CH353"/>
      <c r="CI353"/>
      <c r="CJ353"/>
      <c r="CK353"/>
      <c r="CL353"/>
      <c r="CM353"/>
      <c r="CN353"/>
      <c r="CO353"/>
      <c r="CP353"/>
      <c r="CQ353"/>
      <c r="CR353"/>
      <c r="CS353"/>
      <c r="CT353"/>
    </row>
    <row r="354" spans="1:98" x14ac:dyDescent="0.2">
      <c r="A354" s="5" t="str">
        <f>IF(VLOOKUP('Download Data'!AF432,'Download Data'!AL432:AP1781,3,FALSE)&lt;&gt;10001,VLOOKUP('Download Data'!AF432,'Download Data'!AL432:AP1781,2,FALSE),"")</f>
        <v/>
      </c>
      <c r="B354" s="22" t="str">
        <f>IF(VLOOKUP('Download Data'!AF363,'Download Data'!AL363:AP1975,3,FALSE)&lt;&gt;10001,VLOOKUP('Download Data'!AF363,'Download Data'!AL363:AP1975,3,FALSE),"")</f>
        <v/>
      </c>
      <c r="C354" s="5" t="str">
        <f>IF(VLOOKUP('Download Data'!AF363,'Download Data'!AL363:AP1975,3,FALSE)&lt;&gt;10001,VLOOKUP('Download Data'!AF363,'Download Data'!AL363:AP1975,4,FALSE),"")</f>
        <v/>
      </c>
      <c r="D354" s="29" t="str">
        <f>IF(VLOOKUP('Download Data'!AF363,'Download Data'!AL363:AP1975,3,FALSE)&lt;&gt;10001,VLOOKUP('Download Data'!AF363,'Download Data'!AL363:AP1975,5,FALSE),"")</f>
        <v/>
      </c>
      <c r="E354" s="241"/>
      <c r="AA354" s="39"/>
      <c r="AB354" s="39"/>
      <c r="AC354" s="39"/>
      <c r="AD354" s="39"/>
      <c r="AE354" s="39"/>
      <c r="AF354" s="39">
        <f t="shared" si="179"/>
        <v>345</v>
      </c>
      <c r="AG354" s="45"/>
      <c r="AH354" s="45"/>
      <c r="AI354" s="45"/>
      <c r="AJ354" s="39"/>
      <c r="AK354" s="39">
        <f t="shared" si="189"/>
        <v>0</v>
      </c>
      <c r="AL354" s="39">
        <f t="shared" si="180"/>
        <v>1</v>
      </c>
      <c r="AM354" s="39" t="str">
        <f t="shared" si="190"/>
        <v xml:space="preserve"> </v>
      </c>
      <c r="AN354" s="39" t="str">
        <f t="shared" si="191"/>
        <v xml:space="preserve"> </v>
      </c>
      <c r="AO354" s="39" t="str">
        <f t="shared" si="192"/>
        <v xml:space="preserve"> </v>
      </c>
      <c r="AP354" s="39" t="str">
        <f t="shared" si="193"/>
        <v xml:space="preserve"> </v>
      </c>
      <c r="BA354" t="s">
        <v>685</v>
      </c>
      <c r="BB354">
        <f t="shared" si="186"/>
        <v>-1</v>
      </c>
      <c r="BC354">
        <f>Program!AJ93</f>
        <v>-1</v>
      </c>
      <c r="CF354" s="2"/>
      <c r="CG354"/>
      <c r="CH354"/>
      <c r="CI354"/>
      <c r="CJ354"/>
      <c r="CK354"/>
      <c r="CL354"/>
      <c r="CM354"/>
      <c r="CN354"/>
      <c r="CO354"/>
      <c r="CP354"/>
      <c r="CQ354"/>
      <c r="CR354"/>
      <c r="CS354"/>
      <c r="CT354"/>
    </row>
    <row r="355" spans="1:98" x14ac:dyDescent="0.2">
      <c r="A355" s="5" t="str">
        <f>IF(VLOOKUP('Download Data'!AF433,'Download Data'!AL433:AP1781,3,FALSE)&lt;&gt;10001,VLOOKUP('Download Data'!AF433,'Download Data'!AL433:AP1781,2,FALSE),"")</f>
        <v/>
      </c>
      <c r="B355" s="22" t="str">
        <f>IF(VLOOKUP('Download Data'!AF364,'Download Data'!AL364:AP1976,3,FALSE)&lt;&gt;10001,VLOOKUP('Download Data'!AF364,'Download Data'!AL364:AP1976,3,FALSE),"")</f>
        <v/>
      </c>
      <c r="C355" s="5" t="str">
        <f>IF(VLOOKUP('Download Data'!AF364,'Download Data'!AL364:AP1976,3,FALSE)&lt;&gt;10001,VLOOKUP('Download Data'!AF364,'Download Data'!AL364:AP1976,4,FALSE),"")</f>
        <v/>
      </c>
      <c r="D355" s="29" t="str">
        <f>IF(VLOOKUP('Download Data'!AF364,'Download Data'!AL364:AP1976,3,FALSE)&lt;&gt;10001,VLOOKUP('Download Data'!AF364,'Download Data'!AL364:AP1976,5,FALSE),"")</f>
        <v/>
      </c>
      <c r="E355" s="241"/>
      <c r="AA355" s="39" t="s">
        <v>333</v>
      </c>
      <c r="AB355" s="39">
        <f t="shared" ref="AB355:AB363" si="194">AG355</f>
        <v>4400</v>
      </c>
      <c r="AC355" s="39" t="s">
        <v>101</v>
      </c>
      <c r="AD355" s="43">
        <f>VLOOKUP(AB355/100,'Download Data'!$BB$1:$BV$97,9,TRUE)</f>
        <v>0</v>
      </c>
      <c r="AE355" s="39"/>
      <c r="AF355" s="39">
        <f t="shared" si="179"/>
        <v>346</v>
      </c>
      <c r="AG355" s="45">
        <v>4400</v>
      </c>
      <c r="AH355" s="45" t="s">
        <v>101</v>
      </c>
      <c r="AI355" s="45">
        <f>Program!J129</f>
        <v>0</v>
      </c>
      <c r="AJ355" s="39"/>
      <c r="AK355" s="39">
        <f t="shared" si="189"/>
        <v>0</v>
      </c>
      <c r="AL355" s="39">
        <f t="shared" si="180"/>
        <v>1</v>
      </c>
      <c r="AM355" s="39" t="str">
        <f t="shared" si="190"/>
        <v xml:space="preserve"> </v>
      </c>
      <c r="AN355" s="39" t="str">
        <f t="shared" si="191"/>
        <v xml:space="preserve"> </v>
      </c>
      <c r="AO355" s="39" t="str">
        <f t="shared" si="192"/>
        <v xml:space="preserve"> </v>
      </c>
      <c r="AP355" s="39" t="str">
        <f t="shared" si="193"/>
        <v xml:space="preserve"> </v>
      </c>
      <c r="BA355" t="s">
        <v>686</v>
      </c>
      <c r="BB355">
        <f t="shared" si="186"/>
        <v>1</v>
      </c>
      <c r="BC355">
        <f>Program!AJ94</f>
        <v>1</v>
      </c>
      <c r="CF355" s="2"/>
      <c r="CG355"/>
      <c r="CH355"/>
      <c r="CI355"/>
      <c r="CJ355"/>
      <c r="CK355"/>
      <c r="CL355"/>
      <c r="CM355"/>
      <c r="CN355"/>
      <c r="CO355"/>
      <c r="CP355"/>
      <c r="CQ355"/>
      <c r="CR355"/>
      <c r="CS355"/>
      <c r="CT355"/>
    </row>
    <row r="356" spans="1:98" x14ac:dyDescent="0.2">
      <c r="A356" s="5" t="str">
        <f>IF(VLOOKUP('Download Data'!AF434,'Download Data'!AL434:AP1781,3,FALSE)&lt;&gt;10001,VLOOKUP('Download Data'!AF434,'Download Data'!AL434:AP1781,2,FALSE),"")</f>
        <v/>
      </c>
      <c r="B356" s="22" t="str">
        <f>IF(VLOOKUP('Download Data'!AF365,'Download Data'!AL365:AP1977,3,FALSE)&lt;&gt;10001,VLOOKUP('Download Data'!AF365,'Download Data'!AL365:AP1977,3,FALSE),"")</f>
        <v/>
      </c>
      <c r="C356" s="5" t="str">
        <f>IF(VLOOKUP('Download Data'!AF365,'Download Data'!AL365:AP1977,3,FALSE)&lt;&gt;10001,VLOOKUP('Download Data'!AF365,'Download Data'!AL365:AP1977,4,FALSE),"")</f>
        <v/>
      </c>
      <c r="D356" s="29" t="str">
        <f>IF(VLOOKUP('Download Data'!AF365,'Download Data'!AL365:AP1977,3,FALSE)&lt;&gt;10001,VLOOKUP('Download Data'!AF365,'Download Data'!AL365:AP1977,5,FALSE),"")</f>
        <v/>
      </c>
      <c r="E356" s="241"/>
      <c r="AA356" s="39" t="s">
        <v>334</v>
      </c>
      <c r="AB356" s="39">
        <f t="shared" si="194"/>
        <v>4401</v>
      </c>
      <c r="AC356" s="39" t="s">
        <v>101</v>
      </c>
      <c r="AD356" s="43">
        <f>VLOOKUP(AB356/100,'Download Data'!$BB$1:$BV$97,10,TRUE)</f>
        <v>0</v>
      </c>
      <c r="AE356" s="39"/>
      <c r="AF356" s="39">
        <f t="shared" si="179"/>
        <v>347</v>
      </c>
      <c r="AG356" s="45">
        <f t="shared" ref="AG356:AG363" si="195">AG355+1</f>
        <v>4401</v>
      </c>
      <c r="AH356" s="45" t="s">
        <v>101</v>
      </c>
      <c r="AI356" s="45">
        <f>Program!J130</f>
        <v>0</v>
      </c>
      <c r="AJ356" s="39"/>
      <c r="AK356" s="39">
        <f t="shared" si="189"/>
        <v>0</v>
      </c>
      <c r="AL356" s="39">
        <f t="shared" si="180"/>
        <v>1</v>
      </c>
      <c r="AM356" s="39" t="str">
        <f t="shared" si="190"/>
        <v xml:space="preserve"> </v>
      </c>
      <c r="AN356" s="39" t="str">
        <f t="shared" si="191"/>
        <v xml:space="preserve"> </v>
      </c>
      <c r="AO356" s="39" t="str">
        <f t="shared" si="192"/>
        <v xml:space="preserve"> </v>
      </c>
      <c r="AP356" s="39" t="str">
        <f t="shared" si="193"/>
        <v xml:space="preserve"> </v>
      </c>
      <c r="CF356" s="2"/>
      <c r="CG356"/>
      <c r="CH356"/>
      <c r="CI356"/>
      <c r="CJ356"/>
      <c r="CK356"/>
      <c r="CL356"/>
      <c r="CM356"/>
      <c r="CN356"/>
      <c r="CO356"/>
      <c r="CP356"/>
      <c r="CQ356"/>
      <c r="CR356"/>
      <c r="CS356"/>
      <c r="CT356"/>
    </row>
    <row r="357" spans="1:98" x14ac:dyDescent="0.2">
      <c r="A357" s="5" t="str">
        <f>IF(VLOOKUP('Download Data'!AF435,'Download Data'!AL435:AP1781,3,FALSE)&lt;&gt;10001,VLOOKUP('Download Data'!AF435,'Download Data'!AL435:AP1781,2,FALSE),"")</f>
        <v/>
      </c>
      <c r="B357" s="22" t="str">
        <f>IF(VLOOKUP('Download Data'!AF366,'Download Data'!AL366:AP1978,3,FALSE)&lt;&gt;10001,VLOOKUP('Download Data'!AF366,'Download Data'!AL366:AP1978,3,FALSE),"")</f>
        <v/>
      </c>
      <c r="C357" s="5" t="str">
        <f>IF(VLOOKUP('Download Data'!AF366,'Download Data'!AL366:AP1978,3,FALSE)&lt;&gt;10001,VLOOKUP('Download Data'!AF366,'Download Data'!AL366:AP1978,4,FALSE),"")</f>
        <v/>
      </c>
      <c r="D357" s="29" t="str">
        <f>IF(VLOOKUP('Download Data'!AF366,'Download Data'!AL366:AP1978,3,FALSE)&lt;&gt;10001,VLOOKUP('Download Data'!AF366,'Download Data'!AL366:AP1978,5,FALSE),"")</f>
        <v/>
      </c>
      <c r="E357" s="241"/>
      <c r="AA357" s="39" t="s">
        <v>335</v>
      </c>
      <c r="AB357" s="39">
        <f t="shared" si="194"/>
        <v>4402</v>
      </c>
      <c r="AC357" s="39" t="s">
        <v>101</v>
      </c>
      <c r="AD357" s="43">
        <f>VLOOKUP(AB357/100,'Download Data'!$BB$1:$BV$97,11,TRUE)</f>
        <v>0</v>
      </c>
      <c r="AE357" s="39"/>
      <c r="AF357" s="39">
        <f t="shared" si="179"/>
        <v>348</v>
      </c>
      <c r="AG357" s="45">
        <f t="shared" si="195"/>
        <v>4402</v>
      </c>
      <c r="AH357" s="45" t="s">
        <v>101</v>
      </c>
      <c r="AI357" s="45">
        <f>Program!J131</f>
        <v>0</v>
      </c>
      <c r="AJ357" s="39"/>
      <c r="AK357" s="39">
        <f t="shared" si="189"/>
        <v>0</v>
      </c>
      <c r="AL357" s="39">
        <f t="shared" si="180"/>
        <v>1</v>
      </c>
      <c r="AM357" s="39" t="str">
        <f t="shared" si="190"/>
        <v xml:space="preserve"> </v>
      </c>
      <c r="AN357" s="39" t="str">
        <f t="shared" si="191"/>
        <v xml:space="preserve"> </v>
      </c>
      <c r="AO357" s="39" t="str">
        <f t="shared" si="192"/>
        <v xml:space="preserve"> </v>
      </c>
      <c r="AP357" s="39" t="str">
        <f t="shared" si="193"/>
        <v xml:space="preserve"> </v>
      </c>
      <c r="BA357" t="s">
        <v>687</v>
      </c>
      <c r="BB357" t="str">
        <f t="shared" ref="BB357:BB370" si="196">CN42</f>
        <v>C</v>
      </c>
      <c r="BC357" t="str">
        <f>Program!AK81</f>
        <v>C</v>
      </c>
      <c r="CF357" s="2"/>
      <c r="CG357"/>
      <c r="CH357"/>
      <c r="CI357"/>
      <c r="CJ357"/>
      <c r="CK357"/>
      <c r="CL357"/>
      <c r="CM357"/>
      <c r="CN357"/>
      <c r="CO357"/>
      <c r="CP357"/>
      <c r="CQ357"/>
      <c r="CR357"/>
      <c r="CS357"/>
      <c r="CT357"/>
    </row>
    <row r="358" spans="1:98" x14ac:dyDescent="0.2">
      <c r="A358" s="5" t="str">
        <f>IF(VLOOKUP('Download Data'!AF436,'Download Data'!AL436:AP1781,3,FALSE)&lt;&gt;10001,VLOOKUP('Download Data'!AF436,'Download Data'!AL436:AP1781,2,FALSE),"")</f>
        <v/>
      </c>
      <c r="B358" s="22" t="str">
        <f>IF(VLOOKUP('Download Data'!AF367,'Download Data'!AL367:AP1979,3,FALSE)&lt;&gt;10001,VLOOKUP('Download Data'!AF367,'Download Data'!AL367:AP1979,3,FALSE),"")</f>
        <v/>
      </c>
      <c r="C358" s="5" t="str">
        <f>IF(VLOOKUP('Download Data'!AF367,'Download Data'!AL367:AP1979,3,FALSE)&lt;&gt;10001,VLOOKUP('Download Data'!AF367,'Download Data'!AL367:AP1979,4,FALSE),"")</f>
        <v/>
      </c>
      <c r="D358" s="29" t="str">
        <f>IF(VLOOKUP('Download Data'!AF367,'Download Data'!AL367:AP1979,3,FALSE)&lt;&gt;10001,VLOOKUP('Download Data'!AF367,'Download Data'!AL367:AP1979,5,FALSE),"")</f>
        <v/>
      </c>
      <c r="E358" s="241"/>
      <c r="AA358" s="39" t="s">
        <v>336</v>
      </c>
      <c r="AB358" s="39">
        <f t="shared" si="194"/>
        <v>4403</v>
      </c>
      <c r="AC358" s="39" t="s">
        <v>101</v>
      </c>
      <c r="AD358" s="43">
        <f>VLOOKUP(AB358/100,'Download Data'!$BB$1:$BV$97,12,TRUE)</f>
        <v>0</v>
      </c>
      <c r="AE358" s="39"/>
      <c r="AF358" s="39">
        <f t="shared" si="179"/>
        <v>349</v>
      </c>
      <c r="AG358" s="45">
        <f t="shared" si="195"/>
        <v>4403</v>
      </c>
      <c r="AH358" s="45" t="s">
        <v>101</v>
      </c>
      <c r="AI358" s="45">
        <f>Program!J132</f>
        <v>0</v>
      </c>
      <c r="AJ358" s="39"/>
      <c r="AK358" s="39">
        <f t="shared" si="189"/>
        <v>0</v>
      </c>
      <c r="AL358" s="39">
        <f t="shared" si="180"/>
        <v>1</v>
      </c>
      <c r="AM358" s="39" t="str">
        <f t="shared" si="190"/>
        <v xml:space="preserve"> </v>
      </c>
      <c r="AN358" s="39" t="str">
        <f t="shared" si="191"/>
        <v xml:space="preserve"> </v>
      </c>
      <c r="AO358" s="39" t="str">
        <f t="shared" si="192"/>
        <v xml:space="preserve"> </v>
      </c>
      <c r="AP358" s="39" t="str">
        <f t="shared" si="193"/>
        <v xml:space="preserve"> </v>
      </c>
      <c r="BA358" t="s">
        <v>688</v>
      </c>
      <c r="BB358" t="str">
        <f t="shared" si="196"/>
        <v>t</v>
      </c>
      <c r="BC358" t="str">
        <f>Program!AK82</f>
        <v>t</v>
      </c>
      <c r="CF358" s="2"/>
      <c r="CG358"/>
      <c r="CH358"/>
      <c r="CI358"/>
      <c r="CJ358"/>
      <c r="CK358"/>
      <c r="CL358"/>
      <c r="CM358"/>
      <c r="CN358"/>
      <c r="CO358"/>
      <c r="CP358"/>
      <c r="CQ358"/>
      <c r="CR358"/>
      <c r="CS358"/>
      <c r="CT358"/>
    </row>
    <row r="359" spans="1:98" x14ac:dyDescent="0.2">
      <c r="A359" s="5" t="str">
        <f>IF(VLOOKUP('Download Data'!AF437,'Download Data'!AL437:AP1781,3,FALSE)&lt;&gt;10001,VLOOKUP('Download Data'!AF437,'Download Data'!AL437:AP1781,2,FALSE),"")</f>
        <v/>
      </c>
      <c r="B359" s="22" t="str">
        <f>IF(VLOOKUP('Download Data'!AF368,'Download Data'!AL368:AP1980,3,FALSE)&lt;&gt;10001,VLOOKUP('Download Data'!AF368,'Download Data'!AL368:AP1980,3,FALSE),"")</f>
        <v/>
      </c>
      <c r="C359" s="5" t="str">
        <f>IF(VLOOKUP('Download Data'!AF368,'Download Data'!AL368:AP1980,3,FALSE)&lt;&gt;10001,VLOOKUP('Download Data'!AF368,'Download Data'!AL368:AP1980,4,FALSE),"")</f>
        <v/>
      </c>
      <c r="D359" s="29" t="str">
        <f>IF(VLOOKUP('Download Data'!AF368,'Download Data'!AL368:AP1980,3,FALSE)&lt;&gt;10001,VLOOKUP('Download Data'!AF368,'Download Data'!AL368:AP1980,5,FALSE),"")</f>
        <v/>
      </c>
      <c r="E359" s="241"/>
      <c r="AA359" s="39" t="s">
        <v>337</v>
      </c>
      <c r="AB359" s="39">
        <f t="shared" si="194"/>
        <v>4404</v>
      </c>
      <c r="AC359" s="39" t="s">
        <v>101</v>
      </c>
      <c r="AD359" s="43">
        <f>VLOOKUP(AB359/100,'Download Data'!$BB$1:$BV$97,13,TRUE)</f>
        <v>0</v>
      </c>
      <c r="AE359" s="39"/>
      <c r="AF359" s="39">
        <f t="shared" si="179"/>
        <v>350</v>
      </c>
      <c r="AG359" s="45">
        <f t="shared" si="195"/>
        <v>4404</v>
      </c>
      <c r="AH359" s="45" t="s">
        <v>101</v>
      </c>
      <c r="AI359" s="45">
        <f>Program!J133</f>
        <v>0</v>
      </c>
      <c r="AJ359" s="39"/>
      <c r="AK359" s="39">
        <f t="shared" si="189"/>
        <v>0</v>
      </c>
      <c r="AL359" s="39">
        <f t="shared" si="180"/>
        <v>1</v>
      </c>
      <c r="AM359" s="39" t="str">
        <f t="shared" si="190"/>
        <v xml:space="preserve"> </v>
      </c>
      <c r="AN359" s="39" t="str">
        <f t="shared" si="191"/>
        <v xml:space="preserve"> </v>
      </c>
      <c r="AO359" s="39" t="str">
        <f t="shared" si="192"/>
        <v xml:space="preserve"> </v>
      </c>
      <c r="AP359" s="39" t="str">
        <f t="shared" si="193"/>
        <v xml:space="preserve"> </v>
      </c>
      <c r="BA359" t="s">
        <v>689</v>
      </c>
      <c r="BB359" t="str">
        <f t="shared" si="196"/>
        <v>x</v>
      </c>
      <c r="BC359" t="str">
        <f>Program!AK83</f>
        <v>x</v>
      </c>
      <c r="CF359" s="2"/>
      <c r="CG359"/>
      <c r="CH359"/>
      <c r="CI359"/>
      <c r="CJ359"/>
      <c r="CK359"/>
      <c r="CL359"/>
      <c r="CM359"/>
      <c r="CN359"/>
      <c r="CO359"/>
      <c r="CP359"/>
      <c r="CQ359"/>
      <c r="CR359"/>
      <c r="CS359"/>
      <c r="CT359"/>
    </row>
    <row r="360" spans="1:98" x14ac:dyDescent="0.2">
      <c r="A360" s="5" t="str">
        <f>IF(VLOOKUP('Download Data'!AF438,'Download Data'!AL438:AP1781,3,FALSE)&lt;&gt;10001,VLOOKUP('Download Data'!AF438,'Download Data'!AL438:AP1781,2,FALSE),"")</f>
        <v/>
      </c>
      <c r="B360" s="22" t="str">
        <f>IF(VLOOKUP('Download Data'!AF369,'Download Data'!AL369:AP1981,3,FALSE)&lt;&gt;10001,VLOOKUP('Download Data'!AF369,'Download Data'!AL369:AP1981,3,FALSE),"")</f>
        <v/>
      </c>
      <c r="C360" s="5" t="str">
        <f>IF(VLOOKUP('Download Data'!AF369,'Download Data'!AL369:AP1981,3,FALSE)&lt;&gt;10001,VLOOKUP('Download Data'!AF369,'Download Data'!AL369:AP1981,4,FALSE),"")</f>
        <v/>
      </c>
      <c r="D360" s="29" t="str">
        <f>IF(VLOOKUP('Download Data'!AF369,'Download Data'!AL369:AP1981,3,FALSE)&lt;&gt;10001,VLOOKUP('Download Data'!AF369,'Download Data'!AL369:AP1981,5,FALSE),"")</f>
        <v/>
      </c>
      <c r="E360" s="241"/>
      <c r="AA360" s="39" t="s">
        <v>338</v>
      </c>
      <c r="AB360" s="39">
        <f t="shared" si="194"/>
        <v>4405</v>
      </c>
      <c r="AC360" s="39" t="s">
        <v>101</v>
      </c>
      <c r="AD360" s="43">
        <f>VLOOKUP(AB360/100,'Download Data'!$BB$1:$BV$97,14,TRUE)</f>
        <v>0</v>
      </c>
      <c r="AE360" s="39"/>
      <c r="AF360" s="39">
        <f t="shared" si="179"/>
        <v>351</v>
      </c>
      <c r="AG360" s="45">
        <f t="shared" si="195"/>
        <v>4405</v>
      </c>
      <c r="AH360" s="45" t="s">
        <v>101</v>
      </c>
      <c r="AI360" s="45">
        <f>Program!J134</f>
        <v>0</v>
      </c>
      <c r="AJ360" s="39"/>
      <c r="AK360" s="39">
        <f t="shared" si="189"/>
        <v>0</v>
      </c>
      <c r="AL360" s="39">
        <f t="shared" si="180"/>
        <v>1</v>
      </c>
      <c r="AM360" s="39" t="str">
        <f t="shared" si="190"/>
        <v xml:space="preserve"> </v>
      </c>
      <c r="AN360" s="39" t="str">
        <f t="shared" si="191"/>
        <v xml:space="preserve"> </v>
      </c>
      <c r="AO360" s="39" t="str">
        <f t="shared" si="192"/>
        <v xml:space="preserve"> </v>
      </c>
      <c r="AP360" s="39" t="str">
        <f t="shared" si="193"/>
        <v xml:space="preserve"> </v>
      </c>
      <c r="BA360" t="s">
        <v>690</v>
      </c>
      <c r="BB360">
        <f t="shared" si="196"/>
        <v>819</v>
      </c>
      <c r="BC360">
        <f>Program!AK84</f>
        <v>819</v>
      </c>
      <c r="CF360" s="2"/>
      <c r="CG360"/>
      <c r="CH360"/>
      <c r="CI360"/>
      <c r="CJ360"/>
      <c r="CK360"/>
      <c r="CL360"/>
      <c r="CM360"/>
      <c r="CN360"/>
      <c r="CO360"/>
      <c r="CP360"/>
      <c r="CQ360"/>
      <c r="CR360"/>
      <c r="CS360"/>
      <c r="CT360"/>
    </row>
    <row r="361" spans="1:98" x14ac:dyDescent="0.2">
      <c r="A361" s="5" t="str">
        <f>IF(VLOOKUP('Download Data'!AF439,'Download Data'!AL439:AP1781,3,FALSE)&lt;&gt;10001,VLOOKUP('Download Data'!AF439,'Download Data'!AL439:AP1781,2,FALSE),"")</f>
        <v/>
      </c>
      <c r="B361" s="22" t="str">
        <f>IF(VLOOKUP('Download Data'!AF370,'Download Data'!AL370:AP1982,3,FALSE)&lt;&gt;10001,VLOOKUP('Download Data'!AF370,'Download Data'!AL370:AP1982,3,FALSE),"")</f>
        <v/>
      </c>
      <c r="C361" s="5" t="str">
        <f>IF(VLOOKUP('Download Data'!AF370,'Download Data'!AL370:AP1982,3,FALSE)&lt;&gt;10001,VLOOKUP('Download Data'!AF370,'Download Data'!AL370:AP1982,4,FALSE),"")</f>
        <v/>
      </c>
      <c r="D361" s="29" t="str">
        <f>IF(VLOOKUP('Download Data'!AF370,'Download Data'!AL370:AP1982,3,FALSE)&lt;&gt;10001,VLOOKUP('Download Data'!AF370,'Download Data'!AL370:AP1982,5,FALSE),"")</f>
        <v/>
      </c>
      <c r="E361" s="241"/>
      <c r="AA361" s="39" t="s">
        <v>339</v>
      </c>
      <c r="AB361" s="39">
        <f t="shared" si="194"/>
        <v>4406</v>
      </c>
      <c r="AC361" s="39" t="s">
        <v>101</v>
      </c>
      <c r="AD361" s="43">
        <f>VLOOKUP(AB361/100,'Download Data'!$BB$1:$BV$97,15,TRUE)</f>
        <v>0</v>
      </c>
      <c r="AE361" s="39"/>
      <c r="AF361" s="39">
        <f t="shared" si="179"/>
        <v>352</v>
      </c>
      <c r="AG361" s="45">
        <f t="shared" si="195"/>
        <v>4406</v>
      </c>
      <c r="AH361" s="45" t="s">
        <v>101</v>
      </c>
      <c r="AI361" s="45">
        <f>Program!J135</f>
        <v>0</v>
      </c>
      <c r="AJ361" s="39"/>
      <c r="AK361" s="39">
        <f t="shared" si="189"/>
        <v>0</v>
      </c>
      <c r="AL361" s="39">
        <f t="shared" si="180"/>
        <v>1</v>
      </c>
      <c r="AM361" s="39" t="str">
        <f t="shared" si="190"/>
        <v xml:space="preserve"> </v>
      </c>
      <c r="AN361" s="39" t="str">
        <f t="shared" si="191"/>
        <v xml:space="preserve"> </v>
      </c>
      <c r="AO361" s="39" t="str">
        <f t="shared" si="192"/>
        <v xml:space="preserve"> </v>
      </c>
      <c r="AP361" s="39" t="str">
        <f t="shared" si="193"/>
        <v xml:space="preserve"> </v>
      </c>
      <c r="BA361" t="s">
        <v>691</v>
      </c>
      <c r="BB361">
        <f t="shared" si="196"/>
        <v>695</v>
      </c>
      <c r="BC361">
        <f>Program!AK85</f>
        <v>695</v>
      </c>
      <c r="CF361" s="2"/>
      <c r="CG361"/>
      <c r="CH361"/>
      <c r="CI361"/>
      <c r="CJ361"/>
      <c r="CK361"/>
      <c r="CL361"/>
      <c r="CM361"/>
      <c r="CN361"/>
      <c r="CO361"/>
      <c r="CP361"/>
      <c r="CQ361"/>
      <c r="CR361"/>
      <c r="CS361"/>
      <c r="CT361"/>
    </row>
    <row r="362" spans="1:98" x14ac:dyDescent="0.2">
      <c r="A362" s="5" t="str">
        <f>IF(VLOOKUP('Download Data'!AF440,'Download Data'!AL440:AP1781,3,FALSE)&lt;&gt;10001,VLOOKUP('Download Data'!AF440,'Download Data'!AL440:AP1781,2,FALSE),"")</f>
        <v/>
      </c>
      <c r="B362" s="22" t="str">
        <f>IF(VLOOKUP('Download Data'!AF371,'Download Data'!AL371:AP1983,3,FALSE)&lt;&gt;10001,VLOOKUP('Download Data'!AF371,'Download Data'!AL371:AP1983,3,FALSE),"")</f>
        <v/>
      </c>
      <c r="C362" s="5" t="str">
        <f>IF(VLOOKUP('Download Data'!AF371,'Download Data'!AL371:AP1983,3,FALSE)&lt;&gt;10001,VLOOKUP('Download Data'!AF371,'Download Data'!AL371:AP1983,4,FALSE),"")</f>
        <v/>
      </c>
      <c r="D362" s="29" t="str">
        <f>IF(VLOOKUP('Download Data'!AF371,'Download Data'!AL371:AP1983,3,FALSE)&lt;&gt;10001,VLOOKUP('Download Data'!AF371,'Download Data'!AL371:AP1983,5,FALSE),"")</f>
        <v/>
      </c>
      <c r="E362" s="241"/>
      <c r="AA362" s="39" t="s">
        <v>340</v>
      </c>
      <c r="AB362" s="39">
        <f t="shared" si="194"/>
        <v>4407</v>
      </c>
      <c r="AC362" s="39" t="s">
        <v>101</v>
      </c>
      <c r="AD362" s="43">
        <f>VLOOKUP(AB362/100,'Download Data'!$BB$1:$BV$97,16,TRUE)</f>
        <v>0</v>
      </c>
      <c r="AE362" s="39"/>
      <c r="AF362" s="39">
        <f t="shared" si="179"/>
        <v>353</v>
      </c>
      <c r="AG362" s="45">
        <f t="shared" si="195"/>
        <v>4407</v>
      </c>
      <c r="AH362" s="45" t="s">
        <v>101</v>
      </c>
      <c r="AI362" s="45">
        <f>Program!J136</f>
        <v>0</v>
      </c>
      <c r="AJ362" s="39"/>
      <c r="AK362" s="39">
        <f t="shared" si="189"/>
        <v>0</v>
      </c>
      <c r="AL362" s="39">
        <f t="shared" si="180"/>
        <v>1</v>
      </c>
      <c r="AM362" s="39" t="str">
        <f t="shared" si="190"/>
        <v xml:space="preserve"> </v>
      </c>
      <c r="AN362" s="39" t="str">
        <f t="shared" si="191"/>
        <v xml:space="preserve"> </v>
      </c>
      <c r="AO362" s="39" t="str">
        <f t="shared" si="192"/>
        <v xml:space="preserve"> </v>
      </c>
      <c r="AP362" s="39" t="str">
        <f t="shared" si="193"/>
        <v xml:space="preserve"> </v>
      </c>
      <c r="BA362" t="s">
        <v>692</v>
      </c>
      <c r="BB362">
        <f t="shared" si="196"/>
        <v>546</v>
      </c>
      <c r="BC362">
        <f>Program!AK86</f>
        <v>546</v>
      </c>
      <c r="CF362" s="2"/>
      <c r="CG362"/>
      <c r="CH362"/>
      <c r="CI362"/>
      <c r="CJ362"/>
      <c r="CK362"/>
      <c r="CL362"/>
      <c r="CM362"/>
      <c r="CN362"/>
      <c r="CO362"/>
      <c r="CP362"/>
      <c r="CQ362"/>
      <c r="CR362"/>
      <c r="CS362"/>
      <c r="CT362"/>
    </row>
    <row r="363" spans="1:98" x14ac:dyDescent="0.2">
      <c r="A363" s="5" t="str">
        <f>IF(VLOOKUP('Download Data'!AF441,'Download Data'!AL441:AP1781,3,FALSE)&lt;&gt;10001,VLOOKUP('Download Data'!AF441,'Download Data'!AL441:AP1781,2,FALSE),"")</f>
        <v/>
      </c>
      <c r="B363" s="22" t="str">
        <f>IF(VLOOKUP('Download Data'!AF372,'Download Data'!AL372:AP1984,3,FALSE)&lt;&gt;10001,VLOOKUP('Download Data'!AF372,'Download Data'!AL372:AP1984,3,FALSE),"")</f>
        <v/>
      </c>
      <c r="C363" s="5" t="str">
        <f>IF(VLOOKUP('Download Data'!AF372,'Download Data'!AL372:AP1984,3,FALSE)&lt;&gt;10001,VLOOKUP('Download Data'!AF372,'Download Data'!AL372:AP1984,4,FALSE),"")</f>
        <v/>
      </c>
      <c r="D363" s="29" t="str">
        <f>IF(VLOOKUP('Download Data'!AF372,'Download Data'!AL372:AP1984,3,FALSE)&lt;&gt;10001,VLOOKUP('Download Data'!AF372,'Download Data'!AL372:AP1984,5,FALSE),"")</f>
        <v/>
      </c>
      <c r="E363" s="241"/>
      <c r="AA363" s="39" t="s">
        <v>341</v>
      </c>
      <c r="AB363" s="39">
        <f t="shared" si="194"/>
        <v>4408</v>
      </c>
      <c r="AC363" s="39" t="s">
        <v>101</v>
      </c>
      <c r="AD363" s="43">
        <f>VLOOKUP(AB363/100,'Download Data'!$BB$1:$BV$97,17,TRUE)</f>
        <v>0</v>
      </c>
      <c r="AE363" s="39"/>
      <c r="AF363" s="39">
        <f t="shared" si="179"/>
        <v>354</v>
      </c>
      <c r="AG363" s="45">
        <f t="shared" si="195"/>
        <v>4408</v>
      </c>
      <c r="AH363" s="45" t="s">
        <v>101</v>
      </c>
      <c r="AI363" s="45">
        <f>Program!J137</f>
        <v>0</v>
      </c>
      <c r="AJ363" s="39"/>
      <c r="AK363" s="39">
        <f t="shared" si="189"/>
        <v>0</v>
      </c>
      <c r="AL363" s="39">
        <f t="shared" si="180"/>
        <v>1</v>
      </c>
      <c r="AM363" s="39" t="str">
        <f t="shared" si="190"/>
        <v xml:space="preserve"> </v>
      </c>
      <c r="AN363" s="39" t="str">
        <f t="shared" si="191"/>
        <v xml:space="preserve"> </v>
      </c>
      <c r="AO363" s="39" t="str">
        <f t="shared" si="192"/>
        <v xml:space="preserve"> </v>
      </c>
      <c r="AP363" s="39" t="str">
        <f t="shared" si="193"/>
        <v xml:space="preserve"> </v>
      </c>
      <c r="BA363" t="s">
        <v>693</v>
      </c>
      <c r="BB363">
        <f t="shared" si="196"/>
        <v>399</v>
      </c>
      <c r="BC363">
        <f>Program!AK87</f>
        <v>399</v>
      </c>
      <c r="CF363" s="2"/>
      <c r="CG363"/>
      <c r="CH363"/>
      <c r="CI363"/>
      <c r="CJ363"/>
      <c r="CK363"/>
      <c r="CL363"/>
      <c r="CM363"/>
      <c r="CN363"/>
      <c r="CO363"/>
      <c r="CP363"/>
      <c r="CQ363"/>
      <c r="CR363"/>
      <c r="CS363"/>
      <c r="CT363"/>
    </row>
    <row r="364" spans="1:98" x14ac:dyDescent="0.2">
      <c r="A364" s="5" t="str">
        <f>IF(VLOOKUP('Download Data'!AF442,'Download Data'!AL442:AP1781,3,FALSE)&lt;&gt;10001,VLOOKUP('Download Data'!AF442,'Download Data'!AL442:AP1781,2,FALSE),"")</f>
        <v/>
      </c>
      <c r="B364" s="22" t="str">
        <f>IF(VLOOKUP('Download Data'!AF373,'Download Data'!AL373:AP1985,3,FALSE)&lt;&gt;10001,VLOOKUP('Download Data'!AF373,'Download Data'!AL373:AP1985,3,FALSE),"")</f>
        <v/>
      </c>
      <c r="C364" s="5" t="str">
        <f>IF(VLOOKUP('Download Data'!AF373,'Download Data'!AL373:AP1985,3,FALSE)&lt;&gt;10001,VLOOKUP('Download Data'!AF373,'Download Data'!AL373:AP1985,4,FALSE),"")</f>
        <v/>
      </c>
      <c r="D364" s="29" t="str">
        <f>IF(VLOOKUP('Download Data'!AF373,'Download Data'!AL373:AP1985,3,FALSE)&lt;&gt;10001,VLOOKUP('Download Data'!AF373,'Download Data'!AL373:AP1985,5,FALSE),"")</f>
        <v/>
      </c>
      <c r="E364" s="241"/>
      <c r="AA364" s="39"/>
      <c r="AB364" s="39"/>
      <c r="AC364" s="39"/>
      <c r="AD364" s="43"/>
      <c r="AE364" s="39"/>
      <c r="AF364" s="39">
        <f t="shared" si="179"/>
        <v>355</v>
      </c>
      <c r="AG364" s="45"/>
      <c r="AH364" s="45"/>
      <c r="AI364" s="45"/>
      <c r="AJ364" s="39"/>
      <c r="AK364" s="39">
        <f t="shared" si="189"/>
        <v>0</v>
      </c>
      <c r="AL364" s="39">
        <f t="shared" si="180"/>
        <v>1</v>
      </c>
      <c r="AM364" s="39" t="str">
        <f t="shared" si="190"/>
        <v xml:space="preserve"> </v>
      </c>
      <c r="AN364" s="39" t="str">
        <f t="shared" si="191"/>
        <v xml:space="preserve"> </v>
      </c>
      <c r="AO364" s="39" t="str">
        <f t="shared" si="192"/>
        <v xml:space="preserve"> </v>
      </c>
      <c r="AP364" s="39" t="str">
        <f t="shared" si="193"/>
        <v xml:space="preserve"> </v>
      </c>
      <c r="BA364" t="s">
        <v>694</v>
      </c>
      <c r="BB364">
        <f t="shared" si="196"/>
        <v>277</v>
      </c>
      <c r="BC364">
        <f>Program!AK88</f>
        <v>277</v>
      </c>
      <c r="CF364" s="2"/>
      <c r="CG364"/>
      <c r="CH364"/>
      <c r="CI364"/>
      <c r="CJ364"/>
      <c r="CK364"/>
      <c r="CL364"/>
      <c r="CM364"/>
      <c r="CN364"/>
      <c r="CO364"/>
      <c r="CP364"/>
      <c r="CQ364"/>
      <c r="CR364"/>
      <c r="CS364"/>
      <c r="CT364"/>
    </row>
    <row r="365" spans="1:98" x14ac:dyDescent="0.2">
      <c r="A365" s="5" t="str">
        <f>IF(VLOOKUP('Download Data'!AF443,'Download Data'!AL443:AP1781,3,FALSE)&lt;&gt;10001,VLOOKUP('Download Data'!AF443,'Download Data'!AL443:AP1781,2,FALSE),"")</f>
        <v/>
      </c>
      <c r="B365" s="22" t="str">
        <f>IF(VLOOKUP('Download Data'!AF374,'Download Data'!AL374:AP1986,3,FALSE)&lt;&gt;10001,VLOOKUP('Download Data'!AF374,'Download Data'!AL374:AP1986,3,FALSE),"")</f>
        <v/>
      </c>
      <c r="C365" s="5" t="str">
        <f>IF(VLOOKUP('Download Data'!AF374,'Download Data'!AL374:AP1986,3,FALSE)&lt;&gt;10001,VLOOKUP('Download Data'!AF374,'Download Data'!AL374:AP1986,4,FALSE),"")</f>
        <v/>
      </c>
      <c r="D365" s="29" t="str">
        <f>IF(VLOOKUP('Download Data'!AF374,'Download Data'!AL374:AP1986,3,FALSE)&lt;&gt;10001,VLOOKUP('Download Data'!AF374,'Download Data'!AL374:AP1986,5,FALSE),"")</f>
        <v/>
      </c>
      <c r="E365" s="241"/>
      <c r="AA365" s="39" t="s">
        <v>727</v>
      </c>
      <c r="AB365" s="39">
        <f t="shared" ref="AB365:AB388" si="197">AG365</f>
        <v>4500</v>
      </c>
      <c r="AC365" s="39" t="s">
        <v>101</v>
      </c>
      <c r="AD365" s="43">
        <f>VLOOKUP(AB365/100,'Download Data'!$BB$1:$BV$97,4,TRUE)</f>
        <v>0</v>
      </c>
      <c r="AE365" s="39"/>
      <c r="AF365" s="39">
        <f t="shared" si="179"/>
        <v>356</v>
      </c>
      <c r="AG365" s="45">
        <v>4500</v>
      </c>
      <c r="AH365" s="45" t="s">
        <v>101</v>
      </c>
      <c r="AI365" s="45">
        <f>Program!F93</f>
        <v>0</v>
      </c>
      <c r="AJ365" s="39"/>
      <c r="AK365" s="39">
        <f t="shared" si="189"/>
        <v>0</v>
      </c>
      <c r="AL365" s="39">
        <f t="shared" si="180"/>
        <v>1</v>
      </c>
      <c r="AM365" s="39" t="str">
        <f t="shared" si="190"/>
        <v xml:space="preserve"> </v>
      </c>
      <c r="AN365" s="39" t="str">
        <f t="shared" si="191"/>
        <v xml:space="preserve"> </v>
      </c>
      <c r="AO365" s="39" t="str">
        <f t="shared" si="192"/>
        <v xml:space="preserve"> </v>
      </c>
      <c r="AP365" s="39" t="str">
        <f t="shared" si="193"/>
        <v xml:space="preserve"> </v>
      </c>
      <c r="BA365" t="s">
        <v>695</v>
      </c>
      <c r="BB365">
        <f t="shared" si="196"/>
        <v>188</v>
      </c>
      <c r="BC365">
        <f>Program!AK89</f>
        <v>188</v>
      </c>
      <c r="CF365" s="2"/>
      <c r="CG365"/>
      <c r="CH365"/>
      <c r="CI365"/>
      <c r="CJ365"/>
      <c r="CK365"/>
      <c r="CL365"/>
      <c r="CM365"/>
      <c r="CN365"/>
      <c r="CO365"/>
      <c r="CP365"/>
      <c r="CQ365"/>
      <c r="CR365"/>
      <c r="CS365"/>
      <c r="CT365"/>
    </row>
    <row r="366" spans="1:98" x14ac:dyDescent="0.2">
      <c r="A366" s="5" t="str">
        <f>IF(VLOOKUP('Download Data'!AF444,'Download Data'!AL444:AP1781,3,FALSE)&lt;&gt;10001,VLOOKUP('Download Data'!AF444,'Download Data'!AL444:AP1781,2,FALSE),"")</f>
        <v/>
      </c>
      <c r="B366" s="22" t="str">
        <f>IF(VLOOKUP('Download Data'!AF375,'Download Data'!AL375:AP1987,3,FALSE)&lt;&gt;10001,VLOOKUP('Download Data'!AF375,'Download Data'!AL375:AP1987,3,FALSE),"")</f>
        <v/>
      </c>
      <c r="C366" s="5" t="str">
        <f>IF(VLOOKUP('Download Data'!AF375,'Download Data'!AL375:AP1987,3,FALSE)&lt;&gt;10001,VLOOKUP('Download Data'!AF375,'Download Data'!AL375:AP1987,4,FALSE),"")</f>
        <v/>
      </c>
      <c r="D366" s="29" t="str">
        <f>IF(VLOOKUP('Download Data'!AF375,'Download Data'!AL375:AP1987,3,FALSE)&lt;&gt;10001,VLOOKUP('Download Data'!AF375,'Download Data'!AL375:AP1987,5,FALSE),"")</f>
        <v/>
      </c>
      <c r="E366" s="241"/>
      <c r="AA366" s="39" t="s">
        <v>1477</v>
      </c>
      <c r="AB366" s="39">
        <f t="shared" si="197"/>
        <v>4501</v>
      </c>
      <c r="AC366" s="39" t="s">
        <v>101</v>
      </c>
      <c r="AD366" s="43">
        <f>VLOOKUP(AB366/100,'Download Data'!$BB$1:$BV$97,10,TRUE)</f>
        <v>0</v>
      </c>
      <c r="AE366" s="39"/>
      <c r="AF366" s="39">
        <f>AF365+1</f>
        <v>357</v>
      </c>
      <c r="AG366" s="45">
        <v>4501</v>
      </c>
      <c r="AH366" s="45" t="s">
        <v>101</v>
      </c>
      <c r="AI366" s="45">
        <f>Program!F94</f>
        <v>0</v>
      </c>
      <c r="AJ366" s="39"/>
      <c r="AK366" s="39">
        <f>IF(AO366=" ",0,1)</f>
        <v>0</v>
      </c>
      <c r="AL366" s="39">
        <f t="shared" si="180"/>
        <v>1</v>
      </c>
      <c r="AM366" s="39" t="str">
        <f>IF(AD366=AI366," ",AA366)</f>
        <v xml:space="preserve"> </v>
      </c>
      <c r="AN366" s="39" t="str">
        <f>IF(AD366=AI366," ",AG366)</f>
        <v xml:space="preserve"> </v>
      </c>
      <c r="AO366" s="39" t="str">
        <f>IF(AD366=AI366," ","=")</f>
        <v xml:space="preserve"> </v>
      </c>
      <c r="AP366" s="39" t="str">
        <f>IF(AD366=AI366," ",AI366)</f>
        <v xml:space="preserve"> </v>
      </c>
      <c r="BA366" t="s">
        <v>696</v>
      </c>
      <c r="BB366">
        <f t="shared" si="196"/>
        <v>124</v>
      </c>
      <c r="BC366">
        <f>Program!AK90</f>
        <v>124</v>
      </c>
      <c r="CF366" s="2"/>
      <c r="CG366"/>
      <c r="CH366"/>
      <c r="CI366"/>
      <c r="CJ366"/>
      <c r="CK366"/>
      <c r="CL366"/>
      <c r="CM366"/>
      <c r="CN366"/>
      <c r="CO366"/>
      <c r="CP366"/>
      <c r="CQ366"/>
      <c r="CR366"/>
      <c r="CS366"/>
      <c r="CT366"/>
    </row>
    <row r="367" spans="1:98" x14ac:dyDescent="0.2">
      <c r="A367" s="5" t="str">
        <f>IF(VLOOKUP('Download Data'!AF445,'Download Data'!AL445:AP1781,3,FALSE)&lt;&gt;10001,VLOOKUP('Download Data'!AF445,'Download Data'!AL445:AP1781,2,FALSE),"")</f>
        <v/>
      </c>
      <c r="B367" s="22" t="str">
        <f>IF(VLOOKUP('Download Data'!AF376,'Download Data'!AL376:AP1988,3,FALSE)&lt;&gt;10001,VLOOKUP('Download Data'!AF376,'Download Data'!AL376:AP1988,3,FALSE),"")</f>
        <v/>
      </c>
      <c r="C367" s="5" t="str">
        <f>IF(VLOOKUP('Download Data'!AF376,'Download Data'!AL376:AP1988,3,FALSE)&lt;&gt;10001,VLOOKUP('Download Data'!AF376,'Download Data'!AL376:AP1988,4,FALSE),"")</f>
        <v/>
      </c>
      <c r="D367" s="29" t="str">
        <f>IF(VLOOKUP('Download Data'!AF376,'Download Data'!AL376:AP1988,3,FALSE)&lt;&gt;10001,VLOOKUP('Download Data'!AF376,'Download Data'!AL376:AP1988,5,FALSE),"")</f>
        <v/>
      </c>
      <c r="E367" s="241"/>
      <c r="AA367" s="39" t="s">
        <v>1478</v>
      </c>
      <c r="AB367" s="39">
        <f t="shared" si="197"/>
        <v>4502</v>
      </c>
      <c r="AC367" s="39" t="s">
        <v>101</v>
      </c>
      <c r="AD367" s="43">
        <f>VLOOKUP(AB367/100,'Download Data'!$BB$1:$BV$97,11,TRUE)</f>
        <v>0</v>
      </c>
      <c r="AE367" s="39"/>
      <c r="AF367" s="39">
        <f>AF366+1</f>
        <v>358</v>
      </c>
      <c r="AG367" s="45">
        <v>4502</v>
      </c>
      <c r="AH367" s="45" t="s">
        <v>101</v>
      </c>
      <c r="AI367" s="45">
        <f>Program!F95</f>
        <v>0</v>
      </c>
      <c r="AJ367" s="39"/>
      <c r="AK367" s="39">
        <f>IF(AO367=" ",0,1)</f>
        <v>0</v>
      </c>
      <c r="AL367" s="39">
        <f t="shared" si="180"/>
        <v>1</v>
      </c>
      <c r="AM367" s="39" t="str">
        <f>IF(AD367=AI367," ",AA367)</f>
        <v xml:space="preserve"> </v>
      </c>
      <c r="AN367" s="39" t="str">
        <f>IF(AD367=AI367," ",AG367)</f>
        <v xml:space="preserve"> </v>
      </c>
      <c r="AO367" s="39" t="str">
        <f>IF(AD367=AI367," ","=")</f>
        <v xml:space="preserve"> </v>
      </c>
      <c r="AP367" s="39" t="str">
        <f>IF(AD367=AI367," ",AI367)</f>
        <v xml:space="preserve"> </v>
      </c>
      <c r="BA367" t="s">
        <v>697</v>
      </c>
      <c r="BB367">
        <f t="shared" si="196"/>
        <v>89</v>
      </c>
      <c r="BC367">
        <f>Program!AK91</f>
        <v>89</v>
      </c>
      <c r="CF367" s="2"/>
      <c r="CG367"/>
      <c r="CH367"/>
      <c r="CI367"/>
      <c r="CJ367"/>
      <c r="CK367"/>
      <c r="CL367"/>
      <c r="CM367"/>
      <c r="CN367"/>
      <c r="CO367"/>
      <c r="CP367"/>
      <c r="CQ367"/>
      <c r="CR367"/>
      <c r="CS367"/>
      <c r="CT367"/>
    </row>
    <row r="368" spans="1:98" x14ac:dyDescent="0.2">
      <c r="A368" s="5" t="str">
        <f>IF(VLOOKUP('Download Data'!AF446,'Download Data'!AL446:AP1781,3,FALSE)&lt;&gt;10001,VLOOKUP('Download Data'!AF446,'Download Data'!AL446:AP1781,2,FALSE),"")</f>
        <v/>
      </c>
      <c r="B368" s="22" t="str">
        <f>IF(VLOOKUP('Download Data'!AF377,'Download Data'!AL377:AP1989,3,FALSE)&lt;&gt;10001,VLOOKUP('Download Data'!AF377,'Download Data'!AL377:AP1989,3,FALSE),"")</f>
        <v/>
      </c>
      <c r="C368" s="5" t="str">
        <f>IF(VLOOKUP('Download Data'!AF377,'Download Data'!AL377:AP1989,3,FALSE)&lt;&gt;10001,VLOOKUP('Download Data'!AF377,'Download Data'!AL377:AP1989,4,FALSE),"")</f>
        <v/>
      </c>
      <c r="D368" s="29" t="str">
        <f>IF(VLOOKUP('Download Data'!AF377,'Download Data'!AL377:AP1989,3,FALSE)&lt;&gt;10001,VLOOKUP('Download Data'!AF377,'Download Data'!AL377:AP1989,5,FALSE),"")</f>
        <v/>
      </c>
      <c r="E368" s="241"/>
      <c r="AA368" s="39" t="s">
        <v>728</v>
      </c>
      <c r="AB368" s="39">
        <f t="shared" si="197"/>
        <v>4600</v>
      </c>
      <c r="AC368" s="39" t="s">
        <v>101</v>
      </c>
      <c r="AD368" s="43">
        <f>VLOOKUP(AB368/100,'Download Data'!$BB$1:$BV$97,4,TRUE)</f>
        <v>0</v>
      </c>
      <c r="AE368" s="39"/>
      <c r="AF368" s="39">
        <f t="shared" si="179"/>
        <v>359</v>
      </c>
      <c r="AG368" s="45">
        <v>4600</v>
      </c>
      <c r="AH368" s="45" t="s">
        <v>101</v>
      </c>
      <c r="AI368" s="45">
        <f>Program!F99</f>
        <v>0</v>
      </c>
      <c r="AJ368" s="39"/>
      <c r="AK368" s="39">
        <f t="shared" si="189"/>
        <v>0</v>
      </c>
      <c r="AL368" s="39">
        <f t="shared" si="180"/>
        <v>1</v>
      </c>
      <c r="AM368" s="39" t="str">
        <f t="shared" si="190"/>
        <v xml:space="preserve"> </v>
      </c>
      <c r="AN368" s="39" t="str">
        <f t="shared" si="191"/>
        <v xml:space="preserve"> </v>
      </c>
      <c r="AO368" s="39" t="str">
        <f t="shared" si="192"/>
        <v xml:space="preserve"> </v>
      </c>
      <c r="AP368" s="39" t="str">
        <f t="shared" si="193"/>
        <v xml:space="preserve"> </v>
      </c>
      <c r="BA368" t="s">
        <v>698</v>
      </c>
      <c r="BB368">
        <f t="shared" si="196"/>
        <v>-100</v>
      </c>
      <c r="BC368">
        <f>Program!AK92</f>
        <v>-100</v>
      </c>
      <c r="CF368" s="2"/>
      <c r="CG368"/>
      <c r="CH368"/>
      <c r="CI368"/>
      <c r="CJ368"/>
      <c r="CK368"/>
      <c r="CL368"/>
      <c r="CM368"/>
      <c r="CN368"/>
      <c r="CO368"/>
      <c r="CP368"/>
      <c r="CQ368"/>
      <c r="CR368"/>
      <c r="CS368"/>
      <c r="CT368"/>
    </row>
    <row r="369" spans="1:98" x14ac:dyDescent="0.2">
      <c r="A369" s="5" t="str">
        <f>IF(VLOOKUP('Download Data'!AF447,'Download Data'!AL447:AP1781,3,FALSE)&lt;&gt;10001,VLOOKUP('Download Data'!AF447,'Download Data'!AL447:AP1781,2,FALSE),"")</f>
        <v/>
      </c>
      <c r="B369" s="22" t="str">
        <f>IF(VLOOKUP('Download Data'!AF378,'Download Data'!AL378:AP1990,3,FALSE)&lt;&gt;10001,VLOOKUP('Download Data'!AF378,'Download Data'!AL378:AP1990,3,FALSE),"")</f>
        <v/>
      </c>
      <c r="C369" s="5" t="str">
        <f>IF(VLOOKUP('Download Data'!AF378,'Download Data'!AL378:AP1990,3,FALSE)&lt;&gt;10001,VLOOKUP('Download Data'!AF378,'Download Data'!AL378:AP1990,4,FALSE),"")</f>
        <v/>
      </c>
      <c r="D369" s="29" t="str">
        <f>IF(VLOOKUP('Download Data'!AF378,'Download Data'!AL378:AP1990,3,FALSE)&lt;&gt;10001,VLOOKUP('Download Data'!AF378,'Download Data'!AL378:AP1990,5,FALSE),"")</f>
        <v/>
      </c>
      <c r="E369" s="241"/>
      <c r="AA369" s="39" t="s">
        <v>1479</v>
      </c>
      <c r="AB369" s="39">
        <f t="shared" si="197"/>
        <v>4601</v>
      </c>
      <c r="AC369" s="39" t="s">
        <v>101</v>
      </c>
      <c r="AD369" s="43">
        <f>VLOOKUP(AB369/100,'Download Data'!$BB$1:$BV$97,10,TRUE)</f>
        <v>0</v>
      </c>
      <c r="AE369" s="39"/>
      <c r="AF369" s="39">
        <f>AF368+1</f>
        <v>360</v>
      </c>
      <c r="AG369" s="45">
        <v>4601</v>
      </c>
      <c r="AH369" s="45" t="s">
        <v>101</v>
      </c>
      <c r="AI369" s="45">
        <f>Program!F100</f>
        <v>0</v>
      </c>
      <c r="AJ369" s="39"/>
      <c r="AK369" s="39">
        <f>IF(AO369=" ",0,1)</f>
        <v>0</v>
      </c>
      <c r="AL369" s="39">
        <f t="shared" si="180"/>
        <v>1</v>
      </c>
      <c r="AM369" s="39" t="str">
        <f>IF(AD369=AI369," ",AA369)</f>
        <v xml:space="preserve"> </v>
      </c>
      <c r="AN369" s="39" t="str">
        <f>IF(AD369=AI369," ",AG369)</f>
        <v xml:space="preserve"> </v>
      </c>
      <c r="AO369" s="39" t="str">
        <f>IF(AD369=AI369," ","=")</f>
        <v xml:space="preserve"> </v>
      </c>
      <c r="AP369" s="39" t="str">
        <f>IF(AD369=AI369," ",AI369)</f>
        <v xml:space="preserve"> </v>
      </c>
      <c r="BA369" t="s">
        <v>699</v>
      </c>
      <c r="BB369">
        <f t="shared" si="196"/>
        <v>-1</v>
      </c>
      <c r="BC369">
        <f>Program!AK93</f>
        <v>-1</v>
      </c>
      <c r="CF369" s="2"/>
      <c r="CG369"/>
      <c r="CH369"/>
      <c r="CI369"/>
      <c r="CJ369"/>
      <c r="CK369"/>
      <c r="CL369"/>
      <c r="CM369"/>
      <c r="CN369"/>
      <c r="CO369"/>
      <c r="CP369"/>
      <c r="CQ369"/>
      <c r="CR369"/>
      <c r="CS369"/>
      <c r="CT369"/>
    </row>
    <row r="370" spans="1:98" x14ac:dyDescent="0.2">
      <c r="A370" s="5" t="str">
        <f>IF(VLOOKUP('Download Data'!AF448,'Download Data'!AL448:AP1781,3,FALSE)&lt;&gt;10001,VLOOKUP('Download Data'!AF448,'Download Data'!AL448:AP1781,2,FALSE),"")</f>
        <v/>
      </c>
      <c r="B370" s="22" t="str">
        <f>IF(VLOOKUP('Download Data'!AF379,'Download Data'!AL379:AP1991,3,FALSE)&lt;&gt;10001,VLOOKUP('Download Data'!AF379,'Download Data'!AL379:AP1991,3,FALSE),"")</f>
        <v/>
      </c>
      <c r="C370" s="5" t="str">
        <f>IF(VLOOKUP('Download Data'!AF379,'Download Data'!AL379:AP1991,3,FALSE)&lt;&gt;10001,VLOOKUP('Download Data'!AF379,'Download Data'!AL379:AP1991,4,FALSE),"")</f>
        <v/>
      </c>
      <c r="D370" s="29" t="str">
        <f>IF(VLOOKUP('Download Data'!AF379,'Download Data'!AL379:AP1991,3,FALSE)&lt;&gt;10001,VLOOKUP('Download Data'!AF379,'Download Data'!AL379:AP1991,5,FALSE),"")</f>
        <v/>
      </c>
      <c r="E370" s="241"/>
      <c r="AA370" s="39" t="s">
        <v>1480</v>
      </c>
      <c r="AB370" s="39">
        <f t="shared" si="197"/>
        <v>4602</v>
      </c>
      <c r="AC370" s="39" t="s">
        <v>101</v>
      </c>
      <c r="AD370" s="43">
        <f>VLOOKUP(AB370/100,'Download Data'!$BB$1:$BV$97,11,TRUE)</f>
        <v>0</v>
      </c>
      <c r="AE370" s="39"/>
      <c r="AF370" s="39">
        <f>AF369+1</f>
        <v>361</v>
      </c>
      <c r="AG370" s="45">
        <v>4602</v>
      </c>
      <c r="AH370" s="45" t="s">
        <v>101</v>
      </c>
      <c r="AI370" s="45">
        <f>Program!F101</f>
        <v>0</v>
      </c>
      <c r="AJ370" s="39"/>
      <c r="AK370" s="39">
        <f>IF(AO370=" ",0,1)</f>
        <v>0</v>
      </c>
      <c r="AL370" s="39">
        <f t="shared" si="180"/>
        <v>1</v>
      </c>
      <c r="AM370" s="39" t="str">
        <f>IF(AD370=AI370," ",AA370)</f>
        <v xml:space="preserve"> </v>
      </c>
      <c r="AN370" s="39" t="str">
        <f>IF(AD370=AI370," ",AG370)</f>
        <v xml:space="preserve"> </v>
      </c>
      <c r="AO370" s="39" t="str">
        <f>IF(AD370=AI370," ","=")</f>
        <v xml:space="preserve"> </v>
      </c>
      <c r="AP370" s="39" t="str">
        <f>IF(AD370=AI370," ",AI370)</f>
        <v xml:space="preserve"> </v>
      </c>
      <c r="BA370" t="s">
        <v>700</v>
      </c>
      <c r="BB370">
        <f t="shared" si="196"/>
        <v>1</v>
      </c>
      <c r="BC370">
        <f>Program!AK94</f>
        <v>1</v>
      </c>
      <c r="CF370" s="2"/>
      <c r="CG370"/>
      <c r="CH370"/>
      <c r="CI370"/>
      <c r="CJ370"/>
      <c r="CK370"/>
      <c r="CL370"/>
      <c r="CM370"/>
      <c r="CN370"/>
      <c r="CO370"/>
      <c r="CP370"/>
      <c r="CQ370"/>
      <c r="CR370"/>
      <c r="CS370"/>
      <c r="CT370"/>
    </row>
    <row r="371" spans="1:98" x14ac:dyDescent="0.2">
      <c r="A371" s="5" t="str">
        <f>IF(VLOOKUP('Download Data'!AF449,'Download Data'!AL449:AP1781,3,FALSE)&lt;&gt;10001,VLOOKUP('Download Data'!AF449,'Download Data'!AL449:AP1781,2,FALSE),"")</f>
        <v/>
      </c>
      <c r="B371" s="22" t="str">
        <f>IF(VLOOKUP('Download Data'!AF380,'Download Data'!AL380:AP1992,3,FALSE)&lt;&gt;10001,VLOOKUP('Download Data'!AF380,'Download Data'!AL380:AP1992,3,FALSE),"")</f>
        <v/>
      </c>
      <c r="C371" s="5" t="str">
        <f>IF(VLOOKUP('Download Data'!AF380,'Download Data'!AL380:AP1992,3,FALSE)&lt;&gt;10001,VLOOKUP('Download Data'!AF380,'Download Data'!AL380:AP1992,4,FALSE),"")</f>
        <v/>
      </c>
      <c r="D371" s="29" t="str">
        <f>IF(VLOOKUP('Download Data'!AF380,'Download Data'!AL380:AP1992,3,FALSE)&lt;&gt;10001,VLOOKUP('Download Data'!AF380,'Download Data'!AL380:AP1992,5,FALSE),"")</f>
        <v/>
      </c>
      <c r="E371" s="241"/>
      <c r="AA371" s="39" t="s">
        <v>729</v>
      </c>
      <c r="AB371" s="39">
        <f t="shared" si="197"/>
        <v>4700</v>
      </c>
      <c r="AC371" s="39" t="s">
        <v>101</v>
      </c>
      <c r="AD371" s="43">
        <f>VLOOKUP(AB371/100,'Download Data'!$BB$1:$BV$97,4,TRUE)</f>
        <v>0</v>
      </c>
      <c r="AE371" s="39"/>
      <c r="AF371" s="39">
        <f t="shared" si="179"/>
        <v>362</v>
      </c>
      <c r="AG371" s="45">
        <v>4700</v>
      </c>
      <c r="AH371" s="45" t="s">
        <v>101</v>
      </c>
      <c r="AI371" s="45">
        <f>Program!F105</f>
        <v>0</v>
      </c>
      <c r="AJ371" s="39"/>
      <c r="AK371" s="39">
        <f t="shared" si="189"/>
        <v>0</v>
      </c>
      <c r="AL371" s="39">
        <f t="shared" si="180"/>
        <v>1</v>
      </c>
      <c r="AM371" s="39" t="str">
        <f t="shared" si="190"/>
        <v xml:space="preserve"> </v>
      </c>
      <c r="AN371" s="39" t="str">
        <f t="shared" si="191"/>
        <v xml:space="preserve"> </v>
      </c>
      <c r="AO371" s="39" t="str">
        <f t="shared" si="192"/>
        <v xml:space="preserve"> </v>
      </c>
      <c r="AP371" s="39" t="str">
        <f t="shared" si="193"/>
        <v xml:space="preserve"> </v>
      </c>
      <c r="CF371" s="2"/>
      <c r="CG371"/>
      <c r="CH371"/>
      <c r="CI371"/>
      <c r="CJ371"/>
      <c r="CK371"/>
      <c r="CL371"/>
      <c r="CM371"/>
      <c r="CN371"/>
      <c r="CO371"/>
      <c r="CP371"/>
      <c r="CQ371"/>
      <c r="CR371"/>
      <c r="CS371"/>
      <c r="CT371"/>
    </row>
    <row r="372" spans="1:98" x14ac:dyDescent="0.2">
      <c r="A372" s="5" t="str">
        <f>IF(VLOOKUP('Download Data'!AF450,'Download Data'!AL450:AP1781,3,FALSE)&lt;&gt;10001,VLOOKUP('Download Data'!AF450,'Download Data'!AL450:AP1781,2,FALSE),"")</f>
        <v/>
      </c>
      <c r="B372" s="22" t="str">
        <f>IF(VLOOKUP('Download Data'!AF381,'Download Data'!AL381:AP1993,3,FALSE)&lt;&gt;10001,VLOOKUP('Download Data'!AF381,'Download Data'!AL381:AP1993,3,FALSE),"")</f>
        <v/>
      </c>
      <c r="C372" s="5" t="str">
        <f>IF(VLOOKUP('Download Data'!AF381,'Download Data'!AL381:AP1993,3,FALSE)&lt;&gt;10001,VLOOKUP('Download Data'!AF381,'Download Data'!AL381:AP1993,4,FALSE),"")</f>
        <v/>
      </c>
      <c r="D372" s="29" t="str">
        <f>IF(VLOOKUP('Download Data'!AF381,'Download Data'!AL381:AP1993,3,FALSE)&lt;&gt;10001,VLOOKUP('Download Data'!AF381,'Download Data'!AL381:AP1993,5,FALSE),"")</f>
        <v/>
      </c>
      <c r="E372" s="241"/>
      <c r="AA372" s="39" t="s">
        <v>1481</v>
      </c>
      <c r="AB372" s="39">
        <f t="shared" si="197"/>
        <v>4701</v>
      </c>
      <c r="AC372" s="39" t="s">
        <v>101</v>
      </c>
      <c r="AD372" s="43">
        <f>VLOOKUP(AB372/100,'Download Data'!$BB$1:$BV$97,10,TRUE)</f>
        <v>0</v>
      </c>
      <c r="AE372" s="39"/>
      <c r="AF372" s="39">
        <f>AF371+1</f>
        <v>363</v>
      </c>
      <c r="AG372" s="45">
        <v>4701</v>
      </c>
      <c r="AH372" s="45" t="s">
        <v>101</v>
      </c>
      <c r="AI372" s="45">
        <f>Program!F106</f>
        <v>0</v>
      </c>
      <c r="AJ372" s="39"/>
      <c r="AK372" s="39">
        <f>IF(AO372=" ",0,1)</f>
        <v>0</v>
      </c>
      <c r="AL372" s="39">
        <f t="shared" si="180"/>
        <v>1</v>
      </c>
      <c r="AM372" s="39" t="str">
        <f>IF(AD372=AI372," ",AA372)</f>
        <v xml:space="preserve"> </v>
      </c>
      <c r="AN372" s="39" t="str">
        <f>IF(AD372=AI372," ",AG372)</f>
        <v xml:space="preserve"> </v>
      </c>
      <c r="AO372" s="39" t="str">
        <f>IF(AD372=AI372," ","=")</f>
        <v xml:space="preserve"> </v>
      </c>
      <c r="AP372" s="39" t="str">
        <f>IF(AD372=AI372," ",AI372)</f>
        <v xml:space="preserve"> </v>
      </c>
      <c r="BA372" t="str">
        <f>(BC282&amp;""&amp;BC283&amp;""&amp;BC284)</f>
        <v>Ctc</v>
      </c>
      <c r="BB372" t="str">
        <f>(BC297&amp;""&amp;BC298&amp;""&amp;BC299)</f>
        <v>Cni</v>
      </c>
      <c r="BC372" t="str">
        <f>(BC312&amp;""&amp;BC313&amp;""&amp;BC314)</f>
        <v>%V1</v>
      </c>
      <c r="BD372" t="str">
        <f>(BC327&amp;""&amp;BC328&amp;""&amp;BC329)</f>
        <v>%mA</v>
      </c>
      <c r="BE372" t="str">
        <f>(BC342&amp;""&amp;BC343&amp;""&amp;BC344)</f>
        <v>Cpt</v>
      </c>
      <c r="BF372" t="str">
        <f>(BC357&amp;""&amp;BC358&amp;""&amp;BC359)</f>
        <v>Ctx</v>
      </c>
      <c r="BG372" s="28" t="s">
        <v>866</v>
      </c>
      <c r="BH372" s="28" t="s">
        <v>865</v>
      </c>
      <c r="BI372" s="28" t="s">
        <v>864</v>
      </c>
      <c r="BJ372" s="28" t="s">
        <v>867</v>
      </c>
      <c r="BK372" s="228" t="s">
        <v>1731</v>
      </c>
      <c r="BL372" s="17" t="s">
        <v>1730</v>
      </c>
      <c r="BM372" t="s">
        <v>100</v>
      </c>
      <c r="BN372" t="s">
        <v>100</v>
      </c>
      <c r="BO372" t="s">
        <v>1323</v>
      </c>
      <c r="BP372" t="s">
        <v>906</v>
      </c>
      <c r="CF372" s="2"/>
      <c r="CG372"/>
      <c r="CH372"/>
      <c r="CI372"/>
      <c r="CJ372"/>
      <c r="CK372"/>
      <c r="CL372"/>
      <c r="CM372"/>
      <c r="CN372"/>
      <c r="CO372"/>
      <c r="CP372"/>
      <c r="CQ372"/>
      <c r="CR372"/>
      <c r="CS372"/>
      <c r="CT372"/>
    </row>
    <row r="373" spans="1:98" x14ac:dyDescent="0.2">
      <c r="A373" s="5" t="str">
        <f>IF(VLOOKUP('Download Data'!AF451,'Download Data'!AL451:AP1781,3,FALSE)&lt;&gt;10001,VLOOKUP('Download Data'!AF451,'Download Data'!AL451:AP1781,2,FALSE),"")</f>
        <v/>
      </c>
      <c r="B373" s="22" t="str">
        <f>IF(VLOOKUP('Download Data'!AF382,'Download Data'!AL382:AP1994,3,FALSE)&lt;&gt;10001,VLOOKUP('Download Data'!AF382,'Download Data'!AL382:AP1994,3,FALSE),"")</f>
        <v/>
      </c>
      <c r="C373" s="5" t="str">
        <f>IF(VLOOKUP('Download Data'!AF382,'Download Data'!AL382:AP1994,3,FALSE)&lt;&gt;10001,VLOOKUP('Download Data'!AF382,'Download Data'!AL382:AP1994,4,FALSE),"")</f>
        <v/>
      </c>
      <c r="D373" s="29" t="str">
        <f>IF(VLOOKUP('Download Data'!AF382,'Download Data'!AL382:AP1994,3,FALSE)&lt;&gt;10001,VLOOKUP('Download Data'!AF382,'Download Data'!AL382:AP1994,5,FALSE),"")</f>
        <v/>
      </c>
      <c r="E373" s="241"/>
      <c r="AA373" s="39" t="s">
        <v>1482</v>
      </c>
      <c r="AB373" s="39">
        <f t="shared" si="197"/>
        <v>4702</v>
      </c>
      <c r="AC373" s="39" t="s">
        <v>101</v>
      </c>
      <c r="AD373" s="43">
        <f>VLOOKUP(AB373/100,'Download Data'!$BB$1:$BV$97,11,TRUE)</f>
        <v>0</v>
      </c>
      <c r="AE373" s="39"/>
      <c r="AF373" s="39">
        <f>AF372+1</f>
        <v>364</v>
      </c>
      <c r="AG373" s="45">
        <v>4702</v>
      </c>
      <c r="AH373" s="45" t="s">
        <v>101</v>
      </c>
      <c r="AI373" s="45">
        <f>Program!F107</f>
        <v>0</v>
      </c>
      <c r="AJ373" s="39"/>
      <c r="AK373" s="39">
        <f>IF(AO373=" ",0,1)</f>
        <v>0</v>
      </c>
      <c r="AL373" s="39">
        <f t="shared" si="180"/>
        <v>1</v>
      </c>
      <c r="AM373" s="39" t="str">
        <f>IF(AD373=AI373," ",AA373)</f>
        <v xml:space="preserve"> </v>
      </c>
      <c r="AN373" s="39" t="str">
        <f>IF(AD373=AI373," ",AG373)</f>
        <v xml:space="preserve"> </v>
      </c>
      <c r="AO373" s="39" t="str">
        <f>IF(AD373=AI373," ","=")</f>
        <v xml:space="preserve"> </v>
      </c>
      <c r="AP373" s="39" t="str">
        <f>IF(AD373=AI373," ",AI373)</f>
        <v xml:space="preserve"> </v>
      </c>
      <c r="BA373" t="s">
        <v>874</v>
      </c>
      <c r="BB373" t="s">
        <v>102</v>
      </c>
      <c r="BC373" t="s">
        <v>868</v>
      </c>
      <c r="BD373" t="s">
        <v>12</v>
      </c>
      <c r="BE373" t="s">
        <v>869</v>
      </c>
      <c r="BF373" t="s">
        <v>870</v>
      </c>
      <c r="BG373" t="s">
        <v>871</v>
      </c>
      <c r="BH373" t="s">
        <v>872</v>
      </c>
      <c r="BI373" t="s">
        <v>873</v>
      </c>
      <c r="BJ373" t="s">
        <v>1728</v>
      </c>
      <c r="BK373" t="s">
        <v>874</v>
      </c>
      <c r="CF373" s="2"/>
      <c r="CG373"/>
      <c r="CH373"/>
      <c r="CI373"/>
      <c r="CJ373"/>
      <c r="CK373"/>
      <c r="CL373"/>
      <c r="CM373"/>
      <c r="CN373"/>
      <c r="CO373"/>
      <c r="CP373"/>
      <c r="CQ373"/>
      <c r="CR373"/>
      <c r="CS373"/>
      <c r="CT373"/>
    </row>
    <row r="374" spans="1:98" x14ac:dyDescent="0.2">
      <c r="A374" s="5" t="str">
        <f>IF(VLOOKUP('Download Data'!AF452,'Download Data'!AL452:AP1781,3,FALSE)&lt;&gt;10001,VLOOKUP('Download Data'!AF452,'Download Data'!AL452:AP1781,2,FALSE),"")</f>
        <v/>
      </c>
      <c r="B374" s="22" t="str">
        <f>IF(VLOOKUP('Download Data'!AF383,'Download Data'!AL383:AP1995,3,FALSE)&lt;&gt;10001,VLOOKUP('Download Data'!AF383,'Download Data'!AL383:AP1995,3,FALSE),"")</f>
        <v/>
      </c>
      <c r="C374" s="5" t="str">
        <f>IF(VLOOKUP('Download Data'!AF383,'Download Data'!AL383:AP1995,3,FALSE)&lt;&gt;10001,VLOOKUP('Download Data'!AF383,'Download Data'!AL383:AP1995,4,FALSE),"")</f>
        <v/>
      </c>
      <c r="D374" s="29" t="str">
        <f>IF(VLOOKUP('Download Data'!AF383,'Download Data'!AL383:AP1995,3,FALSE)&lt;&gt;10001,VLOOKUP('Download Data'!AF383,'Download Data'!AL383:AP1995,5,FALSE),"")</f>
        <v/>
      </c>
      <c r="E374" s="241"/>
      <c r="AA374" s="39" t="s">
        <v>730</v>
      </c>
      <c r="AB374" s="39">
        <f t="shared" si="197"/>
        <v>4800</v>
      </c>
      <c r="AC374" s="39" t="s">
        <v>101</v>
      </c>
      <c r="AD374" s="43">
        <f>VLOOKUP(AB374/100,'Download Data'!$BB$1:$BV$97,4,TRUE)</f>
        <v>0</v>
      </c>
      <c r="AE374" s="39"/>
      <c r="AF374" s="39">
        <f t="shared" si="179"/>
        <v>365</v>
      </c>
      <c r="AG374" s="45">
        <v>4800</v>
      </c>
      <c r="AH374" s="45" t="s">
        <v>101</v>
      </c>
      <c r="AI374" s="45">
        <f>Program!F111</f>
        <v>0</v>
      </c>
      <c r="AJ374" s="39"/>
      <c r="AK374" s="39">
        <f t="shared" si="189"/>
        <v>0</v>
      </c>
      <c r="AL374" s="39">
        <f t="shared" si="180"/>
        <v>1</v>
      </c>
      <c r="AM374" s="39" t="str">
        <f t="shared" si="190"/>
        <v xml:space="preserve"> </v>
      </c>
      <c r="AN374" s="39" t="str">
        <f t="shared" si="191"/>
        <v xml:space="preserve"> </v>
      </c>
      <c r="AO374" s="39" t="str">
        <f t="shared" si="192"/>
        <v xml:space="preserve"> </v>
      </c>
      <c r="AP374" s="39" t="str">
        <f t="shared" si="193"/>
        <v xml:space="preserve"> </v>
      </c>
      <c r="BA374" t="s">
        <v>874</v>
      </c>
      <c r="BB374" t="s">
        <v>875</v>
      </c>
      <c r="BC374" t="s">
        <v>876</v>
      </c>
      <c r="BD374" t="s">
        <v>877</v>
      </c>
      <c r="BE374" t="s">
        <v>878</v>
      </c>
      <c r="BF374" t="s">
        <v>879</v>
      </c>
      <c r="BG374" t="s">
        <v>880</v>
      </c>
      <c r="BH374" t="s">
        <v>881</v>
      </c>
      <c r="BI374" t="s">
        <v>882</v>
      </c>
      <c r="BJ374" t="s">
        <v>883</v>
      </c>
      <c r="BK374" t="s">
        <v>884</v>
      </c>
      <c r="BL374" t="s">
        <v>885</v>
      </c>
      <c r="BM374" t="s">
        <v>909</v>
      </c>
      <c r="BN374" t="s">
        <v>1710</v>
      </c>
      <c r="BO374" t="s">
        <v>106</v>
      </c>
      <c r="CF374" s="2"/>
      <c r="CG374"/>
      <c r="CH374"/>
      <c r="CI374"/>
      <c r="CJ374"/>
      <c r="CK374"/>
      <c r="CL374"/>
      <c r="CM374"/>
      <c r="CN374"/>
      <c r="CO374"/>
      <c r="CP374"/>
      <c r="CQ374"/>
      <c r="CR374"/>
      <c r="CS374"/>
      <c r="CT374"/>
    </row>
    <row r="375" spans="1:98" x14ac:dyDescent="0.2">
      <c r="A375" s="5" t="str">
        <f>IF(VLOOKUP('Download Data'!AF453,'Download Data'!AL453:AP1781,3,FALSE)&lt;&gt;10001,VLOOKUP('Download Data'!AF453,'Download Data'!AL453:AP1781,2,FALSE),"")</f>
        <v/>
      </c>
      <c r="B375" s="22" t="str">
        <f>IF(VLOOKUP('Download Data'!AF384,'Download Data'!AL384:AP1996,3,FALSE)&lt;&gt;10001,VLOOKUP('Download Data'!AF384,'Download Data'!AL384:AP1996,3,FALSE),"")</f>
        <v/>
      </c>
      <c r="C375" s="5" t="str">
        <f>IF(VLOOKUP('Download Data'!AF384,'Download Data'!AL384:AP1996,3,FALSE)&lt;&gt;10001,VLOOKUP('Download Data'!AF384,'Download Data'!AL384:AP1996,4,FALSE),"")</f>
        <v/>
      </c>
      <c r="D375" s="29" t="str">
        <f>IF(VLOOKUP('Download Data'!AF384,'Download Data'!AL384:AP1996,3,FALSE)&lt;&gt;10001,VLOOKUP('Download Data'!AF384,'Download Data'!AL384:AP1996,5,FALSE),"")</f>
        <v/>
      </c>
      <c r="E375" s="241"/>
      <c r="AA375" s="39" t="s">
        <v>1483</v>
      </c>
      <c r="AB375" s="39">
        <f t="shared" si="197"/>
        <v>4801</v>
      </c>
      <c r="AC375" s="39" t="s">
        <v>101</v>
      </c>
      <c r="AD375" s="43">
        <f>VLOOKUP(AB375/100,'Download Data'!$BB$1:$BV$97,10,TRUE)</f>
        <v>0</v>
      </c>
      <c r="AE375" s="39"/>
      <c r="AF375" s="39">
        <f>AF374+1</f>
        <v>366</v>
      </c>
      <c r="AG375" s="45">
        <v>4801</v>
      </c>
      <c r="AH375" s="45" t="s">
        <v>101</v>
      </c>
      <c r="AI375" s="45">
        <f>Program!F112</f>
        <v>0</v>
      </c>
      <c r="AJ375" s="39"/>
      <c r="AK375" s="39">
        <f>IF(AO375=" ",0,1)</f>
        <v>0</v>
      </c>
      <c r="AL375" s="39">
        <f t="shared" si="180"/>
        <v>1</v>
      </c>
      <c r="AM375" s="39" t="str">
        <f>IF(AD375=AI375," ",AA375)</f>
        <v xml:space="preserve"> </v>
      </c>
      <c r="AN375" s="39" t="str">
        <f>IF(AD375=AI375," ",AG375)</f>
        <v xml:space="preserve"> </v>
      </c>
      <c r="AO375" s="39" t="str">
        <f>IF(AD375=AI375," ","=")</f>
        <v xml:space="preserve"> </v>
      </c>
      <c r="AP375" s="39" t="str">
        <f>IF(AD375=AI375," ",AI375)</f>
        <v xml:space="preserve"> </v>
      </c>
      <c r="CF375" s="2"/>
      <c r="CG375"/>
      <c r="CH375"/>
      <c r="CI375"/>
      <c r="CJ375"/>
      <c r="CK375"/>
      <c r="CL375"/>
      <c r="CM375"/>
      <c r="CN375"/>
      <c r="CO375"/>
      <c r="CP375"/>
      <c r="CQ375"/>
      <c r="CR375"/>
      <c r="CS375"/>
      <c r="CT375"/>
    </row>
    <row r="376" spans="1:98" x14ac:dyDescent="0.2">
      <c r="A376" s="5" t="str">
        <f>IF(VLOOKUP('Download Data'!AF454,'Download Data'!AL454:AP1781,3,FALSE)&lt;&gt;10001,VLOOKUP('Download Data'!AF454,'Download Data'!AL454:AP1781,2,FALSE),"")</f>
        <v/>
      </c>
      <c r="B376" s="22" t="str">
        <f>IF(VLOOKUP('Download Data'!AF385,'Download Data'!AL385:AP1997,3,FALSE)&lt;&gt;10001,VLOOKUP('Download Data'!AF385,'Download Data'!AL385:AP1997,3,FALSE),"")</f>
        <v/>
      </c>
      <c r="C376" s="5" t="str">
        <f>IF(VLOOKUP('Download Data'!AF385,'Download Data'!AL385:AP1997,3,FALSE)&lt;&gt;10001,VLOOKUP('Download Data'!AF385,'Download Data'!AL385:AP1997,4,FALSE),"")</f>
        <v/>
      </c>
      <c r="D376" s="29" t="str">
        <f>IF(VLOOKUP('Download Data'!AF385,'Download Data'!AL385:AP1997,3,FALSE)&lt;&gt;10001,VLOOKUP('Download Data'!AF385,'Download Data'!AL385:AP1997,5,FALSE),"")</f>
        <v/>
      </c>
      <c r="E376" s="241"/>
      <c r="AA376" s="39" t="s">
        <v>1484</v>
      </c>
      <c r="AB376" s="39">
        <f t="shared" si="197"/>
        <v>4802</v>
      </c>
      <c r="AC376" s="39" t="s">
        <v>101</v>
      </c>
      <c r="AD376" s="43">
        <f>VLOOKUP(AB376/100,'Download Data'!$BB$1:$BV$97,11,TRUE)</f>
        <v>0</v>
      </c>
      <c r="AE376" s="39"/>
      <c r="AF376" s="39">
        <f>AF375+1</f>
        <v>367</v>
      </c>
      <c r="AG376" s="45">
        <v>4802</v>
      </c>
      <c r="AH376" s="45" t="s">
        <v>101</v>
      </c>
      <c r="AI376" s="45">
        <f>Program!F113</f>
        <v>0</v>
      </c>
      <c r="AJ376" s="39"/>
      <c r="AK376" s="39">
        <f>IF(AO376=" ",0,1)</f>
        <v>0</v>
      </c>
      <c r="AL376" s="39">
        <f t="shared" si="180"/>
        <v>1</v>
      </c>
      <c r="AM376" s="39" t="str">
        <f>IF(AD376=AI376," ",AA376)</f>
        <v xml:space="preserve"> </v>
      </c>
      <c r="AN376" s="39" t="str">
        <f>IF(AD376=AI376," ",AG376)</f>
        <v xml:space="preserve"> </v>
      </c>
      <c r="AO376" s="39" t="str">
        <f>IF(AD376=AI376," ","=")</f>
        <v xml:space="preserve"> </v>
      </c>
      <c r="AP376" s="39" t="str">
        <f>IF(AD376=AI376," ",AI376)</f>
        <v xml:space="preserve"> </v>
      </c>
      <c r="CF376" s="2"/>
      <c r="CG376"/>
      <c r="CH376"/>
      <c r="CI376"/>
      <c r="CJ376"/>
      <c r="CK376"/>
      <c r="CL376"/>
      <c r="CM376"/>
      <c r="CN376"/>
      <c r="CO376"/>
      <c r="CP376"/>
      <c r="CQ376"/>
      <c r="CR376"/>
      <c r="CS376"/>
      <c r="CT376"/>
    </row>
    <row r="377" spans="1:98" x14ac:dyDescent="0.2">
      <c r="A377" s="5" t="str">
        <f>IF(VLOOKUP('Download Data'!AF455,'Download Data'!AL455:AP1781,3,FALSE)&lt;&gt;10001,VLOOKUP('Download Data'!AF455,'Download Data'!AL455:AP1781,2,FALSE),"")</f>
        <v/>
      </c>
      <c r="B377" s="22" t="str">
        <f>IF(VLOOKUP('Download Data'!AF386,'Download Data'!AL386:AP1998,3,FALSE)&lt;&gt;10001,VLOOKUP('Download Data'!AF386,'Download Data'!AL386:AP1998,3,FALSE),"")</f>
        <v/>
      </c>
      <c r="C377" s="5" t="str">
        <f>IF(VLOOKUP('Download Data'!AF386,'Download Data'!AL386:AP1998,3,FALSE)&lt;&gt;10001,VLOOKUP('Download Data'!AF386,'Download Data'!AL386:AP1998,4,FALSE),"")</f>
        <v/>
      </c>
      <c r="D377" s="29" t="str">
        <f>IF(VLOOKUP('Download Data'!AF386,'Download Data'!AL386:AP1998,3,FALSE)&lt;&gt;10001,VLOOKUP('Download Data'!AF386,'Download Data'!AL386:AP1998,5,FALSE),"")</f>
        <v/>
      </c>
      <c r="E377" s="241"/>
      <c r="AA377" s="39" t="s">
        <v>731</v>
      </c>
      <c r="AB377" s="39">
        <f t="shared" si="197"/>
        <v>4900</v>
      </c>
      <c r="AC377" s="39" t="s">
        <v>101</v>
      </c>
      <c r="AD377" s="43">
        <f>VLOOKUP(AB377/100,'Download Data'!$BB$1:$BV$97,4,TRUE)</f>
        <v>0</v>
      </c>
      <c r="AE377" s="39"/>
      <c r="AF377" s="39">
        <f t="shared" si="179"/>
        <v>368</v>
      </c>
      <c r="AG377" s="45">
        <v>4900</v>
      </c>
      <c r="AH377" s="45" t="s">
        <v>101</v>
      </c>
      <c r="AI377" s="45">
        <f>Program!F117</f>
        <v>0</v>
      </c>
      <c r="AJ377" s="39"/>
      <c r="AK377" s="39">
        <f t="shared" si="189"/>
        <v>0</v>
      </c>
      <c r="AL377" s="39">
        <f t="shared" si="180"/>
        <v>1</v>
      </c>
      <c r="AM377" s="39" t="str">
        <f t="shared" si="190"/>
        <v xml:space="preserve"> </v>
      </c>
      <c r="AN377" s="39" t="str">
        <f t="shared" si="191"/>
        <v xml:space="preserve"> </v>
      </c>
      <c r="AO377" s="39" t="str">
        <f t="shared" si="192"/>
        <v xml:space="preserve"> </v>
      </c>
      <c r="AP377" s="39" t="str">
        <f t="shared" si="193"/>
        <v xml:space="preserve"> </v>
      </c>
      <c r="CF377" s="2"/>
      <c r="CG377"/>
      <c r="CH377"/>
      <c r="CI377"/>
      <c r="CJ377"/>
      <c r="CK377"/>
      <c r="CL377"/>
      <c r="CM377"/>
      <c r="CN377"/>
      <c r="CO377"/>
      <c r="CP377"/>
      <c r="CQ377"/>
      <c r="CR377"/>
      <c r="CS377"/>
      <c r="CT377"/>
    </row>
    <row r="378" spans="1:98" x14ac:dyDescent="0.2">
      <c r="A378" s="5" t="str">
        <f>IF(VLOOKUP('Download Data'!AF456,'Download Data'!AL456:AP1781,3,FALSE)&lt;&gt;10001,VLOOKUP('Download Data'!AF456,'Download Data'!AL456:AP1781,2,FALSE),"")</f>
        <v/>
      </c>
      <c r="B378" s="22" t="str">
        <f>IF(VLOOKUP('Download Data'!AF387,'Download Data'!AL387:AP1999,3,FALSE)&lt;&gt;10001,VLOOKUP('Download Data'!AF387,'Download Data'!AL387:AP1999,3,FALSE),"")</f>
        <v/>
      </c>
      <c r="C378" s="5" t="str">
        <f>IF(VLOOKUP('Download Data'!AF387,'Download Data'!AL387:AP1999,3,FALSE)&lt;&gt;10001,VLOOKUP('Download Data'!AF387,'Download Data'!AL387:AP1999,4,FALSE),"")</f>
        <v/>
      </c>
      <c r="D378" s="29" t="str">
        <f>IF(VLOOKUP('Download Data'!AF387,'Download Data'!AL387:AP1999,3,FALSE)&lt;&gt;10001,VLOOKUP('Download Data'!AF387,'Download Data'!AL387:AP1999,5,FALSE),"")</f>
        <v/>
      </c>
      <c r="E378" s="241"/>
      <c r="AA378" s="39" t="s">
        <v>1485</v>
      </c>
      <c r="AB378" s="39">
        <f t="shared" si="197"/>
        <v>4901</v>
      </c>
      <c r="AC378" s="39" t="s">
        <v>101</v>
      </c>
      <c r="AD378" s="43">
        <f>VLOOKUP(AB378/100,'Download Data'!$BB$1:$BV$97,10,TRUE)</f>
        <v>0</v>
      </c>
      <c r="AE378" s="39"/>
      <c r="AF378" s="39">
        <f>AF377+1</f>
        <v>369</v>
      </c>
      <c r="AG378" s="45">
        <v>4901</v>
      </c>
      <c r="AH378" s="45" t="s">
        <v>101</v>
      </c>
      <c r="AI378" s="45">
        <f>Program!F118</f>
        <v>0</v>
      </c>
      <c r="AJ378" s="39"/>
      <c r="AK378" s="39">
        <f>IF(AO378=" ",0,1)</f>
        <v>0</v>
      </c>
      <c r="AL378" s="39">
        <f t="shared" si="180"/>
        <v>1</v>
      </c>
      <c r="AM378" s="39" t="str">
        <f>IF(AD378=AI378," ",AA378)</f>
        <v xml:space="preserve"> </v>
      </c>
      <c r="AN378" s="39" t="str">
        <f>IF(AD378=AI378," ",AG378)</f>
        <v xml:space="preserve"> </v>
      </c>
      <c r="AO378" s="39" t="str">
        <f>IF(AD378=AI378," ","=")</f>
        <v xml:space="preserve"> </v>
      </c>
      <c r="AP378" s="39" t="str">
        <f>IF(AD378=AI378," ",AI378)</f>
        <v xml:space="preserve"> </v>
      </c>
      <c r="CF378" s="2"/>
      <c r="CG378"/>
      <c r="CH378"/>
      <c r="CI378"/>
      <c r="CJ378"/>
      <c r="CK378"/>
      <c r="CL378"/>
      <c r="CM378"/>
      <c r="CN378"/>
      <c r="CO378"/>
      <c r="CP378"/>
      <c r="CQ378"/>
      <c r="CR378"/>
      <c r="CS378"/>
      <c r="CT378"/>
    </row>
    <row r="379" spans="1:98" x14ac:dyDescent="0.2">
      <c r="A379" s="5" t="str">
        <f>IF(VLOOKUP('Download Data'!AF457,'Download Data'!AL457:AP1781,3,FALSE)&lt;&gt;10001,VLOOKUP('Download Data'!AF457,'Download Data'!AL457:AP1781,2,FALSE),"")</f>
        <v/>
      </c>
      <c r="B379" s="22" t="str">
        <f>IF(VLOOKUP('Download Data'!AF388,'Download Data'!AL388:AP2000,3,FALSE)&lt;&gt;10001,VLOOKUP('Download Data'!AF388,'Download Data'!AL388:AP2000,3,FALSE),"")</f>
        <v/>
      </c>
      <c r="C379" s="5" t="str">
        <f>IF(VLOOKUP('Download Data'!AF388,'Download Data'!AL388:AP2000,3,FALSE)&lt;&gt;10001,VLOOKUP('Download Data'!AF388,'Download Data'!AL388:AP2000,4,FALSE),"")</f>
        <v/>
      </c>
      <c r="D379" s="29" t="str">
        <f>IF(VLOOKUP('Download Data'!AF388,'Download Data'!AL388:AP2000,3,FALSE)&lt;&gt;10001,VLOOKUP('Download Data'!AF388,'Download Data'!AL388:AP2000,5,FALSE),"")</f>
        <v/>
      </c>
      <c r="E379" s="241"/>
      <c r="AA379" s="39" t="s">
        <v>1486</v>
      </c>
      <c r="AB379" s="39">
        <f t="shared" si="197"/>
        <v>4902</v>
      </c>
      <c r="AC379" s="39" t="s">
        <v>101</v>
      </c>
      <c r="AD379" s="43">
        <f>VLOOKUP(AB379/100,'Download Data'!$BB$1:$BV$97,11,TRUE)</f>
        <v>0</v>
      </c>
      <c r="AE379" s="39"/>
      <c r="AF379" s="39">
        <f>AF378+1</f>
        <v>370</v>
      </c>
      <c r="AG379" s="45">
        <v>4902</v>
      </c>
      <c r="AH379" s="45" t="s">
        <v>101</v>
      </c>
      <c r="AI379" s="45">
        <f>Program!F119</f>
        <v>0</v>
      </c>
      <c r="AJ379" s="39"/>
      <c r="AK379" s="39">
        <f>IF(AO379=" ",0,1)</f>
        <v>0</v>
      </c>
      <c r="AL379" s="39">
        <f t="shared" si="180"/>
        <v>1</v>
      </c>
      <c r="AM379" s="39" t="str">
        <f>IF(AD379=AI379," ",AA379)</f>
        <v xml:space="preserve"> </v>
      </c>
      <c r="AN379" s="39" t="str">
        <f>IF(AD379=AI379," ",AG379)</f>
        <v xml:space="preserve"> </v>
      </c>
      <c r="AO379" s="39" t="str">
        <f>IF(AD379=AI379," ","=")</f>
        <v xml:space="preserve"> </v>
      </c>
      <c r="AP379" s="39" t="str">
        <f>IF(AD379=AI379," ",AI379)</f>
        <v xml:space="preserve"> </v>
      </c>
      <c r="CF379" s="2"/>
      <c r="CG379"/>
      <c r="CH379"/>
      <c r="CI379"/>
      <c r="CJ379"/>
      <c r="CK379"/>
      <c r="CL379"/>
      <c r="CM379"/>
      <c r="CN379"/>
      <c r="CO379"/>
      <c r="CP379"/>
      <c r="CQ379"/>
      <c r="CR379"/>
      <c r="CS379"/>
      <c r="CT379"/>
    </row>
    <row r="380" spans="1:98" x14ac:dyDescent="0.2">
      <c r="A380" s="5" t="str">
        <f>IF(VLOOKUP('Download Data'!AF458,'Download Data'!AL458:AP1781,3,FALSE)&lt;&gt;10001,VLOOKUP('Download Data'!AF458,'Download Data'!AL458:AP1781,2,FALSE),"")</f>
        <v/>
      </c>
      <c r="B380" s="22" t="str">
        <f>IF(VLOOKUP('Download Data'!AF389,'Download Data'!AL389:AP2001,3,FALSE)&lt;&gt;10001,VLOOKUP('Download Data'!AF389,'Download Data'!AL389:AP2001,3,FALSE),"")</f>
        <v/>
      </c>
      <c r="C380" s="5" t="str">
        <f>IF(VLOOKUP('Download Data'!AF389,'Download Data'!AL389:AP2001,3,FALSE)&lt;&gt;10001,VLOOKUP('Download Data'!AF389,'Download Data'!AL389:AP2001,4,FALSE),"")</f>
        <v/>
      </c>
      <c r="D380" s="29" t="str">
        <f>IF(VLOOKUP('Download Data'!AF389,'Download Data'!AL389:AP2001,3,FALSE)&lt;&gt;10001,VLOOKUP('Download Data'!AF389,'Download Data'!AL389:AP2001,5,FALSE),"")</f>
        <v/>
      </c>
      <c r="E380" s="241"/>
      <c r="AA380" s="39" t="s">
        <v>732</v>
      </c>
      <c r="AB380" s="39">
        <f t="shared" si="197"/>
        <v>5000</v>
      </c>
      <c r="AC380" s="39" t="s">
        <v>101</v>
      </c>
      <c r="AD380" s="43">
        <f>VLOOKUP(AB380/100,'Download Data'!$BB$1:$BV$97,4,TRUE)</f>
        <v>0</v>
      </c>
      <c r="AE380" s="39"/>
      <c r="AF380" s="39">
        <f t="shared" si="179"/>
        <v>371</v>
      </c>
      <c r="AG380" s="45">
        <v>5000</v>
      </c>
      <c r="AH380" s="45" t="s">
        <v>101</v>
      </c>
      <c r="AI380" s="45">
        <f>Program!F123</f>
        <v>0</v>
      </c>
      <c r="AJ380" s="39"/>
      <c r="AK380" s="39">
        <f t="shared" si="189"/>
        <v>0</v>
      </c>
      <c r="AL380" s="39">
        <f t="shared" si="180"/>
        <v>1</v>
      </c>
      <c r="AM380" s="39" t="str">
        <f t="shared" si="190"/>
        <v xml:space="preserve"> </v>
      </c>
      <c r="AN380" s="39" t="str">
        <f t="shared" si="191"/>
        <v xml:space="preserve"> </v>
      </c>
      <c r="AO380" s="39" t="str">
        <f t="shared" si="192"/>
        <v xml:space="preserve"> </v>
      </c>
      <c r="AP380" s="39" t="str">
        <f t="shared" si="193"/>
        <v xml:space="preserve"> </v>
      </c>
      <c r="CF380" s="2"/>
      <c r="CG380"/>
      <c r="CH380"/>
      <c r="CI380"/>
      <c r="CJ380"/>
      <c r="CK380"/>
      <c r="CL380"/>
      <c r="CM380"/>
      <c r="CN380"/>
      <c r="CO380"/>
      <c r="CP380"/>
      <c r="CQ380"/>
      <c r="CR380"/>
      <c r="CS380"/>
      <c r="CT380"/>
    </row>
    <row r="381" spans="1:98" x14ac:dyDescent="0.2">
      <c r="A381" s="5" t="str">
        <f>IF(VLOOKUP('Download Data'!AF459,'Download Data'!AL459:AP1781,3,FALSE)&lt;&gt;10001,VLOOKUP('Download Data'!AF459,'Download Data'!AL459:AP1781,2,FALSE),"")</f>
        <v/>
      </c>
      <c r="B381" s="22" t="str">
        <f>IF(VLOOKUP('Download Data'!AF390,'Download Data'!AL390:AP2002,3,FALSE)&lt;&gt;10001,VLOOKUP('Download Data'!AF390,'Download Data'!AL390:AP2002,3,FALSE),"")</f>
        <v/>
      </c>
      <c r="C381" s="5" t="str">
        <f>IF(VLOOKUP('Download Data'!AF390,'Download Data'!AL390:AP2002,3,FALSE)&lt;&gt;10001,VLOOKUP('Download Data'!AF390,'Download Data'!AL390:AP2002,4,FALSE),"")</f>
        <v/>
      </c>
      <c r="D381" s="29" t="str">
        <f>IF(VLOOKUP('Download Data'!AF390,'Download Data'!AL390:AP2002,3,FALSE)&lt;&gt;10001,VLOOKUP('Download Data'!AF390,'Download Data'!AL390:AP2002,5,FALSE),"")</f>
        <v/>
      </c>
      <c r="E381" s="241"/>
      <c r="AA381" s="39" t="s">
        <v>1487</v>
      </c>
      <c r="AB381" s="39">
        <f t="shared" si="197"/>
        <v>5001</v>
      </c>
      <c r="AC381" s="39" t="s">
        <v>101</v>
      </c>
      <c r="AD381" s="43">
        <f>VLOOKUP(AB381/100,'Download Data'!$BB$1:$BV$97,10,TRUE)</f>
        <v>0</v>
      </c>
      <c r="AE381" s="39"/>
      <c r="AF381" s="39">
        <f>AF380+1</f>
        <v>372</v>
      </c>
      <c r="AG381" s="45">
        <v>5001</v>
      </c>
      <c r="AH381" s="45" t="s">
        <v>101</v>
      </c>
      <c r="AI381" s="45">
        <f>Program!F124</f>
        <v>0</v>
      </c>
      <c r="AJ381" s="39"/>
      <c r="AK381" s="39">
        <f>IF(AO381=" ",0,1)</f>
        <v>0</v>
      </c>
      <c r="AL381" s="39">
        <f t="shared" si="180"/>
        <v>1</v>
      </c>
      <c r="AM381" s="39" t="str">
        <f>IF(AD381=AI381," ",AA381)</f>
        <v xml:space="preserve"> </v>
      </c>
      <c r="AN381" s="39" t="str">
        <f>IF(AD381=AI381," ",AG381)</f>
        <v xml:space="preserve"> </v>
      </c>
      <c r="AO381" s="39" t="str">
        <f>IF(AD381=AI381," ","=")</f>
        <v xml:space="preserve"> </v>
      </c>
      <c r="AP381" s="39" t="str">
        <f>IF(AD381=AI381," ",AI381)</f>
        <v xml:space="preserve"> </v>
      </c>
      <c r="CF381" s="2"/>
      <c r="CG381"/>
      <c r="CH381"/>
      <c r="CI381"/>
      <c r="CJ381"/>
      <c r="CK381"/>
      <c r="CL381"/>
      <c r="CM381"/>
      <c r="CN381"/>
      <c r="CO381"/>
      <c r="CP381"/>
      <c r="CQ381"/>
      <c r="CR381"/>
      <c r="CS381"/>
      <c r="CT381"/>
    </row>
    <row r="382" spans="1:98" x14ac:dyDescent="0.2">
      <c r="A382" s="5" t="str">
        <f>IF(VLOOKUP('Download Data'!AF460,'Download Data'!AL460:AP1781,3,FALSE)&lt;&gt;10001,VLOOKUP('Download Data'!AF460,'Download Data'!AL460:AP1781,2,FALSE),"")</f>
        <v/>
      </c>
      <c r="B382" s="22" t="str">
        <f>IF(VLOOKUP('Download Data'!AF391,'Download Data'!AL391:AP2003,3,FALSE)&lt;&gt;10001,VLOOKUP('Download Data'!AF391,'Download Data'!AL391:AP2003,3,FALSE),"")</f>
        <v/>
      </c>
      <c r="C382" s="5" t="str">
        <f>IF(VLOOKUP('Download Data'!AF391,'Download Data'!AL391:AP2003,3,FALSE)&lt;&gt;10001,VLOOKUP('Download Data'!AF391,'Download Data'!AL391:AP2003,4,FALSE),"")</f>
        <v/>
      </c>
      <c r="D382" s="29" t="str">
        <f>IF(VLOOKUP('Download Data'!AF391,'Download Data'!AL391:AP2003,3,FALSE)&lt;&gt;10001,VLOOKUP('Download Data'!AF391,'Download Data'!AL391:AP2003,5,FALSE),"")</f>
        <v/>
      </c>
      <c r="E382" s="241"/>
      <c r="AA382" s="39" t="s">
        <v>1488</v>
      </c>
      <c r="AB382" s="39">
        <f t="shared" si="197"/>
        <v>5002</v>
      </c>
      <c r="AC382" s="39" t="s">
        <v>101</v>
      </c>
      <c r="AD382" s="43">
        <f>VLOOKUP(AB382/100,'Download Data'!$BB$1:$BV$97,11,TRUE)</f>
        <v>0</v>
      </c>
      <c r="AE382" s="39"/>
      <c r="AF382" s="39">
        <f>AF381+1</f>
        <v>373</v>
      </c>
      <c r="AG382" s="45">
        <v>5002</v>
      </c>
      <c r="AH382" s="45" t="s">
        <v>101</v>
      </c>
      <c r="AI382" s="45">
        <f>Program!F125</f>
        <v>0</v>
      </c>
      <c r="AJ382" s="39"/>
      <c r="AK382" s="39">
        <f>IF(AO382=" ",0,1)</f>
        <v>0</v>
      </c>
      <c r="AL382" s="39">
        <f t="shared" si="180"/>
        <v>1</v>
      </c>
      <c r="AM382" s="39" t="str">
        <f>IF(AD382=AI382," ",AA382)</f>
        <v xml:space="preserve"> </v>
      </c>
      <c r="AN382" s="39" t="str">
        <f>IF(AD382=AI382," ",AG382)</f>
        <v xml:space="preserve"> </v>
      </c>
      <c r="AO382" s="39" t="str">
        <f>IF(AD382=AI382," ","=")</f>
        <v xml:space="preserve"> </v>
      </c>
      <c r="AP382" s="39" t="str">
        <f>IF(AD382=AI382," ",AI382)</f>
        <v xml:space="preserve"> </v>
      </c>
      <c r="CF382" s="2"/>
      <c r="CG382"/>
      <c r="CH382"/>
      <c r="CI382"/>
      <c r="CJ382"/>
      <c r="CK382"/>
      <c r="CL382"/>
      <c r="CM382"/>
      <c r="CN382"/>
      <c r="CO382"/>
      <c r="CP382"/>
      <c r="CQ382"/>
      <c r="CR382"/>
      <c r="CS382"/>
      <c r="CT382"/>
    </row>
    <row r="383" spans="1:98" x14ac:dyDescent="0.2">
      <c r="A383" s="5" t="str">
        <f>IF(VLOOKUP('Download Data'!AF461,'Download Data'!AL461:AP1781,3,FALSE)&lt;&gt;10001,VLOOKUP('Download Data'!AF461,'Download Data'!AL461:AP1781,2,FALSE),"")</f>
        <v/>
      </c>
      <c r="B383" s="22" t="str">
        <f>IF(VLOOKUP('Download Data'!AF392,'Download Data'!AL392:AP2004,3,FALSE)&lt;&gt;10001,VLOOKUP('Download Data'!AF392,'Download Data'!AL392:AP2004,3,FALSE),"")</f>
        <v/>
      </c>
      <c r="C383" s="5" t="str">
        <f>IF(VLOOKUP('Download Data'!AF392,'Download Data'!AL392:AP2004,3,FALSE)&lt;&gt;10001,VLOOKUP('Download Data'!AF392,'Download Data'!AL392:AP2004,4,FALSE),"")</f>
        <v/>
      </c>
      <c r="D383" s="29" t="str">
        <f>IF(VLOOKUP('Download Data'!AF392,'Download Data'!AL392:AP2004,3,FALSE)&lt;&gt;10001,VLOOKUP('Download Data'!AF392,'Download Data'!AL392:AP2004,5,FALSE),"")</f>
        <v/>
      </c>
      <c r="E383" s="241"/>
      <c r="AA383" s="39" t="s">
        <v>733</v>
      </c>
      <c r="AB383" s="39">
        <f t="shared" si="197"/>
        <v>5100</v>
      </c>
      <c r="AC383" s="39" t="s">
        <v>101</v>
      </c>
      <c r="AD383" s="43">
        <f>VLOOKUP(AB383/100,'Download Data'!$BB$1:$BV$97,4,TRUE)</f>
        <v>0</v>
      </c>
      <c r="AE383" s="39"/>
      <c r="AF383" s="39">
        <f t="shared" si="179"/>
        <v>374</v>
      </c>
      <c r="AG383" s="45">
        <v>5100</v>
      </c>
      <c r="AH383" s="45" t="s">
        <v>101</v>
      </c>
      <c r="AI383" s="45">
        <f>Program!F129</f>
        <v>0</v>
      </c>
      <c r="AJ383" s="39"/>
      <c r="AK383" s="39">
        <f t="shared" si="189"/>
        <v>0</v>
      </c>
      <c r="AL383" s="39">
        <f t="shared" si="180"/>
        <v>1</v>
      </c>
      <c r="AM383" s="39" t="str">
        <f t="shared" si="190"/>
        <v xml:space="preserve"> </v>
      </c>
      <c r="AN383" s="39" t="str">
        <f t="shared" si="191"/>
        <v xml:space="preserve"> </v>
      </c>
      <c r="AO383" s="39" t="str">
        <f t="shared" si="192"/>
        <v xml:space="preserve"> </v>
      </c>
      <c r="AP383" s="39" t="str">
        <f t="shared" si="193"/>
        <v xml:space="preserve"> </v>
      </c>
      <c r="CF383" s="2"/>
      <c r="CG383"/>
      <c r="CH383"/>
      <c r="CI383"/>
      <c r="CJ383"/>
      <c r="CK383"/>
      <c r="CL383"/>
      <c r="CM383"/>
      <c r="CN383"/>
      <c r="CO383"/>
      <c r="CP383"/>
      <c r="CQ383"/>
      <c r="CR383"/>
      <c r="CS383"/>
      <c r="CT383"/>
    </row>
    <row r="384" spans="1:98" x14ac:dyDescent="0.2">
      <c r="A384" s="5" t="str">
        <f>IF(VLOOKUP('Download Data'!AF462,'Download Data'!AL462:AP1781,3,FALSE)&lt;&gt;10001,VLOOKUP('Download Data'!AF462,'Download Data'!AL462:AP1781,2,FALSE),"")</f>
        <v/>
      </c>
      <c r="B384" s="22" t="str">
        <f>IF(VLOOKUP('Download Data'!AF393,'Download Data'!AL393:AP2005,3,FALSE)&lt;&gt;10001,VLOOKUP('Download Data'!AF393,'Download Data'!AL393:AP2005,3,FALSE),"")</f>
        <v/>
      </c>
      <c r="C384" s="5" t="str">
        <f>IF(VLOOKUP('Download Data'!AF393,'Download Data'!AL393:AP2005,3,FALSE)&lt;&gt;10001,VLOOKUP('Download Data'!AF393,'Download Data'!AL393:AP2005,4,FALSE),"")</f>
        <v/>
      </c>
      <c r="D384" s="29" t="str">
        <f>IF(VLOOKUP('Download Data'!AF393,'Download Data'!AL393:AP2005,3,FALSE)&lt;&gt;10001,VLOOKUP('Download Data'!AF393,'Download Data'!AL393:AP2005,5,FALSE),"")</f>
        <v/>
      </c>
      <c r="E384" s="241"/>
      <c r="AA384" s="39" t="s">
        <v>1489</v>
      </c>
      <c r="AB384" s="39">
        <f t="shared" si="197"/>
        <v>5101</v>
      </c>
      <c r="AC384" s="39" t="s">
        <v>101</v>
      </c>
      <c r="AD384" s="43">
        <f>VLOOKUP(AB384/100,'Download Data'!$BB$1:$BV$97,10,TRUE)</f>
        <v>0</v>
      </c>
      <c r="AE384" s="39"/>
      <c r="AF384" s="39">
        <f>AF383+1</f>
        <v>375</v>
      </c>
      <c r="AG384" s="45">
        <v>5101</v>
      </c>
      <c r="AH384" s="45" t="s">
        <v>101</v>
      </c>
      <c r="AI384" s="45">
        <f>Program!F130</f>
        <v>0</v>
      </c>
      <c r="AJ384" s="39"/>
      <c r="AK384" s="39">
        <f>IF(AO384=" ",0,1)</f>
        <v>0</v>
      </c>
      <c r="AL384" s="39">
        <f t="shared" si="180"/>
        <v>1</v>
      </c>
      <c r="AM384" s="39" t="str">
        <f>IF(AD384=AI384," ",AA384)</f>
        <v xml:space="preserve"> </v>
      </c>
      <c r="AN384" s="39" t="str">
        <f>IF(AD384=AI384," ",AG384)</f>
        <v xml:space="preserve"> </v>
      </c>
      <c r="AO384" s="39" t="str">
        <f>IF(AD384=AI384," ","=")</f>
        <v xml:space="preserve"> </v>
      </c>
      <c r="AP384" s="39" t="str">
        <f>IF(AD384=AI384," ",AI384)</f>
        <v xml:space="preserve"> </v>
      </c>
      <c r="CF384" s="2"/>
      <c r="CG384"/>
      <c r="CH384"/>
      <c r="CI384"/>
      <c r="CJ384"/>
      <c r="CK384"/>
      <c r="CL384"/>
      <c r="CM384"/>
      <c r="CN384"/>
      <c r="CO384"/>
      <c r="CP384"/>
      <c r="CQ384"/>
      <c r="CR384"/>
      <c r="CS384"/>
      <c r="CT384"/>
    </row>
    <row r="385" spans="1:98" x14ac:dyDescent="0.2">
      <c r="A385" s="5" t="str">
        <f>IF(VLOOKUP('Download Data'!AF463,'Download Data'!AL463:AP1781,3,FALSE)&lt;&gt;10001,VLOOKUP('Download Data'!AF463,'Download Data'!AL463:AP1781,2,FALSE),"")</f>
        <v/>
      </c>
      <c r="B385" s="22" t="str">
        <f>IF(VLOOKUP('Download Data'!AF394,'Download Data'!AL394:AP2006,3,FALSE)&lt;&gt;10001,VLOOKUP('Download Data'!AF394,'Download Data'!AL394:AP2006,3,FALSE),"")</f>
        <v/>
      </c>
      <c r="C385" s="5" t="str">
        <f>IF(VLOOKUP('Download Data'!AF394,'Download Data'!AL394:AP2006,3,FALSE)&lt;&gt;10001,VLOOKUP('Download Data'!AF394,'Download Data'!AL394:AP2006,4,FALSE),"")</f>
        <v/>
      </c>
      <c r="D385" s="29" t="str">
        <f>IF(VLOOKUP('Download Data'!AF394,'Download Data'!AL394:AP2006,3,FALSE)&lt;&gt;10001,VLOOKUP('Download Data'!AF394,'Download Data'!AL394:AP2006,5,FALSE),"")</f>
        <v/>
      </c>
      <c r="E385" s="241"/>
      <c r="AA385" s="39" t="s">
        <v>1490</v>
      </c>
      <c r="AB385" s="39">
        <f t="shared" si="197"/>
        <v>5102</v>
      </c>
      <c r="AC385" s="39" t="s">
        <v>101</v>
      </c>
      <c r="AD385" s="43">
        <f>VLOOKUP(AB385/100,'Download Data'!$BB$1:$BV$97,11,TRUE)</f>
        <v>0</v>
      </c>
      <c r="AE385" s="39"/>
      <c r="AF385" s="39">
        <f>AF384+1</f>
        <v>376</v>
      </c>
      <c r="AG385" s="45">
        <v>5102</v>
      </c>
      <c r="AH385" s="45" t="s">
        <v>101</v>
      </c>
      <c r="AI385" s="45">
        <f>Program!F131</f>
        <v>0</v>
      </c>
      <c r="AJ385" s="39"/>
      <c r="AK385" s="39">
        <f>IF(AO385=" ",0,1)</f>
        <v>0</v>
      </c>
      <c r="AL385" s="39">
        <f t="shared" si="180"/>
        <v>1</v>
      </c>
      <c r="AM385" s="39" t="str">
        <f>IF(AD385=AI385," ",AA385)</f>
        <v xml:space="preserve"> </v>
      </c>
      <c r="AN385" s="39" t="str">
        <f>IF(AD385=AI385," ",AG385)</f>
        <v xml:space="preserve"> </v>
      </c>
      <c r="AO385" s="39" t="str">
        <f>IF(AD385=AI385," ","=")</f>
        <v xml:space="preserve"> </v>
      </c>
      <c r="AP385" s="39" t="str">
        <f>IF(AD385=AI385," ",AI385)</f>
        <v xml:space="preserve"> </v>
      </c>
      <c r="CF385" s="2"/>
      <c r="CG385"/>
      <c r="CH385"/>
      <c r="CI385"/>
      <c r="CJ385"/>
      <c r="CK385"/>
      <c r="CL385"/>
      <c r="CM385"/>
      <c r="CN385"/>
      <c r="CO385"/>
      <c r="CP385"/>
      <c r="CQ385"/>
      <c r="CR385"/>
      <c r="CS385"/>
      <c r="CT385"/>
    </row>
    <row r="386" spans="1:98" x14ac:dyDescent="0.2">
      <c r="A386" s="5" t="str">
        <f>IF(VLOOKUP('Download Data'!AF464,'Download Data'!AL464:AP1781,3,FALSE)&lt;&gt;10001,VLOOKUP('Download Data'!AF464,'Download Data'!AL464:AP1781,2,FALSE),"")</f>
        <v/>
      </c>
      <c r="B386" s="22" t="str">
        <f>IF(VLOOKUP('Download Data'!AF395,'Download Data'!AL395:AP2007,3,FALSE)&lt;&gt;10001,VLOOKUP('Download Data'!AF395,'Download Data'!AL395:AP2007,3,FALSE),"")</f>
        <v/>
      </c>
      <c r="C386" s="5" t="str">
        <f>IF(VLOOKUP('Download Data'!AF395,'Download Data'!AL395:AP2007,3,FALSE)&lt;&gt;10001,VLOOKUP('Download Data'!AF395,'Download Data'!AL395:AP2007,4,FALSE),"")</f>
        <v/>
      </c>
      <c r="D386" s="29" t="str">
        <f>IF(VLOOKUP('Download Data'!AF395,'Download Data'!AL395:AP2007,3,FALSE)&lt;&gt;10001,VLOOKUP('Download Data'!AF395,'Download Data'!AL395:AP2007,5,FALSE),"")</f>
        <v/>
      </c>
      <c r="E386" s="241"/>
      <c r="AA386" s="39" t="s">
        <v>734</v>
      </c>
      <c r="AB386" s="39">
        <f t="shared" si="197"/>
        <v>5200</v>
      </c>
      <c r="AC386" s="39" t="s">
        <v>101</v>
      </c>
      <c r="AD386" s="43">
        <f>VLOOKUP(AB386/100,'Download Data'!$BB$1:$BV$97,4,TRUE)</f>
        <v>0</v>
      </c>
      <c r="AE386" s="39"/>
      <c r="AF386" s="39">
        <f t="shared" si="179"/>
        <v>377</v>
      </c>
      <c r="AG386" s="45">
        <v>5200</v>
      </c>
      <c r="AH386" s="45" t="s">
        <v>101</v>
      </c>
      <c r="AI386" s="45">
        <f>Program!F135</f>
        <v>0</v>
      </c>
      <c r="AJ386" s="39"/>
      <c r="AK386" s="39">
        <f t="shared" si="189"/>
        <v>0</v>
      </c>
      <c r="AL386" s="39">
        <f t="shared" si="180"/>
        <v>1</v>
      </c>
      <c r="AM386" s="39" t="str">
        <f t="shared" si="190"/>
        <v xml:space="preserve"> </v>
      </c>
      <c r="AN386" s="39" t="str">
        <f t="shared" si="191"/>
        <v xml:space="preserve"> </v>
      </c>
      <c r="AO386" s="39" t="str">
        <f t="shared" si="192"/>
        <v xml:space="preserve"> </v>
      </c>
      <c r="AP386" s="39" t="str">
        <f t="shared" si="193"/>
        <v xml:space="preserve"> </v>
      </c>
      <c r="CF386" s="2"/>
      <c r="CG386"/>
      <c r="CH386"/>
      <c r="CI386"/>
      <c r="CJ386"/>
      <c r="CK386"/>
      <c r="CL386"/>
      <c r="CM386"/>
      <c r="CN386"/>
      <c r="CO386"/>
      <c r="CP386"/>
      <c r="CQ386"/>
      <c r="CR386"/>
      <c r="CS386"/>
      <c r="CT386"/>
    </row>
    <row r="387" spans="1:98" x14ac:dyDescent="0.2">
      <c r="A387" s="5" t="str">
        <f>IF(VLOOKUP('Download Data'!AF465,'Download Data'!AL465:AP1781,3,FALSE)&lt;&gt;10001,VLOOKUP('Download Data'!AF465,'Download Data'!AL465:AP1781,2,FALSE),"")</f>
        <v/>
      </c>
      <c r="B387" s="22" t="str">
        <f>IF(VLOOKUP('Download Data'!AF396,'Download Data'!AL396:AP2008,3,FALSE)&lt;&gt;10001,VLOOKUP('Download Data'!AF396,'Download Data'!AL396:AP2008,3,FALSE),"")</f>
        <v/>
      </c>
      <c r="C387" s="5" t="str">
        <f>IF(VLOOKUP('Download Data'!AF396,'Download Data'!AL396:AP2008,3,FALSE)&lt;&gt;10001,VLOOKUP('Download Data'!AF396,'Download Data'!AL396:AP2008,4,FALSE),"")</f>
        <v/>
      </c>
      <c r="D387" s="29" t="str">
        <f>IF(VLOOKUP('Download Data'!AF396,'Download Data'!AL396:AP2008,3,FALSE)&lt;&gt;10001,VLOOKUP('Download Data'!AF396,'Download Data'!AL396:AP2008,5,FALSE),"")</f>
        <v/>
      </c>
      <c r="E387" s="241"/>
      <c r="AA387" s="39" t="s">
        <v>1491</v>
      </c>
      <c r="AB387" s="39">
        <f t="shared" si="197"/>
        <v>5201</v>
      </c>
      <c r="AC387" s="39" t="s">
        <v>101</v>
      </c>
      <c r="AD387" s="43">
        <f>VLOOKUP(AB387/100,'Download Data'!$BB$1:$BV$97,10,TRUE)</f>
        <v>0</v>
      </c>
      <c r="AE387" s="39"/>
      <c r="AF387" s="39">
        <f>AF386+1</f>
        <v>378</v>
      </c>
      <c r="AG387" s="45">
        <v>5201</v>
      </c>
      <c r="AH387" s="45" t="s">
        <v>101</v>
      </c>
      <c r="AI387" s="45">
        <f>Program!F136</f>
        <v>0</v>
      </c>
      <c r="AJ387" s="39"/>
      <c r="AK387" s="39">
        <f>IF(AO387=" ",0,1)</f>
        <v>0</v>
      </c>
      <c r="AL387" s="39">
        <f t="shared" si="180"/>
        <v>1</v>
      </c>
      <c r="AM387" s="39" t="str">
        <f>IF(AD387=AI387," ",AA387)</f>
        <v xml:space="preserve"> </v>
      </c>
      <c r="AN387" s="39" t="str">
        <f>IF(AD387=AI387," ",AG387)</f>
        <v xml:space="preserve"> </v>
      </c>
      <c r="AO387" s="39" t="str">
        <f>IF(AD387=AI387," ","=")</f>
        <v xml:space="preserve"> </v>
      </c>
      <c r="AP387" s="39" t="str">
        <f>IF(AD387=AI387," ",AI387)</f>
        <v xml:space="preserve"> </v>
      </c>
      <c r="CF387" s="2"/>
      <c r="CG387"/>
      <c r="CH387"/>
      <c r="CI387"/>
      <c r="CJ387"/>
      <c r="CK387"/>
      <c r="CL387"/>
      <c r="CM387"/>
      <c r="CN387"/>
      <c r="CO387"/>
      <c r="CP387"/>
      <c r="CQ387"/>
      <c r="CR387"/>
      <c r="CS387"/>
      <c r="CT387"/>
    </row>
    <row r="388" spans="1:98" x14ac:dyDescent="0.2">
      <c r="A388" s="5" t="str">
        <f>IF(VLOOKUP('Download Data'!AF466,'Download Data'!AL466:AP1781,3,FALSE)&lt;&gt;10001,VLOOKUP('Download Data'!AF466,'Download Data'!AL466:AP1781,2,FALSE),"")</f>
        <v/>
      </c>
      <c r="B388" s="22" t="str">
        <f>IF(VLOOKUP('Download Data'!AF397,'Download Data'!AL397:AP2009,3,FALSE)&lt;&gt;10001,VLOOKUP('Download Data'!AF397,'Download Data'!AL397:AP2009,3,FALSE),"")</f>
        <v/>
      </c>
      <c r="C388" s="5" t="str">
        <f>IF(VLOOKUP('Download Data'!AF397,'Download Data'!AL397:AP2009,3,FALSE)&lt;&gt;10001,VLOOKUP('Download Data'!AF397,'Download Data'!AL397:AP2009,4,FALSE),"")</f>
        <v/>
      </c>
      <c r="D388" s="29" t="str">
        <f>IF(VLOOKUP('Download Data'!AF397,'Download Data'!AL397:AP2009,3,FALSE)&lt;&gt;10001,VLOOKUP('Download Data'!AF397,'Download Data'!AL397:AP2009,5,FALSE),"")</f>
        <v/>
      </c>
      <c r="E388" s="241"/>
      <c r="AA388" s="39" t="s">
        <v>1492</v>
      </c>
      <c r="AB388" s="39">
        <f t="shared" si="197"/>
        <v>5202</v>
      </c>
      <c r="AC388" s="39" t="s">
        <v>101</v>
      </c>
      <c r="AD388" s="43">
        <f>VLOOKUP(AB388/100,'Download Data'!$BB$1:$BV$97,11,TRUE)</f>
        <v>0</v>
      </c>
      <c r="AE388" s="39"/>
      <c r="AF388" s="39">
        <f>AF387+1</f>
        <v>379</v>
      </c>
      <c r="AG388" s="45">
        <v>5202</v>
      </c>
      <c r="AH388" s="45" t="s">
        <v>101</v>
      </c>
      <c r="AI388" s="45">
        <f>Program!F137</f>
        <v>0</v>
      </c>
      <c r="AJ388" s="39"/>
      <c r="AK388" s="39">
        <f>IF(AO388=" ",0,1)</f>
        <v>0</v>
      </c>
      <c r="AL388" s="39">
        <f t="shared" si="180"/>
        <v>1</v>
      </c>
      <c r="AM388" s="39" t="str">
        <f>IF(AD388=AI388," ",AA388)</f>
        <v xml:space="preserve"> </v>
      </c>
      <c r="AN388" s="39" t="str">
        <f>IF(AD388=AI388," ",AG388)</f>
        <v xml:space="preserve"> </v>
      </c>
      <c r="AO388" s="39" t="str">
        <f>IF(AD388=AI388," ","=")</f>
        <v xml:space="preserve"> </v>
      </c>
      <c r="AP388" s="39" t="str">
        <f>IF(AD388=AI388," ",AI388)</f>
        <v xml:space="preserve"> </v>
      </c>
      <c r="CF388" s="2"/>
      <c r="CG388"/>
      <c r="CH388"/>
      <c r="CI388"/>
      <c r="CJ388"/>
      <c r="CK388"/>
      <c r="CL388"/>
      <c r="CM388"/>
      <c r="CN388"/>
      <c r="CO388"/>
      <c r="CP388"/>
      <c r="CQ388"/>
      <c r="CR388"/>
      <c r="CS388"/>
      <c r="CT388"/>
    </row>
    <row r="389" spans="1:98" x14ac:dyDescent="0.2">
      <c r="A389" s="5" t="str">
        <f>IF(VLOOKUP('Download Data'!AF467,'Download Data'!AL467:AP1781,3,FALSE)&lt;&gt;10001,VLOOKUP('Download Data'!AF467,'Download Data'!AL467:AP1781,2,FALSE),"")</f>
        <v/>
      </c>
      <c r="B389" s="22" t="str">
        <f>IF(VLOOKUP('Download Data'!AF398,'Download Data'!AL398:AP2010,3,FALSE)&lt;&gt;10001,VLOOKUP('Download Data'!AF398,'Download Data'!AL398:AP2010,3,FALSE),"")</f>
        <v/>
      </c>
      <c r="C389" s="5" t="str">
        <f>IF(VLOOKUP('Download Data'!AF398,'Download Data'!AL398:AP2010,3,FALSE)&lt;&gt;10001,VLOOKUP('Download Data'!AF398,'Download Data'!AL398:AP2010,4,FALSE),"")</f>
        <v/>
      </c>
      <c r="D389" s="29" t="str">
        <f>IF(VLOOKUP('Download Data'!AF398,'Download Data'!AL398:AP2010,3,FALSE)&lt;&gt;10001,VLOOKUP('Download Data'!AF398,'Download Data'!AL398:AP2010,5,FALSE),"")</f>
        <v/>
      </c>
      <c r="E389" s="241"/>
      <c r="AA389" s="39"/>
      <c r="AB389" s="39"/>
      <c r="AC389" s="39"/>
      <c r="AD389" s="39"/>
      <c r="AE389" s="39"/>
      <c r="AF389" s="39">
        <f t="shared" si="179"/>
        <v>380</v>
      </c>
      <c r="AG389" s="45"/>
      <c r="AH389" s="45"/>
      <c r="AI389" s="45"/>
      <c r="AJ389" s="39"/>
      <c r="AK389" s="39">
        <f t="shared" si="189"/>
        <v>0</v>
      </c>
      <c r="AL389" s="39">
        <f t="shared" si="180"/>
        <v>1</v>
      </c>
      <c r="AM389" s="39" t="str">
        <f t="shared" si="190"/>
        <v xml:space="preserve"> </v>
      </c>
      <c r="AN389" s="39" t="str">
        <f t="shared" si="191"/>
        <v xml:space="preserve"> </v>
      </c>
      <c r="AO389" s="39" t="str">
        <f t="shared" si="192"/>
        <v xml:space="preserve"> </v>
      </c>
      <c r="AP389" s="39" t="str">
        <f t="shared" si="193"/>
        <v xml:space="preserve"> </v>
      </c>
      <c r="CF389" s="2"/>
      <c r="CG389"/>
      <c r="CH389"/>
      <c r="CI389"/>
      <c r="CJ389"/>
      <c r="CK389"/>
      <c r="CL389"/>
      <c r="CM389"/>
      <c r="CN389"/>
      <c r="CO389"/>
      <c r="CP389"/>
      <c r="CQ389"/>
      <c r="CR389"/>
      <c r="CS389"/>
      <c r="CT389"/>
    </row>
    <row r="390" spans="1:98" x14ac:dyDescent="0.2">
      <c r="A390" s="5" t="str">
        <f>IF(VLOOKUP('Download Data'!AF468,'Download Data'!AL468:AP1781,3,FALSE)&lt;&gt;10001,VLOOKUP('Download Data'!AF468,'Download Data'!AL468:AP1781,2,FALSE),"")</f>
        <v/>
      </c>
      <c r="B390" s="22" t="str">
        <f>IF(VLOOKUP('Download Data'!AF399,'Download Data'!AL399:AP2011,3,FALSE)&lt;&gt;10001,VLOOKUP('Download Data'!AF399,'Download Data'!AL399:AP2011,3,FALSE),"")</f>
        <v/>
      </c>
      <c r="C390" s="5" t="str">
        <f>IF(VLOOKUP('Download Data'!AF399,'Download Data'!AL399:AP2011,3,FALSE)&lt;&gt;10001,VLOOKUP('Download Data'!AF399,'Download Data'!AL399:AP2011,4,FALSE),"")</f>
        <v/>
      </c>
      <c r="D390" s="29" t="str">
        <f>IF(VLOOKUP('Download Data'!AF399,'Download Data'!AL399:AP2011,3,FALSE)&lt;&gt;10001,VLOOKUP('Download Data'!AF399,'Download Data'!AL399:AP2011,5,FALSE),"")</f>
        <v/>
      </c>
      <c r="E390" s="241"/>
      <c r="AA390" s="39" t="s">
        <v>163</v>
      </c>
      <c r="AB390" s="39">
        <f t="shared" ref="AB390:AB402" si="198">AG390</f>
        <v>5300</v>
      </c>
      <c r="AC390" s="39" t="s">
        <v>101</v>
      </c>
      <c r="AD390" s="43">
        <f>VLOOKUP(AB390/100,'Download Data'!$BB$1:$BZ$97,6,TRUE)</f>
        <v>0</v>
      </c>
      <c r="AE390" s="39"/>
      <c r="AF390" s="39">
        <f t="shared" si="179"/>
        <v>381</v>
      </c>
      <c r="AG390" s="45">
        <v>5300</v>
      </c>
      <c r="AH390" s="45" t="s">
        <v>101</v>
      </c>
      <c r="AI390" s="45">
        <f>Program!N45</f>
        <v>0</v>
      </c>
      <c r="AJ390" s="39"/>
      <c r="AK390" s="39">
        <f t="shared" si="189"/>
        <v>0</v>
      </c>
      <c r="AL390" s="39">
        <f t="shared" si="180"/>
        <v>1</v>
      </c>
      <c r="AM390" s="39" t="str">
        <f t="shared" si="190"/>
        <v xml:space="preserve"> </v>
      </c>
      <c r="AN390" s="39" t="str">
        <f t="shared" si="191"/>
        <v xml:space="preserve"> </v>
      </c>
      <c r="AO390" s="39" t="str">
        <f t="shared" si="192"/>
        <v xml:space="preserve"> </v>
      </c>
      <c r="AP390" s="39" t="str">
        <f t="shared" si="193"/>
        <v xml:space="preserve"> </v>
      </c>
      <c r="CF390" s="2"/>
      <c r="CG390"/>
      <c r="CH390"/>
      <c r="CI390"/>
      <c r="CJ390"/>
      <c r="CK390"/>
      <c r="CL390"/>
      <c r="CM390"/>
      <c r="CN390"/>
      <c r="CO390"/>
      <c r="CP390"/>
      <c r="CQ390"/>
      <c r="CR390"/>
      <c r="CS390"/>
      <c r="CT390"/>
    </row>
    <row r="391" spans="1:98" x14ac:dyDescent="0.2">
      <c r="A391" s="5" t="str">
        <f>IF(VLOOKUP('Download Data'!AF469,'Download Data'!AL469:AP1781,3,FALSE)&lt;&gt;10001,VLOOKUP('Download Data'!AF469,'Download Data'!AL469:AP1781,2,FALSE),"")</f>
        <v/>
      </c>
      <c r="B391" s="22" t="str">
        <f>IF(VLOOKUP('Download Data'!AF400,'Download Data'!AL400:AP2012,3,FALSE)&lt;&gt;10001,VLOOKUP('Download Data'!AF400,'Download Data'!AL400:AP2012,3,FALSE),"")</f>
        <v/>
      </c>
      <c r="C391" s="5" t="str">
        <f>IF(VLOOKUP('Download Data'!AF400,'Download Data'!AL400:AP2012,3,FALSE)&lt;&gt;10001,VLOOKUP('Download Data'!AF400,'Download Data'!AL400:AP2012,4,FALSE),"")</f>
        <v/>
      </c>
      <c r="D391" s="29" t="str">
        <f>IF(VLOOKUP('Download Data'!AF400,'Download Data'!AL400:AP2012,3,FALSE)&lt;&gt;10001,VLOOKUP('Download Data'!AF400,'Download Data'!AL400:AP2012,5,FALSE),"")</f>
        <v/>
      </c>
      <c r="E391" s="241"/>
      <c r="AA391" s="39" t="s">
        <v>512</v>
      </c>
      <c r="AB391" s="39">
        <f t="shared" si="198"/>
        <v>5301</v>
      </c>
      <c r="AC391" s="39" t="s">
        <v>101</v>
      </c>
      <c r="AD391" s="43">
        <f>VLOOKUP(AB391/100,'Download Data'!$BB$1:$BZ$97,4,TRUE)</f>
        <v>6</v>
      </c>
      <c r="AE391" s="39"/>
      <c r="AF391" s="39">
        <f t="shared" si="179"/>
        <v>382</v>
      </c>
      <c r="AG391" s="45">
        <f t="shared" ref="AG391:AG402" si="199">AG390+1</f>
        <v>5301</v>
      </c>
      <c r="AH391" s="45" t="s">
        <v>101</v>
      </c>
      <c r="AI391" s="45">
        <f>Program!N46</f>
        <v>6</v>
      </c>
      <c r="AJ391" s="39"/>
      <c r="AK391" s="39">
        <f t="shared" si="189"/>
        <v>0</v>
      </c>
      <c r="AL391" s="39">
        <f t="shared" si="180"/>
        <v>1</v>
      </c>
      <c r="AM391" s="39" t="str">
        <f t="shared" si="190"/>
        <v xml:space="preserve"> </v>
      </c>
      <c r="AN391" s="39" t="str">
        <f t="shared" si="191"/>
        <v xml:space="preserve"> </v>
      </c>
      <c r="AO391" s="39" t="str">
        <f t="shared" si="192"/>
        <v xml:space="preserve"> </v>
      </c>
      <c r="AP391" s="39" t="str">
        <f t="shared" si="193"/>
        <v xml:space="preserve"> </v>
      </c>
      <c r="CF391" s="2"/>
      <c r="CG391"/>
      <c r="CH391"/>
      <c r="CI391"/>
      <c r="CJ391"/>
      <c r="CK391"/>
      <c r="CL391"/>
      <c r="CM391"/>
      <c r="CN391"/>
      <c r="CO391"/>
      <c r="CP391"/>
      <c r="CQ391"/>
      <c r="CR391"/>
      <c r="CS391"/>
      <c r="CT391"/>
    </row>
    <row r="392" spans="1:98" x14ac:dyDescent="0.2">
      <c r="A392" s="5" t="str">
        <f>IF(VLOOKUP('Download Data'!AF470,'Download Data'!AL470:AP1781,3,FALSE)&lt;&gt;10001,VLOOKUP('Download Data'!AF470,'Download Data'!AL470:AP1781,2,FALSE),"")</f>
        <v/>
      </c>
      <c r="B392" s="22" t="str">
        <f>IF(VLOOKUP('Download Data'!AF401,'Download Data'!AL401:AP2013,3,FALSE)&lt;&gt;10001,VLOOKUP('Download Data'!AF401,'Download Data'!AL401:AP2013,3,FALSE),"")</f>
        <v/>
      </c>
      <c r="C392" s="5" t="str">
        <f>IF(VLOOKUP('Download Data'!AF401,'Download Data'!AL401:AP2013,3,FALSE)&lt;&gt;10001,VLOOKUP('Download Data'!AF401,'Download Data'!AL401:AP2013,4,FALSE),"")</f>
        <v/>
      </c>
      <c r="D392" s="29" t="str">
        <f>IF(VLOOKUP('Download Data'!AF401,'Download Data'!AL401:AP2013,3,FALSE)&lt;&gt;10001,VLOOKUP('Download Data'!AF401,'Download Data'!AL401:AP2013,5,FALSE),"")</f>
        <v/>
      </c>
      <c r="E392" s="241"/>
      <c r="AA392" s="39" t="s">
        <v>164</v>
      </c>
      <c r="AB392" s="39">
        <f t="shared" si="198"/>
        <v>5302</v>
      </c>
      <c r="AC392" s="39" t="s">
        <v>101</v>
      </c>
      <c r="AD392" s="43">
        <f>VLOOKUP(AB392/100,'Download Data'!$BB$1:$BZ$97,10,TRUE)</f>
        <v>0</v>
      </c>
      <c r="AE392" s="39"/>
      <c r="AF392" s="39">
        <f t="shared" si="179"/>
        <v>383</v>
      </c>
      <c r="AG392" s="45">
        <f t="shared" si="199"/>
        <v>5302</v>
      </c>
      <c r="AH392" s="45" t="s">
        <v>101</v>
      </c>
      <c r="AI392" s="45">
        <f>Program!N47</f>
        <v>0</v>
      </c>
      <c r="AJ392" s="39"/>
      <c r="AK392" s="39">
        <f t="shared" si="189"/>
        <v>0</v>
      </c>
      <c r="AL392" s="39">
        <f t="shared" si="180"/>
        <v>1</v>
      </c>
      <c r="AM392" s="39" t="str">
        <f t="shared" si="190"/>
        <v xml:space="preserve"> </v>
      </c>
      <c r="AN392" s="39" t="str">
        <f t="shared" si="191"/>
        <v xml:space="preserve"> </v>
      </c>
      <c r="AO392" s="39" t="str">
        <f t="shared" si="192"/>
        <v xml:space="preserve"> </v>
      </c>
      <c r="AP392" s="39" t="str">
        <f t="shared" si="193"/>
        <v xml:space="preserve"> </v>
      </c>
      <c r="CF392" s="2"/>
      <c r="CG392"/>
      <c r="CH392"/>
      <c r="CI392"/>
      <c r="CJ392"/>
      <c r="CK392"/>
      <c r="CL392"/>
      <c r="CM392"/>
      <c r="CN392"/>
      <c r="CO392"/>
      <c r="CP392"/>
      <c r="CQ392"/>
      <c r="CR392"/>
      <c r="CS392"/>
      <c r="CT392"/>
    </row>
    <row r="393" spans="1:98" x14ac:dyDescent="0.2">
      <c r="A393" s="5" t="str">
        <f>IF(VLOOKUP('Download Data'!AF471,'Download Data'!AL471:AP1781,3,FALSE)&lt;&gt;10001,VLOOKUP('Download Data'!AF471,'Download Data'!AL471:AP1781,2,FALSE),"")</f>
        <v/>
      </c>
      <c r="B393" s="22" t="str">
        <f>IF(VLOOKUP('Download Data'!AF402,'Download Data'!AL402:AP2014,3,FALSE)&lt;&gt;10001,VLOOKUP('Download Data'!AF402,'Download Data'!AL402:AP2014,3,FALSE),"")</f>
        <v/>
      </c>
      <c r="C393" s="5" t="str">
        <f>IF(VLOOKUP('Download Data'!AF402,'Download Data'!AL402:AP2014,3,FALSE)&lt;&gt;10001,VLOOKUP('Download Data'!AF402,'Download Data'!AL402:AP2014,4,FALSE),"")</f>
        <v/>
      </c>
      <c r="D393" s="29" t="str">
        <f>IF(VLOOKUP('Download Data'!AF402,'Download Data'!AL402:AP2014,3,FALSE)&lt;&gt;10001,VLOOKUP('Download Data'!AF402,'Download Data'!AL402:AP2014,5,FALSE),"")</f>
        <v/>
      </c>
      <c r="E393" s="241"/>
      <c r="AA393" s="39" t="s">
        <v>165</v>
      </c>
      <c r="AB393" s="39">
        <f t="shared" si="198"/>
        <v>5303</v>
      </c>
      <c r="AC393" s="39" t="s">
        <v>101</v>
      </c>
      <c r="AD393" s="43">
        <f>VLOOKUP(AB393/100,'Download Data'!$BB$1:$BZ$97,11,TRUE)</f>
        <v>0</v>
      </c>
      <c r="AE393" s="39"/>
      <c r="AF393" s="39">
        <f t="shared" si="179"/>
        <v>384</v>
      </c>
      <c r="AG393" s="45">
        <f t="shared" si="199"/>
        <v>5303</v>
      </c>
      <c r="AH393" s="45" t="s">
        <v>101</v>
      </c>
      <c r="AI393" s="45">
        <f>Program!N48</f>
        <v>0</v>
      </c>
      <c r="AJ393" s="39"/>
      <c r="AK393" s="39">
        <f t="shared" si="189"/>
        <v>0</v>
      </c>
      <c r="AL393" s="39">
        <f t="shared" si="180"/>
        <v>1</v>
      </c>
      <c r="AM393" s="39" t="str">
        <f t="shared" si="190"/>
        <v xml:space="preserve"> </v>
      </c>
      <c r="AN393" s="39" t="str">
        <f t="shared" si="191"/>
        <v xml:space="preserve"> </v>
      </c>
      <c r="AO393" s="39" t="str">
        <f t="shared" si="192"/>
        <v xml:space="preserve"> </v>
      </c>
      <c r="AP393" s="39" t="str">
        <f t="shared" si="193"/>
        <v xml:space="preserve"> </v>
      </c>
      <c r="CF393" s="2"/>
      <c r="CG393"/>
      <c r="CH393"/>
      <c r="CI393"/>
      <c r="CJ393"/>
      <c r="CK393"/>
      <c r="CL393"/>
      <c r="CM393"/>
      <c r="CN393"/>
      <c r="CO393"/>
      <c r="CP393"/>
      <c r="CQ393"/>
      <c r="CR393"/>
      <c r="CS393"/>
      <c r="CT393"/>
    </row>
    <row r="394" spans="1:98" x14ac:dyDescent="0.2">
      <c r="A394" s="5" t="str">
        <f>IF(VLOOKUP('Download Data'!AF472,'Download Data'!AL472:AP1781,3,FALSE)&lt;&gt;10001,VLOOKUP('Download Data'!AF472,'Download Data'!AL472:AP1781,2,FALSE),"")</f>
        <v/>
      </c>
      <c r="B394" s="22" t="str">
        <f>IF(VLOOKUP('Download Data'!AF403,'Download Data'!AL403:AP2015,3,FALSE)&lt;&gt;10001,VLOOKUP('Download Data'!AF403,'Download Data'!AL403:AP2015,3,FALSE),"")</f>
        <v/>
      </c>
      <c r="C394" s="5" t="str">
        <f>IF(VLOOKUP('Download Data'!AF403,'Download Data'!AL403:AP2015,3,FALSE)&lt;&gt;10001,VLOOKUP('Download Data'!AF403,'Download Data'!AL403:AP2015,4,FALSE),"")</f>
        <v/>
      </c>
      <c r="D394" s="29" t="str">
        <f>IF(VLOOKUP('Download Data'!AF403,'Download Data'!AL403:AP2015,3,FALSE)&lt;&gt;10001,VLOOKUP('Download Data'!AF403,'Download Data'!AL403:AP2015,5,FALSE),"")</f>
        <v/>
      </c>
      <c r="E394" s="241"/>
      <c r="AA394" s="39" t="s">
        <v>166</v>
      </c>
      <c r="AB394" s="39">
        <f t="shared" si="198"/>
        <v>5304</v>
      </c>
      <c r="AC394" s="39" t="s">
        <v>101</v>
      </c>
      <c r="AD394" s="43">
        <f>VLOOKUP(AB394/100,'Download Data'!$BB$1:$BZ$97,12,TRUE)</f>
        <v>0</v>
      </c>
      <c r="AE394" s="39"/>
      <c r="AF394" s="39">
        <f t="shared" si="179"/>
        <v>385</v>
      </c>
      <c r="AG394" s="45">
        <f t="shared" si="199"/>
        <v>5304</v>
      </c>
      <c r="AH394" s="45" t="s">
        <v>101</v>
      </c>
      <c r="AI394" s="45">
        <f>Program!N49</f>
        <v>0</v>
      </c>
      <c r="AJ394" s="39"/>
      <c r="AK394" s="39">
        <f t="shared" si="189"/>
        <v>0</v>
      </c>
      <c r="AL394" s="39">
        <f t="shared" si="180"/>
        <v>1</v>
      </c>
      <c r="AM394" s="39" t="str">
        <f t="shared" si="190"/>
        <v xml:space="preserve"> </v>
      </c>
      <c r="AN394" s="39" t="str">
        <f t="shared" si="191"/>
        <v xml:space="preserve"> </v>
      </c>
      <c r="AO394" s="39" t="str">
        <f t="shared" si="192"/>
        <v xml:space="preserve"> </v>
      </c>
      <c r="AP394" s="39" t="str">
        <f t="shared" si="193"/>
        <v xml:space="preserve"> </v>
      </c>
      <c r="CF394" s="2"/>
      <c r="CG394"/>
      <c r="CH394"/>
      <c r="CI394"/>
      <c r="CJ394"/>
      <c r="CK394"/>
      <c r="CL394"/>
      <c r="CM394"/>
      <c r="CN394"/>
      <c r="CO394"/>
      <c r="CP394"/>
      <c r="CQ394"/>
      <c r="CR394"/>
      <c r="CS394"/>
      <c r="CT394"/>
    </row>
    <row r="395" spans="1:98" x14ac:dyDescent="0.2">
      <c r="A395" s="5" t="str">
        <f>IF(VLOOKUP('Download Data'!AF473,'Download Data'!AL473:AP1781,3,FALSE)&lt;&gt;10001,VLOOKUP('Download Data'!AF473,'Download Data'!AL473:AP1781,2,FALSE),"")</f>
        <v/>
      </c>
      <c r="B395" s="22" t="str">
        <f>IF(VLOOKUP('Download Data'!AF404,'Download Data'!AL404:AP2016,3,FALSE)&lt;&gt;10001,VLOOKUP('Download Data'!AF404,'Download Data'!AL404:AP2016,3,FALSE),"")</f>
        <v/>
      </c>
      <c r="C395" s="5" t="str">
        <f>IF(VLOOKUP('Download Data'!AF404,'Download Data'!AL404:AP2016,3,FALSE)&lt;&gt;10001,VLOOKUP('Download Data'!AF404,'Download Data'!AL404:AP2016,4,FALSE),"")</f>
        <v/>
      </c>
      <c r="D395" s="29" t="str">
        <f>IF(VLOOKUP('Download Data'!AF404,'Download Data'!AL404:AP2016,3,FALSE)&lt;&gt;10001,VLOOKUP('Download Data'!AF404,'Download Data'!AL404:AP2016,5,FALSE),"")</f>
        <v/>
      </c>
      <c r="E395" s="241"/>
      <c r="AA395" s="39" t="s">
        <v>167</v>
      </c>
      <c r="AB395" s="39">
        <f t="shared" si="198"/>
        <v>5305</v>
      </c>
      <c r="AC395" s="39" t="s">
        <v>101</v>
      </c>
      <c r="AD395" s="43">
        <f>VLOOKUP(AB395/100,'Download Data'!$BB$1:$BZ$97,13,TRUE)</f>
        <v>0</v>
      </c>
      <c r="AE395" s="39"/>
      <c r="AF395" s="39">
        <f t="shared" si="179"/>
        <v>386</v>
      </c>
      <c r="AG395" s="45">
        <f t="shared" si="199"/>
        <v>5305</v>
      </c>
      <c r="AH395" s="45" t="s">
        <v>101</v>
      </c>
      <c r="AI395" s="45">
        <f>Program!N50</f>
        <v>0</v>
      </c>
      <c r="AJ395" s="39" t="s">
        <v>100</v>
      </c>
      <c r="AK395" s="39">
        <f t="shared" si="189"/>
        <v>0</v>
      </c>
      <c r="AL395" s="39">
        <f t="shared" si="180"/>
        <v>1</v>
      </c>
      <c r="AM395" s="39" t="str">
        <f t="shared" si="190"/>
        <v xml:space="preserve"> </v>
      </c>
      <c r="AN395" s="39" t="str">
        <f t="shared" si="191"/>
        <v xml:space="preserve"> </v>
      </c>
      <c r="AO395" s="39" t="str">
        <f t="shared" si="192"/>
        <v xml:space="preserve"> </v>
      </c>
      <c r="AP395" s="39" t="str">
        <f t="shared" si="193"/>
        <v xml:space="preserve"> </v>
      </c>
      <c r="CF395" s="2"/>
      <c r="CG395"/>
      <c r="CH395"/>
      <c r="CI395"/>
      <c r="CJ395"/>
      <c r="CK395"/>
      <c r="CL395"/>
      <c r="CM395"/>
      <c r="CN395"/>
      <c r="CO395"/>
      <c r="CP395"/>
      <c r="CQ395"/>
      <c r="CR395"/>
      <c r="CS395"/>
      <c r="CT395"/>
    </row>
    <row r="396" spans="1:98" x14ac:dyDescent="0.2">
      <c r="A396" s="5" t="str">
        <f>IF(VLOOKUP('Download Data'!AF474,'Download Data'!AL474:AP1781,3,FALSE)&lt;&gt;10001,VLOOKUP('Download Data'!AF474,'Download Data'!AL474:AP1781,2,FALSE),"")</f>
        <v/>
      </c>
      <c r="B396" s="22" t="str">
        <f>IF(VLOOKUP('Download Data'!AF405,'Download Data'!AL405:AP2017,3,FALSE)&lt;&gt;10001,VLOOKUP('Download Data'!AF405,'Download Data'!AL405:AP2017,3,FALSE),"")</f>
        <v/>
      </c>
      <c r="C396" s="5" t="str">
        <f>IF(VLOOKUP('Download Data'!AF405,'Download Data'!AL405:AP2017,3,FALSE)&lt;&gt;10001,VLOOKUP('Download Data'!AF405,'Download Data'!AL405:AP2017,4,FALSE),"")</f>
        <v/>
      </c>
      <c r="D396" s="29" t="str">
        <f>IF(VLOOKUP('Download Data'!AF405,'Download Data'!AL405:AP2017,3,FALSE)&lt;&gt;10001,VLOOKUP('Download Data'!AF405,'Download Data'!AL405:AP2017,5,FALSE),"")</f>
        <v/>
      </c>
      <c r="E396" s="241"/>
      <c r="AA396" s="39" t="s">
        <v>501</v>
      </c>
      <c r="AB396" s="39">
        <f t="shared" si="198"/>
        <v>5306</v>
      </c>
      <c r="AC396" s="39" t="s">
        <v>101</v>
      </c>
      <c r="AD396" s="43">
        <f>VLOOKUP(AB396/100,'Download Data'!$BB$1:$BZ$97,15,TRUE)</f>
        <v>0</v>
      </c>
      <c r="AE396" s="39"/>
      <c r="AF396" s="39">
        <f t="shared" si="179"/>
        <v>387</v>
      </c>
      <c r="AG396" s="45">
        <f t="shared" si="199"/>
        <v>5306</v>
      </c>
      <c r="AH396" s="45" t="s">
        <v>101</v>
      </c>
      <c r="AI396" s="45">
        <f>Program!N51</f>
        <v>0</v>
      </c>
      <c r="AJ396" s="39"/>
      <c r="AK396" s="39">
        <f t="shared" si="189"/>
        <v>0</v>
      </c>
      <c r="AL396" s="39">
        <f t="shared" si="180"/>
        <v>1</v>
      </c>
      <c r="AM396" s="39" t="str">
        <f t="shared" si="190"/>
        <v xml:space="preserve"> </v>
      </c>
      <c r="AN396" s="39" t="str">
        <f t="shared" si="191"/>
        <v xml:space="preserve"> </v>
      </c>
      <c r="AO396" s="39" t="str">
        <f t="shared" si="192"/>
        <v xml:space="preserve"> </v>
      </c>
      <c r="AP396" s="39" t="str">
        <f t="shared" si="193"/>
        <v xml:space="preserve"> </v>
      </c>
      <c r="CF396" s="2"/>
      <c r="CG396"/>
      <c r="CH396"/>
      <c r="CI396"/>
      <c r="CJ396"/>
      <c r="CK396"/>
      <c r="CL396"/>
      <c r="CM396"/>
      <c r="CN396"/>
      <c r="CO396"/>
      <c r="CP396"/>
      <c r="CQ396"/>
      <c r="CR396"/>
      <c r="CS396"/>
      <c r="CT396"/>
    </row>
    <row r="397" spans="1:98" x14ac:dyDescent="0.2">
      <c r="A397" s="5" t="str">
        <f>IF(VLOOKUP('Download Data'!AF475,'Download Data'!AL475:AP1781,3,FALSE)&lt;&gt;10001,VLOOKUP('Download Data'!AF475,'Download Data'!AL475:AP1781,2,FALSE),"")</f>
        <v/>
      </c>
      <c r="B397" s="22" t="str">
        <f>IF(VLOOKUP('Download Data'!AF406,'Download Data'!AL406:AP2018,3,FALSE)&lt;&gt;10001,VLOOKUP('Download Data'!AF406,'Download Data'!AL406:AP2018,3,FALSE),"")</f>
        <v/>
      </c>
      <c r="C397" s="5" t="str">
        <f>IF(VLOOKUP('Download Data'!AF406,'Download Data'!AL406:AP2018,3,FALSE)&lt;&gt;10001,VLOOKUP('Download Data'!AF406,'Download Data'!AL406:AP2018,4,FALSE),"")</f>
        <v/>
      </c>
      <c r="D397" s="29" t="str">
        <f>IF(VLOOKUP('Download Data'!AF406,'Download Data'!AL406:AP2018,3,FALSE)&lt;&gt;10001,VLOOKUP('Download Data'!AF406,'Download Data'!AL406:AP2018,5,FALSE),"")</f>
        <v/>
      </c>
      <c r="E397" s="241"/>
      <c r="AA397" s="39" t="s">
        <v>169</v>
      </c>
      <c r="AB397" s="39">
        <f t="shared" si="198"/>
        <v>5307</v>
      </c>
      <c r="AC397" s="39" t="s">
        <v>101</v>
      </c>
      <c r="AD397" s="43">
        <f>VLOOKUP(AB397/100,'Download Data'!$BB$1:$BZ$97,18,TRUE)</f>
        <v>0</v>
      </c>
      <c r="AE397" s="39"/>
      <c r="AF397" s="39">
        <f t="shared" si="179"/>
        <v>388</v>
      </c>
      <c r="AG397" s="45">
        <f t="shared" si="199"/>
        <v>5307</v>
      </c>
      <c r="AH397" s="45" t="s">
        <v>101</v>
      </c>
      <c r="AI397" s="45">
        <f>Program!N52</f>
        <v>0</v>
      </c>
      <c r="AJ397" s="39"/>
      <c r="AK397" s="39">
        <f t="shared" si="189"/>
        <v>0</v>
      </c>
      <c r="AL397" s="39">
        <f t="shared" si="180"/>
        <v>1</v>
      </c>
      <c r="AM397" s="39" t="str">
        <f t="shared" si="190"/>
        <v xml:space="preserve"> </v>
      </c>
      <c r="AN397" s="39" t="str">
        <f t="shared" si="191"/>
        <v xml:space="preserve"> </v>
      </c>
      <c r="AO397" s="39" t="str">
        <f t="shared" si="192"/>
        <v xml:space="preserve"> </v>
      </c>
      <c r="AP397" s="39" t="str">
        <f t="shared" si="193"/>
        <v xml:space="preserve"> </v>
      </c>
      <c r="CF397" s="2"/>
      <c r="CG397"/>
      <c r="CH397"/>
      <c r="CI397"/>
      <c r="CJ397"/>
      <c r="CK397"/>
      <c r="CL397"/>
      <c r="CM397"/>
      <c r="CN397"/>
      <c r="CO397"/>
      <c r="CP397"/>
      <c r="CQ397"/>
      <c r="CR397"/>
      <c r="CS397"/>
      <c r="CT397"/>
    </row>
    <row r="398" spans="1:98" x14ac:dyDescent="0.2">
      <c r="A398" s="5" t="str">
        <f>IF(VLOOKUP('Download Data'!AF476,'Download Data'!AL476:AP1781,3,FALSE)&lt;&gt;10001,VLOOKUP('Download Data'!AF476,'Download Data'!AL476:AP1781,2,FALSE),"")</f>
        <v/>
      </c>
      <c r="B398" s="22" t="str">
        <f>IF(VLOOKUP('Download Data'!AF407,'Download Data'!AL407:AP2019,3,FALSE)&lt;&gt;10001,VLOOKUP('Download Data'!AF407,'Download Data'!AL407:AP2019,3,FALSE),"")</f>
        <v/>
      </c>
      <c r="C398" s="5" t="str">
        <f>IF(VLOOKUP('Download Data'!AF407,'Download Data'!AL407:AP2019,3,FALSE)&lt;&gt;10001,VLOOKUP('Download Data'!AF407,'Download Data'!AL407:AP2019,4,FALSE),"")</f>
        <v/>
      </c>
      <c r="D398" s="29" t="str">
        <f>IF(VLOOKUP('Download Data'!AF407,'Download Data'!AL407:AP2019,3,FALSE)&lt;&gt;10001,VLOOKUP('Download Data'!AF407,'Download Data'!AL407:AP2019,5,FALSE),"")</f>
        <v/>
      </c>
      <c r="E398" s="241"/>
      <c r="AA398" s="39" t="s">
        <v>168</v>
      </c>
      <c r="AB398" s="39">
        <f t="shared" si="198"/>
        <v>5308</v>
      </c>
      <c r="AC398" s="39" t="s">
        <v>101</v>
      </c>
      <c r="AD398" s="43">
        <f>VLOOKUP(AB398/100,'Download Data'!$BB$1:$CE$97,21,TRUE)</f>
        <v>0</v>
      </c>
      <c r="AE398" s="39"/>
      <c r="AF398" s="39">
        <f t="shared" si="179"/>
        <v>389</v>
      </c>
      <c r="AG398" s="45">
        <f t="shared" si="199"/>
        <v>5308</v>
      </c>
      <c r="AH398" s="45" t="s">
        <v>101</v>
      </c>
      <c r="AI398" s="45">
        <f>Program!N53</f>
        <v>0</v>
      </c>
      <c r="AJ398" s="39"/>
      <c r="AK398" s="39">
        <f t="shared" si="189"/>
        <v>0</v>
      </c>
      <c r="AL398" s="39">
        <f t="shared" si="180"/>
        <v>1</v>
      </c>
      <c r="AM398" s="39" t="str">
        <f t="shared" si="190"/>
        <v xml:space="preserve"> </v>
      </c>
      <c r="AN398" s="39" t="str">
        <f t="shared" si="191"/>
        <v xml:space="preserve"> </v>
      </c>
      <c r="AO398" s="39" t="str">
        <f t="shared" si="192"/>
        <v xml:space="preserve"> </v>
      </c>
      <c r="AP398" s="39" t="str">
        <f t="shared" si="193"/>
        <v xml:space="preserve"> </v>
      </c>
      <c r="CF398" s="2"/>
      <c r="CG398"/>
      <c r="CH398"/>
      <c r="CI398"/>
      <c r="CJ398"/>
      <c r="CK398"/>
      <c r="CL398"/>
      <c r="CM398"/>
      <c r="CN398"/>
      <c r="CO398"/>
      <c r="CP398"/>
      <c r="CQ398"/>
      <c r="CR398"/>
      <c r="CS398"/>
      <c r="CT398"/>
    </row>
    <row r="399" spans="1:98" x14ac:dyDescent="0.2">
      <c r="A399" s="5" t="str">
        <f>IF(VLOOKUP('Download Data'!AF477,'Download Data'!AL477:AP1781,3,FALSE)&lt;&gt;10001,VLOOKUP('Download Data'!AF477,'Download Data'!AL477:AP1781,2,FALSE),"")</f>
        <v/>
      </c>
      <c r="B399" s="22" t="str">
        <f>IF(VLOOKUP('Download Data'!AF408,'Download Data'!AL408:AP2020,3,FALSE)&lt;&gt;10001,VLOOKUP('Download Data'!AF408,'Download Data'!AL408:AP2020,3,FALSE),"")</f>
        <v/>
      </c>
      <c r="C399" s="5" t="str">
        <f>IF(VLOOKUP('Download Data'!AF408,'Download Data'!AL408:AP2020,3,FALSE)&lt;&gt;10001,VLOOKUP('Download Data'!AF408,'Download Data'!AL408:AP2020,4,FALSE),"")</f>
        <v/>
      </c>
      <c r="D399" s="29" t="str">
        <f>IF(VLOOKUP('Download Data'!AF408,'Download Data'!AL408:AP2020,3,FALSE)&lt;&gt;10001,VLOOKUP('Download Data'!AF408,'Download Data'!AL408:AP2020,5,FALSE),"")</f>
        <v/>
      </c>
      <c r="E399" s="241"/>
      <c r="AA399" s="39" t="s">
        <v>170</v>
      </c>
      <c r="AB399" s="39">
        <f t="shared" si="198"/>
        <v>5309</v>
      </c>
      <c r="AC399" s="39" t="s">
        <v>101</v>
      </c>
      <c r="AD399" s="43">
        <f>VLOOKUP(AB399/100,'Download Data'!$BB$1:$CE$97,24,TRUE)</f>
        <v>1000</v>
      </c>
      <c r="AE399" s="39"/>
      <c r="AF399" s="39">
        <f t="shared" si="179"/>
        <v>390</v>
      </c>
      <c r="AG399" s="45">
        <f t="shared" si="199"/>
        <v>5309</v>
      </c>
      <c r="AH399" s="45" t="s">
        <v>101</v>
      </c>
      <c r="AI399" s="45">
        <f>Program!N54</f>
        <v>1000</v>
      </c>
      <c r="AJ399" s="39"/>
      <c r="AK399" s="39">
        <f t="shared" si="189"/>
        <v>0</v>
      </c>
      <c r="AL399" s="39">
        <f t="shared" si="180"/>
        <v>1</v>
      </c>
      <c r="AM399" s="39" t="str">
        <f t="shared" si="190"/>
        <v xml:space="preserve"> </v>
      </c>
      <c r="AN399" s="39" t="str">
        <f t="shared" si="191"/>
        <v xml:space="preserve"> </v>
      </c>
      <c r="AO399" s="39" t="str">
        <f t="shared" si="192"/>
        <v xml:space="preserve"> </v>
      </c>
      <c r="AP399" s="39" t="str">
        <f t="shared" si="193"/>
        <v xml:space="preserve"> </v>
      </c>
      <c r="CF399" s="2"/>
      <c r="CG399"/>
      <c r="CH399"/>
      <c r="CI399"/>
      <c r="CJ399"/>
      <c r="CK399"/>
      <c r="CL399"/>
      <c r="CM399"/>
      <c r="CN399"/>
      <c r="CO399"/>
      <c r="CP399"/>
      <c r="CQ399"/>
      <c r="CR399"/>
      <c r="CS399"/>
      <c r="CT399"/>
    </row>
    <row r="400" spans="1:98" x14ac:dyDescent="0.2">
      <c r="A400" s="5" t="str">
        <f>IF(VLOOKUP('Download Data'!AF478,'Download Data'!AL478:AP1781,3,FALSE)&lt;&gt;10001,VLOOKUP('Download Data'!AF478,'Download Data'!AL478:AP1781,2,FALSE),"")</f>
        <v/>
      </c>
      <c r="B400" s="22" t="str">
        <f>IF(VLOOKUP('Download Data'!AF409,'Download Data'!AL409:AP2021,3,FALSE)&lt;&gt;10001,VLOOKUP('Download Data'!AF409,'Download Data'!AL409:AP2021,3,FALSE),"")</f>
        <v/>
      </c>
      <c r="C400" s="5" t="str">
        <f>IF(VLOOKUP('Download Data'!AF409,'Download Data'!AL409:AP2021,3,FALSE)&lt;&gt;10001,VLOOKUP('Download Data'!AF409,'Download Data'!AL409:AP2021,4,FALSE),"")</f>
        <v/>
      </c>
      <c r="D400" s="29" t="str">
        <f>IF(VLOOKUP('Download Data'!AF409,'Download Data'!AL409:AP2021,3,FALSE)&lt;&gt;10001,VLOOKUP('Download Data'!AF409,'Download Data'!AL409:AP2021,5,FALSE),"")</f>
        <v/>
      </c>
      <c r="E400" s="241"/>
      <c r="AA400" s="39" t="s">
        <v>171</v>
      </c>
      <c r="AB400" s="39">
        <f t="shared" si="198"/>
        <v>5310</v>
      </c>
      <c r="AC400" s="39" t="s">
        <v>101</v>
      </c>
      <c r="AD400" s="43">
        <f>VLOOKUP(AB400/100,'Download Data'!$BB$1:$CE$97,27,TRUE)</f>
        <v>1000</v>
      </c>
      <c r="AE400" s="39"/>
      <c r="AF400" s="39">
        <f t="shared" ref="AF400:AF463" si="200">AF399+1</f>
        <v>391</v>
      </c>
      <c r="AG400" s="45">
        <f t="shared" si="199"/>
        <v>5310</v>
      </c>
      <c r="AH400" s="45" t="s">
        <v>101</v>
      </c>
      <c r="AI400" s="45">
        <f>Program!N55</f>
        <v>1000</v>
      </c>
      <c r="AJ400" s="39"/>
      <c r="AK400" s="39">
        <f t="shared" si="189"/>
        <v>0</v>
      </c>
      <c r="AL400" s="39">
        <f t="shared" ref="AL400:AL463" si="201">AL399+AK400</f>
        <v>1</v>
      </c>
      <c r="AM400" s="39" t="str">
        <f t="shared" si="190"/>
        <v xml:space="preserve"> </v>
      </c>
      <c r="AN400" s="39" t="str">
        <f t="shared" si="191"/>
        <v xml:space="preserve"> </v>
      </c>
      <c r="AO400" s="39" t="str">
        <f t="shared" si="192"/>
        <v xml:space="preserve"> </v>
      </c>
      <c r="AP400" s="39" t="str">
        <f t="shared" si="193"/>
        <v xml:space="preserve"> </v>
      </c>
      <c r="CF400" s="2"/>
      <c r="CG400"/>
      <c r="CH400"/>
      <c r="CI400"/>
      <c r="CJ400"/>
      <c r="CK400"/>
      <c r="CL400"/>
      <c r="CM400"/>
      <c r="CN400"/>
      <c r="CO400"/>
      <c r="CP400"/>
      <c r="CQ400"/>
      <c r="CR400"/>
      <c r="CS400"/>
      <c r="CT400"/>
    </row>
    <row r="401" spans="1:98" x14ac:dyDescent="0.2">
      <c r="A401" s="5" t="str">
        <f>IF(VLOOKUP('Download Data'!AF479,'Download Data'!AL479:AP1781,3,FALSE)&lt;&gt;10001,VLOOKUP('Download Data'!AF479,'Download Data'!AL479:AP1781,2,FALSE),"")</f>
        <v/>
      </c>
      <c r="B401" s="22" t="str">
        <f>IF(VLOOKUP('Download Data'!AF410,'Download Data'!AL410:AP2022,3,FALSE)&lt;&gt;10001,VLOOKUP('Download Data'!AF410,'Download Data'!AL410:AP2022,3,FALSE),"")</f>
        <v/>
      </c>
      <c r="C401" s="5" t="str">
        <f>IF(VLOOKUP('Download Data'!AF410,'Download Data'!AL410:AP2022,3,FALSE)&lt;&gt;10001,VLOOKUP('Download Data'!AF410,'Download Data'!AL410:AP2022,4,FALSE),"")</f>
        <v/>
      </c>
      <c r="D401" s="29" t="str">
        <f>IF(VLOOKUP('Download Data'!AF410,'Download Data'!AL410:AP2022,3,FALSE)&lt;&gt;10001,VLOOKUP('Download Data'!AF410,'Download Data'!AL410:AP2022,5,FALSE),"")</f>
        <v/>
      </c>
      <c r="E401" s="241"/>
      <c r="AA401" s="39" t="s">
        <v>172</v>
      </c>
      <c r="AB401" s="39">
        <f t="shared" si="198"/>
        <v>5311</v>
      </c>
      <c r="AC401" s="39" t="s">
        <v>101</v>
      </c>
      <c r="AD401" s="43">
        <f>VLOOKUP(AB401/100,'Download Data'!$BB$1:$CE$97,28,TRUE)</f>
        <v>0</v>
      </c>
      <c r="AE401" s="39"/>
      <c r="AF401" s="39">
        <f t="shared" si="200"/>
        <v>392</v>
      </c>
      <c r="AG401" s="45">
        <f t="shared" si="199"/>
        <v>5311</v>
      </c>
      <c r="AH401" s="45" t="s">
        <v>101</v>
      </c>
      <c r="AI401" s="45">
        <f>Program!N56</f>
        <v>0</v>
      </c>
      <c r="AJ401" s="39"/>
      <c r="AK401" s="39">
        <f t="shared" si="189"/>
        <v>0</v>
      </c>
      <c r="AL401" s="39">
        <f t="shared" si="201"/>
        <v>1</v>
      </c>
      <c r="AM401" s="39" t="str">
        <f t="shared" si="190"/>
        <v xml:space="preserve"> </v>
      </c>
      <c r="AN401" s="39" t="str">
        <f t="shared" si="191"/>
        <v xml:space="preserve"> </v>
      </c>
      <c r="AO401" s="39" t="str">
        <f t="shared" si="192"/>
        <v xml:space="preserve"> </v>
      </c>
      <c r="AP401" s="39" t="str">
        <f t="shared" si="193"/>
        <v xml:space="preserve"> </v>
      </c>
      <c r="CF401" s="2"/>
      <c r="CG401"/>
      <c r="CH401"/>
      <c r="CI401"/>
      <c r="CJ401"/>
      <c r="CK401"/>
      <c r="CL401"/>
      <c r="CM401"/>
      <c r="CN401"/>
      <c r="CO401"/>
      <c r="CP401"/>
      <c r="CQ401"/>
      <c r="CR401"/>
      <c r="CS401"/>
      <c r="CT401"/>
    </row>
    <row r="402" spans="1:98" x14ac:dyDescent="0.2">
      <c r="A402" s="5" t="str">
        <f>IF(VLOOKUP('Download Data'!AF480,'Download Data'!AL480:AP1781,3,FALSE)&lt;&gt;10001,VLOOKUP('Download Data'!AF480,'Download Data'!AL480:AP1781,2,FALSE),"")</f>
        <v/>
      </c>
      <c r="B402" s="22" t="str">
        <f>IF(VLOOKUP('Download Data'!AF411,'Download Data'!AL411:AP2023,3,FALSE)&lt;&gt;10001,VLOOKUP('Download Data'!AF411,'Download Data'!AL411:AP2023,3,FALSE),"")</f>
        <v/>
      </c>
      <c r="C402" s="5" t="str">
        <f>IF(VLOOKUP('Download Data'!AF411,'Download Data'!AL411:AP2023,3,FALSE)&lt;&gt;10001,VLOOKUP('Download Data'!AF411,'Download Data'!AL411:AP2023,4,FALSE),"")</f>
        <v/>
      </c>
      <c r="D402" s="29" t="str">
        <f>IF(VLOOKUP('Download Data'!AF411,'Download Data'!AL411:AP2023,3,FALSE)&lt;&gt;10001,VLOOKUP('Download Data'!AF411,'Download Data'!AL411:AP2023,5,FALSE),"")</f>
        <v/>
      </c>
      <c r="E402" s="241"/>
      <c r="AA402" s="39" t="s">
        <v>173</v>
      </c>
      <c r="AB402" s="39">
        <f t="shared" si="198"/>
        <v>5312</v>
      </c>
      <c r="AC402" s="39" t="s">
        <v>101</v>
      </c>
      <c r="AD402" s="43">
        <f>VLOOKUP(AB402/100,'Download Data'!$BB$1:$CE$97,29,TRUE)</f>
        <v>0</v>
      </c>
      <c r="AE402" s="39"/>
      <c r="AF402" s="39">
        <f t="shared" si="200"/>
        <v>393</v>
      </c>
      <c r="AG402" s="45">
        <f t="shared" si="199"/>
        <v>5312</v>
      </c>
      <c r="AH402" s="45" t="s">
        <v>101</v>
      </c>
      <c r="AI402" s="45">
        <f>Program!N57</f>
        <v>0</v>
      </c>
      <c r="AJ402" s="39"/>
      <c r="AK402" s="39">
        <f t="shared" si="189"/>
        <v>0</v>
      </c>
      <c r="AL402" s="39">
        <f t="shared" si="201"/>
        <v>1</v>
      </c>
      <c r="AM402" s="39" t="str">
        <f t="shared" si="190"/>
        <v xml:space="preserve"> </v>
      </c>
      <c r="AN402" s="39" t="str">
        <f t="shared" si="191"/>
        <v xml:space="preserve"> </v>
      </c>
      <c r="AO402" s="39" t="str">
        <f t="shared" si="192"/>
        <v xml:space="preserve"> </v>
      </c>
      <c r="AP402" s="39" t="str">
        <f t="shared" si="193"/>
        <v xml:space="preserve"> </v>
      </c>
      <c r="CF402" s="2"/>
      <c r="CG402"/>
      <c r="CH402"/>
      <c r="CI402"/>
      <c r="CJ402"/>
      <c r="CK402"/>
      <c r="CL402"/>
      <c r="CM402"/>
      <c r="CN402"/>
      <c r="CO402"/>
      <c r="CP402"/>
      <c r="CQ402"/>
      <c r="CR402"/>
      <c r="CS402"/>
      <c r="CT402"/>
    </row>
    <row r="403" spans="1:98" x14ac:dyDescent="0.2">
      <c r="A403" s="5" t="str">
        <f>IF(VLOOKUP('Download Data'!AF481,'Download Data'!AL481:AP1781,3,FALSE)&lt;&gt;10001,VLOOKUP('Download Data'!AF481,'Download Data'!AL481:AP1781,2,FALSE),"")</f>
        <v/>
      </c>
      <c r="B403" s="22" t="str">
        <f>IF(VLOOKUP('Download Data'!AF412,'Download Data'!AL412:AP2024,3,FALSE)&lt;&gt;10001,VLOOKUP('Download Data'!AF412,'Download Data'!AL412:AP2024,3,FALSE),"")</f>
        <v/>
      </c>
      <c r="C403" s="5" t="str">
        <f>IF(VLOOKUP('Download Data'!AF412,'Download Data'!AL412:AP2024,3,FALSE)&lt;&gt;10001,VLOOKUP('Download Data'!AF412,'Download Data'!AL412:AP2024,4,FALSE),"")</f>
        <v/>
      </c>
      <c r="D403" s="29" t="str">
        <f>IF(VLOOKUP('Download Data'!AF412,'Download Data'!AL412:AP2024,3,FALSE)&lt;&gt;10001,VLOOKUP('Download Data'!AF412,'Download Data'!AL412:AP2024,5,FALSE),"")</f>
        <v/>
      </c>
      <c r="E403" s="241"/>
      <c r="AA403" s="39"/>
      <c r="AB403" s="39"/>
      <c r="AC403" s="39"/>
      <c r="AD403" s="39"/>
      <c r="AE403" s="39"/>
      <c r="AF403" s="39">
        <f t="shared" si="200"/>
        <v>394</v>
      </c>
      <c r="AG403" s="45"/>
      <c r="AH403" s="45"/>
      <c r="AI403" s="45"/>
      <c r="AJ403" s="39"/>
      <c r="AK403" s="39">
        <f t="shared" si="189"/>
        <v>0</v>
      </c>
      <c r="AL403" s="39">
        <f t="shared" si="201"/>
        <v>1</v>
      </c>
      <c r="AM403" s="39" t="str">
        <f t="shared" si="190"/>
        <v xml:space="preserve"> </v>
      </c>
      <c r="AN403" s="39" t="str">
        <f t="shared" si="191"/>
        <v xml:space="preserve"> </v>
      </c>
      <c r="AO403" s="39" t="str">
        <f t="shared" si="192"/>
        <v xml:space="preserve"> </v>
      </c>
      <c r="AP403" s="39" t="str">
        <f t="shared" si="193"/>
        <v xml:space="preserve"> </v>
      </c>
      <c r="CF403" s="2"/>
      <c r="CG403"/>
      <c r="CH403"/>
      <c r="CI403"/>
      <c r="CJ403"/>
      <c r="CK403"/>
      <c r="CL403"/>
      <c r="CM403"/>
      <c r="CN403"/>
      <c r="CO403"/>
      <c r="CP403"/>
      <c r="CQ403"/>
      <c r="CR403"/>
      <c r="CS403"/>
      <c r="CT403"/>
    </row>
    <row r="404" spans="1:98" x14ac:dyDescent="0.2">
      <c r="A404" s="5" t="str">
        <f>IF(VLOOKUP('Download Data'!AF482,'Download Data'!AL482:AP1781,3,FALSE)&lt;&gt;10001,VLOOKUP('Download Data'!AF482,'Download Data'!AL482:AP1781,2,FALSE),"")</f>
        <v/>
      </c>
      <c r="B404" s="22" t="str">
        <f>IF(VLOOKUP('Download Data'!AF413,'Download Data'!AL413:AP2025,3,FALSE)&lt;&gt;10001,VLOOKUP('Download Data'!AF413,'Download Data'!AL413:AP2025,3,FALSE),"")</f>
        <v/>
      </c>
      <c r="C404" s="5" t="str">
        <f>IF(VLOOKUP('Download Data'!AF413,'Download Data'!AL413:AP2025,3,FALSE)&lt;&gt;10001,VLOOKUP('Download Data'!AF413,'Download Data'!AL413:AP2025,4,FALSE),"")</f>
        <v/>
      </c>
      <c r="D404" s="29" t="str">
        <f>IF(VLOOKUP('Download Data'!AF413,'Download Data'!AL413:AP2025,3,FALSE)&lt;&gt;10001,VLOOKUP('Download Data'!AF413,'Download Data'!AL413:AP2025,5,FALSE),"")</f>
        <v/>
      </c>
      <c r="E404" s="241"/>
      <c r="AA404" s="39" t="s">
        <v>342</v>
      </c>
      <c r="AB404" s="39">
        <f t="shared" ref="AB404:AB416" si="202">AG404</f>
        <v>5400</v>
      </c>
      <c r="AC404" s="39" t="s">
        <v>101</v>
      </c>
      <c r="AD404" s="43">
        <f>VLOOKUP(AB404/100,'Download Data'!$BB$1:$BZ$97,6,TRUE)</f>
        <v>0</v>
      </c>
      <c r="AE404" s="39"/>
      <c r="AF404" s="39">
        <f t="shared" si="200"/>
        <v>395</v>
      </c>
      <c r="AG404" s="45">
        <v>5400</v>
      </c>
      <c r="AH404" s="45" t="s">
        <v>101</v>
      </c>
      <c r="AI404" s="45">
        <f>Program!N61</f>
        <v>0</v>
      </c>
      <c r="AJ404" s="39"/>
      <c r="AK404" s="39">
        <f t="shared" si="189"/>
        <v>0</v>
      </c>
      <c r="AL404" s="39">
        <f t="shared" si="201"/>
        <v>1</v>
      </c>
      <c r="AM404" s="39" t="str">
        <f t="shared" si="190"/>
        <v xml:space="preserve"> </v>
      </c>
      <c r="AN404" s="39" t="str">
        <f t="shared" si="191"/>
        <v xml:space="preserve"> </v>
      </c>
      <c r="AO404" s="39" t="str">
        <f t="shared" si="192"/>
        <v xml:space="preserve"> </v>
      </c>
      <c r="AP404" s="39" t="str">
        <f t="shared" si="193"/>
        <v xml:space="preserve"> </v>
      </c>
      <c r="CF404" s="2"/>
      <c r="CG404"/>
      <c r="CH404"/>
      <c r="CI404"/>
      <c r="CJ404"/>
      <c r="CK404"/>
      <c r="CL404"/>
      <c r="CM404"/>
      <c r="CN404"/>
      <c r="CO404"/>
      <c r="CP404"/>
      <c r="CQ404"/>
      <c r="CR404"/>
      <c r="CS404"/>
      <c r="CT404"/>
    </row>
    <row r="405" spans="1:98" x14ac:dyDescent="0.2">
      <c r="A405" s="5" t="str">
        <f>IF(VLOOKUP('Download Data'!AF483,'Download Data'!AL483:AP1781,3,FALSE)&lt;&gt;10001,VLOOKUP('Download Data'!AF483,'Download Data'!AL483:AP1781,2,FALSE),"")</f>
        <v/>
      </c>
      <c r="B405" s="22" t="str">
        <f>IF(VLOOKUP('Download Data'!AF414,'Download Data'!AL414:AP2026,3,FALSE)&lt;&gt;10001,VLOOKUP('Download Data'!AF414,'Download Data'!AL414:AP2026,3,FALSE),"")</f>
        <v/>
      </c>
      <c r="C405" s="5" t="str">
        <f>IF(VLOOKUP('Download Data'!AF414,'Download Data'!AL414:AP2026,3,FALSE)&lt;&gt;10001,VLOOKUP('Download Data'!AF414,'Download Data'!AL414:AP2026,4,FALSE),"")</f>
        <v/>
      </c>
      <c r="D405" s="29" t="str">
        <f>IF(VLOOKUP('Download Data'!AF414,'Download Data'!AL414:AP2026,3,FALSE)&lt;&gt;10001,VLOOKUP('Download Data'!AF414,'Download Data'!AL414:AP2026,5,FALSE),"")</f>
        <v/>
      </c>
      <c r="E405" s="241"/>
      <c r="AA405" s="39" t="s">
        <v>519</v>
      </c>
      <c r="AB405" s="39">
        <f t="shared" si="202"/>
        <v>5401</v>
      </c>
      <c r="AC405" s="39" t="s">
        <v>101</v>
      </c>
      <c r="AD405" s="43">
        <f>VLOOKUP(AB405/100,'Download Data'!$BB$1:$BZ$97,4,TRUE)</f>
        <v>6</v>
      </c>
      <c r="AE405" s="39"/>
      <c r="AF405" s="39">
        <f t="shared" si="200"/>
        <v>396</v>
      </c>
      <c r="AG405" s="45">
        <f t="shared" ref="AG405:AG416" si="203">AG404+1</f>
        <v>5401</v>
      </c>
      <c r="AH405" s="45" t="s">
        <v>101</v>
      </c>
      <c r="AI405" s="45">
        <f>Program!N62</f>
        <v>6</v>
      </c>
      <c r="AJ405" s="39"/>
      <c r="AK405" s="39">
        <f t="shared" si="189"/>
        <v>0</v>
      </c>
      <c r="AL405" s="39">
        <f t="shared" si="201"/>
        <v>1</v>
      </c>
      <c r="AM405" s="39" t="str">
        <f t="shared" si="190"/>
        <v xml:space="preserve"> </v>
      </c>
      <c r="AN405" s="39" t="str">
        <f t="shared" si="191"/>
        <v xml:space="preserve"> </v>
      </c>
      <c r="AO405" s="39" t="str">
        <f t="shared" si="192"/>
        <v xml:space="preserve"> </v>
      </c>
      <c r="AP405" s="39" t="str">
        <f t="shared" si="193"/>
        <v xml:space="preserve"> </v>
      </c>
      <c r="CF405" s="2"/>
      <c r="CG405"/>
      <c r="CH405"/>
      <c r="CI405"/>
      <c r="CJ405"/>
      <c r="CK405"/>
      <c r="CL405"/>
      <c r="CM405"/>
      <c r="CN405"/>
      <c r="CO405"/>
      <c r="CP405"/>
      <c r="CQ405"/>
      <c r="CR405"/>
      <c r="CS405"/>
      <c r="CT405"/>
    </row>
    <row r="406" spans="1:98" x14ac:dyDescent="0.2">
      <c r="A406" s="5" t="str">
        <f>IF(VLOOKUP('Download Data'!AF484,'Download Data'!AL484:AP1781,3,FALSE)&lt;&gt;10001,VLOOKUP('Download Data'!AF484,'Download Data'!AL484:AP1781,2,FALSE),"")</f>
        <v/>
      </c>
      <c r="B406" s="22" t="str">
        <f>IF(VLOOKUP('Download Data'!AF415,'Download Data'!AL415:AP2027,3,FALSE)&lt;&gt;10001,VLOOKUP('Download Data'!AF415,'Download Data'!AL415:AP2027,3,FALSE),"")</f>
        <v/>
      </c>
      <c r="C406" s="5" t="str">
        <f>IF(VLOOKUP('Download Data'!AF415,'Download Data'!AL415:AP2027,3,FALSE)&lt;&gt;10001,VLOOKUP('Download Data'!AF415,'Download Data'!AL415:AP2027,4,FALSE),"")</f>
        <v/>
      </c>
      <c r="D406" s="29" t="str">
        <f>IF(VLOOKUP('Download Data'!AF415,'Download Data'!AL415:AP2027,3,FALSE)&lt;&gt;10001,VLOOKUP('Download Data'!AF415,'Download Data'!AL415:AP2027,5,FALSE),"")</f>
        <v/>
      </c>
      <c r="E406" s="241"/>
      <c r="AA406" s="39" t="s">
        <v>343</v>
      </c>
      <c r="AB406" s="39">
        <f t="shared" si="202"/>
        <v>5402</v>
      </c>
      <c r="AC406" s="39" t="s">
        <v>101</v>
      </c>
      <c r="AD406" s="43">
        <f>VLOOKUP(AB406/100,'Download Data'!$BB$1:$BZ$97,10,TRUE)</f>
        <v>0</v>
      </c>
      <c r="AE406" s="39"/>
      <c r="AF406" s="39">
        <f t="shared" si="200"/>
        <v>397</v>
      </c>
      <c r="AG406" s="45">
        <f t="shared" si="203"/>
        <v>5402</v>
      </c>
      <c r="AH406" s="45" t="s">
        <v>101</v>
      </c>
      <c r="AI406" s="45">
        <f>Program!N63</f>
        <v>0</v>
      </c>
      <c r="AJ406" s="39"/>
      <c r="AK406" s="39">
        <f t="shared" si="189"/>
        <v>0</v>
      </c>
      <c r="AL406" s="39">
        <f t="shared" si="201"/>
        <v>1</v>
      </c>
      <c r="AM406" s="39" t="str">
        <f t="shared" si="190"/>
        <v xml:space="preserve"> </v>
      </c>
      <c r="AN406" s="39" t="str">
        <f t="shared" si="191"/>
        <v xml:space="preserve"> </v>
      </c>
      <c r="AO406" s="39" t="str">
        <f t="shared" si="192"/>
        <v xml:space="preserve"> </v>
      </c>
      <c r="AP406" s="39" t="str">
        <f t="shared" si="193"/>
        <v xml:space="preserve"> </v>
      </c>
      <c r="CF406" s="2"/>
      <c r="CG406"/>
      <c r="CH406"/>
      <c r="CI406"/>
      <c r="CJ406"/>
      <c r="CK406"/>
      <c r="CL406"/>
      <c r="CM406"/>
      <c r="CN406"/>
      <c r="CO406"/>
      <c r="CP406"/>
      <c r="CQ406"/>
      <c r="CR406"/>
      <c r="CS406"/>
      <c r="CT406"/>
    </row>
    <row r="407" spans="1:98" x14ac:dyDescent="0.2">
      <c r="A407" s="5" t="str">
        <f>IF(VLOOKUP('Download Data'!AF485,'Download Data'!AL485:AP1781,3,FALSE)&lt;&gt;10001,VLOOKUP('Download Data'!AF485,'Download Data'!AL485:AP1781,2,FALSE),"")</f>
        <v/>
      </c>
      <c r="B407" s="22" t="str">
        <f>IF(VLOOKUP('Download Data'!AF416,'Download Data'!AL416:AP2028,3,FALSE)&lt;&gt;10001,VLOOKUP('Download Data'!AF416,'Download Data'!AL416:AP2028,3,FALSE),"")</f>
        <v/>
      </c>
      <c r="C407" s="5" t="str">
        <f>IF(VLOOKUP('Download Data'!AF416,'Download Data'!AL416:AP2028,3,FALSE)&lt;&gt;10001,VLOOKUP('Download Data'!AF416,'Download Data'!AL416:AP2028,4,FALSE),"")</f>
        <v/>
      </c>
      <c r="D407" s="29" t="str">
        <f>IF(VLOOKUP('Download Data'!AF416,'Download Data'!AL416:AP2028,3,FALSE)&lt;&gt;10001,VLOOKUP('Download Data'!AF416,'Download Data'!AL416:AP2028,5,FALSE),"")</f>
        <v/>
      </c>
      <c r="E407" s="241"/>
      <c r="AA407" s="39" t="s">
        <v>344</v>
      </c>
      <c r="AB407" s="39">
        <f t="shared" si="202"/>
        <v>5403</v>
      </c>
      <c r="AC407" s="39" t="s">
        <v>101</v>
      </c>
      <c r="AD407" s="43">
        <f>VLOOKUP(AB407/100,'Download Data'!$BB$1:$BZ$97,11,TRUE)</f>
        <v>0</v>
      </c>
      <c r="AE407" s="39"/>
      <c r="AF407" s="39">
        <f t="shared" si="200"/>
        <v>398</v>
      </c>
      <c r="AG407" s="45">
        <f t="shared" si="203"/>
        <v>5403</v>
      </c>
      <c r="AH407" s="45" t="s">
        <v>101</v>
      </c>
      <c r="AI407" s="45">
        <f>Program!N64</f>
        <v>0</v>
      </c>
      <c r="AJ407" s="39"/>
      <c r="AK407" s="39">
        <f t="shared" si="189"/>
        <v>0</v>
      </c>
      <c r="AL407" s="39">
        <f t="shared" si="201"/>
        <v>1</v>
      </c>
      <c r="AM407" s="39" t="str">
        <f t="shared" si="190"/>
        <v xml:space="preserve"> </v>
      </c>
      <c r="AN407" s="39" t="str">
        <f t="shared" si="191"/>
        <v xml:space="preserve"> </v>
      </c>
      <c r="AO407" s="39" t="str">
        <f t="shared" si="192"/>
        <v xml:space="preserve"> </v>
      </c>
      <c r="AP407" s="39" t="str">
        <f t="shared" si="193"/>
        <v xml:space="preserve"> </v>
      </c>
      <c r="CF407" s="2"/>
      <c r="CG407"/>
      <c r="CH407"/>
      <c r="CI407"/>
      <c r="CJ407"/>
      <c r="CK407"/>
      <c r="CL407"/>
      <c r="CM407"/>
      <c r="CN407"/>
      <c r="CO407"/>
      <c r="CP407"/>
      <c r="CQ407"/>
      <c r="CR407"/>
      <c r="CS407"/>
      <c r="CT407"/>
    </row>
    <row r="408" spans="1:98" x14ac:dyDescent="0.2">
      <c r="A408" s="5" t="str">
        <f>IF(VLOOKUP('Download Data'!AF486,'Download Data'!AL486:AP1781,3,FALSE)&lt;&gt;10001,VLOOKUP('Download Data'!AF486,'Download Data'!AL486:AP1781,2,FALSE),"")</f>
        <v/>
      </c>
      <c r="B408" s="22" t="str">
        <f>IF(VLOOKUP('Download Data'!AF417,'Download Data'!AL417:AP2029,3,FALSE)&lt;&gt;10001,VLOOKUP('Download Data'!AF417,'Download Data'!AL417:AP2029,3,FALSE),"")</f>
        <v/>
      </c>
      <c r="C408" s="5" t="str">
        <f>IF(VLOOKUP('Download Data'!AF417,'Download Data'!AL417:AP2029,3,FALSE)&lt;&gt;10001,VLOOKUP('Download Data'!AF417,'Download Data'!AL417:AP2029,4,FALSE),"")</f>
        <v/>
      </c>
      <c r="D408" s="29" t="str">
        <f>IF(VLOOKUP('Download Data'!AF417,'Download Data'!AL417:AP2029,3,FALSE)&lt;&gt;10001,VLOOKUP('Download Data'!AF417,'Download Data'!AL417:AP2029,5,FALSE),"")</f>
        <v/>
      </c>
      <c r="E408" s="241"/>
      <c r="AA408" s="39" t="s">
        <v>345</v>
      </c>
      <c r="AB408" s="39">
        <f t="shared" si="202"/>
        <v>5404</v>
      </c>
      <c r="AC408" s="39" t="s">
        <v>101</v>
      </c>
      <c r="AD408" s="43">
        <f>VLOOKUP(AB408/100,'Download Data'!$BB$1:$BZ$97,12,TRUE)</f>
        <v>0</v>
      </c>
      <c r="AE408" s="39"/>
      <c r="AF408" s="39">
        <f t="shared" si="200"/>
        <v>399</v>
      </c>
      <c r="AG408" s="45">
        <f t="shared" si="203"/>
        <v>5404</v>
      </c>
      <c r="AH408" s="45" t="s">
        <v>101</v>
      </c>
      <c r="AI408" s="45">
        <f>Program!N65</f>
        <v>0</v>
      </c>
      <c r="AJ408" s="39"/>
      <c r="AK408" s="39">
        <f t="shared" si="189"/>
        <v>0</v>
      </c>
      <c r="AL408" s="39">
        <f t="shared" si="201"/>
        <v>1</v>
      </c>
      <c r="AM408" s="39" t="str">
        <f t="shared" si="190"/>
        <v xml:space="preserve"> </v>
      </c>
      <c r="AN408" s="39" t="str">
        <f t="shared" si="191"/>
        <v xml:space="preserve"> </v>
      </c>
      <c r="AO408" s="39" t="str">
        <f t="shared" si="192"/>
        <v xml:space="preserve"> </v>
      </c>
      <c r="AP408" s="39" t="str">
        <f t="shared" si="193"/>
        <v xml:space="preserve"> </v>
      </c>
      <c r="CF408" s="2"/>
      <c r="CG408"/>
      <c r="CH408"/>
      <c r="CI408"/>
      <c r="CJ408"/>
      <c r="CK408"/>
      <c r="CL408"/>
      <c r="CM408"/>
      <c r="CN408"/>
      <c r="CO408"/>
      <c r="CP408"/>
      <c r="CQ408"/>
      <c r="CR408"/>
      <c r="CS408"/>
      <c r="CT408"/>
    </row>
    <row r="409" spans="1:98" x14ac:dyDescent="0.2">
      <c r="A409" s="5" t="str">
        <f>IF(VLOOKUP('Download Data'!AF487,'Download Data'!AL487:AP1781,3,FALSE)&lt;&gt;10001,VLOOKUP('Download Data'!AF487,'Download Data'!AL487:AP1781,2,FALSE),"")</f>
        <v/>
      </c>
      <c r="B409" s="22" t="str">
        <f>IF(VLOOKUP('Download Data'!AF418,'Download Data'!AL418:AP2030,3,FALSE)&lt;&gt;10001,VLOOKUP('Download Data'!AF418,'Download Data'!AL418:AP2030,3,FALSE),"")</f>
        <v/>
      </c>
      <c r="C409" s="5" t="str">
        <f>IF(VLOOKUP('Download Data'!AF418,'Download Data'!AL418:AP2030,3,FALSE)&lt;&gt;10001,VLOOKUP('Download Data'!AF418,'Download Data'!AL418:AP2030,4,FALSE),"")</f>
        <v/>
      </c>
      <c r="D409" s="29" t="str">
        <f>IF(VLOOKUP('Download Data'!AF418,'Download Data'!AL418:AP2030,3,FALSE)&lt;&gt;10001,VLOOKUP('Download Data'!AF418,'Download Data'!AL418:AP2030,5,FALSE),"")</f>
        <v/>
      </c>
      <c r="E409" s="241"/>
      <c r="AA409" s="39" t="s">
        <v>346</v>
      </c>
      <c r="AB409" s="39">
        <f t="shared" si="202"/>
        <v>5405</v>
      </c>
      <c r="AC409" s="39" t="s">
        <v>101</v>
      </c>
      <c r="AD409" s="43">
        <f>VLOOKUP(AB409/100,'Download Data'!$BB$1:$BZ$97,13,TRUE)</f>
        <v>0</v>
      </c>
      <c r="AE409" s="39"/>
      <c r="AF409" s="39">
        <f t="shared" si="200"/>
        <v>400</v>
      </c>
      <c r="AG409" s="45">
        <f t="shared" si="203"/>
        <v>5405</v>
      </c>
      <c r="AH409" s="45" t="s">
        <v>101</v>
      </c>
      <c r="AI409" s="45">
        <f>Program!N66</f>
        <v>0</v>
      </c>
      <c r="AJ409" s="39"/>
      <c r="AK409" s="39">
        <f t="shared" si="189"/>
        <v>0</v>
      </c>
      <c r="AL409" s="39">
        <f t="shared" si="201"/>
        <v>1</v>
      </c>
      <c r="AM409" s="39" t="str">
        <f t="shared" si="190"/>
        <v xml:space="preserve"> </v>
      </c>
      <c r="AN409" s="39" t="str">
        <f t="shared" si="191"/>
        <v xml:space="preserve"> </v>
      </c>
      <c r="AO409" s="39" t="str">
        <f t="shared" si="192"/>
        <v xml:space="preserve"> </v>
      </c>
      <c r="AP409" s="39" t="str">
        <f t="shared" si="193"/>
        <v xml:space="preserve"> </v>
      </c>
      <c r="CF409" s="2"/>
      <c r="CG409"/>
      <c r="CH409"/>
      <c r="CI409"/>
      <c r="CJ409"/>
      <c r="CK409"/>
      <c r="CL409"/>
      <c r="CM409"/>
      <c r="CN409"/>
      <c r="CO409"/>
      <c r="CP409"/>
      <c r="CQ409"/>
      <c r="CR409"/>
      <c r="CS409"/>
      <c r="CT409"/>
    </row>
    <row r="410" spans="1:98" x14ac:dyDescent="0.2">
      <c r="A410" s="5" t="str">
        <f>IF(VLOOKUP('Download Data'!AF488,'Download Data'!AL488:AP1781,3,FALSE)&lt;&gt;10001,VLOOKUP('Download Data'!AF488,'Download Data'!AL488:AP1781,2,FALSE),"")</f>
        <v/>
      </c>
      <c r="B410" s="22" t="str">
        <f>IF(VLOOKUP('Download Data'!AF419,'Download Data'!AL419:AP2031,3,FALSE)&lt;&gt;10001,VLOOKUP('Download Data'!AF419,'Download Data'!AL419:AP2031,3,FALSE),"")</f>
        <v/>
      </c>
      <c r="C410" s="5" t="str">
        <f>IF(VLOOKUP('Download Data'!AF419,'Download Data'!AL419:AP2031,3,FALSE)&lt;&gt;10001,VLOOKUP('Download Data'!AF419,'Download Data'!AL419:AP2031,4,FALSE),"")</f>
        <v/>
      </c>
      <c r="D410" s="29" t="str">
        <f>IF(VLOOKUP('Download Data'!AF419,'Download Data'!AL419:AP2031,3,FALSE)&lt;&gt;10001,VLOOKUP('Download Data'!AF419,'Download Data'!AL419:AP2031,5,FALSE),"")</f>
        <v/>
      </c>
      <c r="E410" s="241"/>
      <c r="AA410" s="39" t="s">
        <v>502</v>
      </c>
      <c r="AB410" s="39">
        <f t="shared" si="202"/>
        <v>5406</v>
      </c>
      <c r="AC410" s="39" t="s">
        <v>101</v>
      </c>
      <c r="AD410" s="43">
        <f>VLOOKUP(AB410/100,'Download Data'!$BB$1:$BZ$97,15,TRUE)</f>
        <v>0</v>
      </c>
      <c r="AE410" s="39"/>
      <c r="AF410" s="39">
        <f t="shared" si="200"/>
        <v>401</v>
      </c>
      <c r="AG410" s="45">
        <f t="shared" si="203"/>
        <v>5406</v>
      </c>
      <c r="AH410" s="45" t="s">
        <v>101</v>
      </c>
      <c r="AI410" s="45">
        <f>Program!N67</f>
        <v>0</v>
      </c>
      <c r="AJ410" s="39"/>
      <c r="AK410" s="39">
        <f t="shared" si="189"/>
        <v>0</v>
      </c>
      <c r="AL410" s="39">
        <f t="shared" si="201"/>
        <v>1</v>
      </c>
      <c r="AM410" s="39" t="str">
        <f t="shared" si="190"/>
        <v xml:space="preserve"> </v>
      </c>
      <c r="AN410" s="39" t="str">
        <f t="shared" si="191"/>
        <v xml:space="preserve"> </v>
      </c>
      <c r="AO410" s="39" t="str">
        <f t="shared" si="192"/>
        <v xml:space="preserve"> </v>
      </c>
      <c r="AP410" s="39" t="str">
        <f t="shared" si="193"/>
        <v xml:space="preserve"> </v>
      </c>
      <c r="CF410" s="2"/>
      <c r="CG410"/>
      <c r="CH410"/>
      <c r="CI410"/>
      <c r="CJ410"/>
      <c r="CK410"/>
      <c r="CL410"/>
      <c r="CM410"/>
      <c r="CN410"/>
      <c r="CO410"/>
      <c r="CP410"/>
      <c r="CQ410"/>
      <c r="CR410"/>
      <c r="CS410"/>
      <c r="CT410"/>
    </row>
    <row r="411" spans="1:98" x14ac:dyDescent="0.2">
      <c r="A411" s="5" t="str">
        <f>IF(VLOOKUP('Download Data'!AF489,'Download Data'!AL489:AP1781,3,FALSE)&lt;&gt;10001,VLOOKUP('Download Data'!AF489,'Download Data'!AL489:AP1781,2,FALSE),"")</f>
        <v/>
      </c>
      <c r="B411" s="22" t="str">
        <f>IF(VLOOKUP('Download Data'!AF420,'Download Data'!AL420:AP2032,3,FALSE)&lt;&gt;10001,VLOOKUP('Download Data'!AF420,'Download Data'!AL420:AP2032,3,FALSE),"")</f>
        <v/>
      </c>
      <c r="C411" s="5" t="str">
        <f>IF(VLOOKUP('Download Data'!AF420,'Download Data'!AL420:AP2032,3,FALSE)&lt;&gt;10001,VLOOKUP('Download Data'!AF420,'Download Data'!AL420:AP2032,4,FALSE),"")</f>
        <v/>
      </c>
      <c r="D411" s="29" t="str">
        <f>IF(VLOOKUP('Download Data'!AF420,'Download Data'!AL420:AP2032,3,FALSE)&lt;&gt;10001,VLOOKUP('Download Data'!AF420,'Download Data'!AL420:AP2032,5,FALSE),"")</f>
        <v/>
      </c>
      <c r="E411" s="241"/>
      <c r="AA411" s="39" t="s">
        <v>347</v>
      </c>
      <c r="AB411" s="39">
        <f t="shared" si="202"/>
        <v>5407</v>
      </c>
      <c r="AC411" s="39" t="s">
        <v>101</v>
      </c>
      <c r="AD411" s="43">
        <f>VLOOKUP(AB411/100,'Download Data'!$BB$1:$BZ$97,18,TRUE)</f>
        <v>0</v>
      </c>
      <c r="AE411" s="39"/>
      <c r="AF411" s="39">
        <f t="shared" si="200"/>
        <v>402</v>
      </c>
      <c r="AG411" s="45">
        <f t="shared" si="203"/>
        <v>5407</v>
      </c>
      <c r="AH411" s="45" t="s">
        <v>101</v>
      </c>
      <c r="AI411" s="45">
        <f>Program!N68</f>
        <v>0</v>
      </c>
      <c r="AJ411" s="39"/>
      <c r="AK411" s="39">
        <f t="shared" si="189"/>
        <v>0</v>
      </c>
      <c r="AL411" s="39">
        <f t="shared" si="201"/>
        <v>1</v>
      </c>
      <c r="AM411" s="39" t="str">
        <f t="shared" si="190"/>
        <v xml:space="preserve"> </v>
      </c>
      <c r="AN411" s="39" t="str">
        <f t="shared" si="191"/>
        <v xml:space="preserve"> </v>
      </c>
      <c r="AO411" s="39" t="str">
        <f t="shared" si="192"/>
        <v xml:space="preserve"> </v>
      </c>
      <c r="AP411" s="39" t="str">
        <f t="shared" si="193"/>
        <v xml:space="preserve"> </v>
      </c>
      <c r="CF411" s="2"/>
      <c r="CG411"/>
      <c r="CH411"/>
      <c r="CI411"/>
      <c r="CJ411"/>
      <c r="CK411"/>
      <c r="CL411"/>
      <c r="CM411"/>
      <c r="CN411"/>
      <c r="CO411"/>
      <c r="CP411"/>
      <c r="CQ411"/>
      <c r="CR411"/>
      <c r="CS411"/>
      <c r="CT411"/>
    </row>
    <row r="412" spans="1:98" x14ac:dyDescent="0.2">
      <c r="A412" s="5" t="str">
        <f>IF(VLOOKUP('Download Data'!AF490,'Download Data'!AL490:AP1781,3,FALSE)&lt;&gt;10001,VLOOKUP('Download Data'!AF490,'Download Data'!AL490:AP1781,2,FALSE),"")</f>
        <v/>
      </c>
      <c r="B412" s="22" t="str">
        <f>IF(VLOOKUP('Download Data'!AF421,'Download Data'!AL421:AP2033,3,FALSE)&lt;&gt;10001,VLOOKUP('Download Data'!AF421,'Download Data'!AL421:AP2033,3,FALSE),"")</f>
        <v/>
      </c>
      <c r="C412" s="5" t="str">
        <f>IF(VLOOKUP('Download Data'!AF421,'Download Data'!AL421:AP2033,3,FALSE)&lt;&gt;10001,VLOOKUP('Download Data'!AF421,'Download Data'!AL421:AP2033,4,FALSE),"")</f>
        <v/>
      </c>
      <c r="D412" s="29" t="str">
        <f>IF(VLOOKUP('Download Data'!AF421,'Download Data'!AL421:AP2033,3,FALSE)&lt;&gt;10001,VLOOKUP('Download Data'!AF421,'Download Data'!AL421:AP2033,5,FALSE),"")</f>
        <v/>
      </c>
      <c r="E412" s="241"/>
      <c r="AA412" s="39" t="s">
        <v>348</v>
      </c>
      <c r="AB412" s="39">
        <f t="shared" si="202"/>
        <v>5408</v>
      </c>
      <c r="AC412" s="39" t="s">
        <v>101</v>
      </c>
      <c r="AD412" s="43">
        <f>VLOOKUP(AB412/100,'Download Data'!$BB$1:$CE$97,21,TRUE)</f>
        <v>0</v>
      </c>
      <c r="AE412" s="39"/>
      <c r="AF412" s="39">
        <f t="shared" si="200"/>
        <v>403</v>
      </c>
      <c r="AG412" s="45">
        <f t="shared" si="203"/>
        <v>5408</v>
      </c>
      <c r="AH412" s="45" t="s">
        <v>101</v>
      </c>
      <c r="AI412" s="45">
        <f>Program!N69</f>
        <v>0</v>
      </c>
      <c r="AJ412" s="39"/>
      <c r="AK412" s="39">
        <f t="shared" si="189"/>
        <v>0</v>
      </c>
      <c r="AL412" s="39">
        <f t="shared" si="201"/>
        <v>1</v>
      </c>
      <c r="AM412" s="39" t="str">
        <f t="shared" si="190"/>
        <v xml:space="preserve"> </v>
      </c>
      <c r="AN412" s="39" t="str">
        <f t="shared" si="191"/>
        <v xml:space="preserve"> </v>
      </c>
      <c r="AO412" s="39" t="str">
        <f t="shared" si="192"/>
        <v xml:space="preserve"> </v>
      </c>
      <c r="AP412" s="39" t="str">
        <f t="shared" si="193"/>
        <v xml:space="preserve"> </v>
      </c>
      <c r="CF412" s="2"/>
      <c r="CG412"/>
      <c r="CH412"/>
      <c r="CI412"/>
      <c r="CJ412"/>
      <c r="CK412"/>
      <c r="CL412"/>
      <c r="CM412"/>
      <c r="CN412"/>
      <c r="CO412"/>
      <c r="CP412"/>
      <c r="CQ412"/>
      <c r="CR412"/>
      <c r="CS412"/>
      <c r="CT412"/>
    </row>
    <row r="413" spans="1:98" x14ac:dyDescent="0.2">
      <c r="A413" s="5" t="str">
        <f>IF(VLOOKUP('Download Data'!AF491,'Download Data'!AL491:AP1781,3,FALSE)&lt;&gt;10001,VLOOKUP('Download Data'!AF491,'Download Data'!AL491:AP1781,2,FALSE),"")</f>
        <v/>
      </c>
      <c r="B413" s="22" t="str">
        <f>IF(VLOOKUP('Download Data'!AF422,'Download Data'!AL422:AP2034,3,FALSE)&lt;&gt;10001,VLOOKUP('Download Data'!AF422,'Download Data'!AL422:AP2034,3,FALSE),"")</f>
        <v/>
      </c>
      <c r="C413" s="5" t="str">
        <f>IF(VLOOKUP('Download Data'!AF422,'Download Data'!AL422:AP2034,3,FALSE)&lt;&gt;10001,VLOOKUP('Download Data'!AF422,'Download Data'!AL422:AP2034,4,FALSE),"")</f>
        <v/>
      </c>
      <c r="D413" s="29" t="str">
        <f>IF(VLOOKUP('Download Data'!AF422,'Download Data'!AL422:AP2034,3,FALSE)&lt;&gt;10001,VLOOKUP('Download Data'!AF422,'Download Data'!AL422:AP2034,5,FALSE),"")</f>
        <v/>
      </c>
      <c r="E413" s="241"/>
      <c r="AA413" s="39" t="s">
        <v>349</v>
      </c>
      <c r="AB413" s="39">
        <f t="shared" si="202"/>
        <v>5409</v>
      </c>
      <c r="AC413" s="39" t="s">
        <v>101</v>
      </c>
      <c r="AD413" s="43">
        <f>VLOOKUP(AB413/100,'Download Data'!$BB$1:$CE$97,24,TRUE)</f>
        <v>1000</v>
      </c>
      <c r="AE413" s="39"/>
      <c r="AF413" s="39">
        <f t="shared" si="200"/>
        <v>404</v>
      </c>
      <c r="AG413" s="45">
        <f t="shared" si="203"/>
        <v>5409</v>
      </c>
      <c r="AH413" s="45" t="s">
        <v>101</v>
      </c>
      <c r="AI413" s="45">
        <f>Program!N70</f>
        <v>1000</v>
      </c>
      <c r="AJ413" s="39"/>
      <c r="AK413" s="39">
        <f t="shared" si="189"/>
        <v>0</v>
      </c>
      <c r="AL413" s="39">
        <f t="shared" si="201"/>
        <v>1</v>
      </c>
      <c r="AM413" s="39" t="str">
        <f t="shared" si="190"/>
        <v xml:space="preserve"> </v>
      </c>
      <c r="AN413" s="39" t="str">
        <f t="shared" si="191"/>
        <v xml:space="preserve"> </v>
      </c>
      <c r="AO413" s="39" t="str">
        <f t="shared" si="192"/>
        <v xml:space="preserve"> </v>
      </c>
      <c r="AP413" s="39" t="str">
        <f t="shared" si="193"/>
        <v xml:space="preserve"> </v>
      </c>
      <c r="CF413" s="2"/>
      <c r="CG413"/>
      <c r="CH413"/>
      <c r="CI413"/>
      <c r="CJ413"/>
      <c r="CK413"/>
      <c r="CL413"/>
      <c r="CM413"/>
      <c r="CN413"/>
      <c r="CO413"/>
      <c r="CP413"/>
      <c r="CQ413"/>
      <c r="CR413"/>
      <c r="CS413"/>
      <c r="CT413"/>
    </row>
    <row r="414" spans="1:98" x14ac:dyDescent="0.2">
      <c r="A414" s="5" t="str">
        <f>IF(VLOOKUP('Download Data'!AF492,'Download Data'!AL492:AP1781,3,FALSE)&lt;&gt;10001,VLOOKUP('Download Data'!AF492,'Download Data'!AL492:AP1781,2,FALSE),"")</f>
        <v/>
      </c>
      <c r="B414" s="22" t="str">
        <f>IF(VLOOKUP('Download Data'!AF423,'Download Data'!AL423:AP2035,3,FALSE)&lt;&gt;10001,VLOOKUP('Download Data'!AF423,'Download Data'!AL423:AP2035,3,FALSE),"")</f>
        <v/>
      </c>
      <c r="C414" s="5" t="str">
        <f>IF(VLOOKUP('Download Data'!AF423,'Download Data'!AL423:AP2035,3,FALSE)&lt;&gt;10001,VLOOKUP('Download Data'!AF423,'Download Data'!AL423:AP2035,4,FALSE),"")</f>
        <v/>
      </c>
      <c r="D414" s="29" t="str">
        <f>IF(VLOOKUP('Download Data'!AF423,'Download Data'!AL423:AP2035,3,FALSE)&lt;&gt;10001,VLOOKUP('Download Data'!AF423,'Download Data'!AL423:AP2035,5,FALSE),"")</f>
        <v/>
      </c>
      <c r="E414" s="241"/>
      <c r="AA414" s="39" t="s">
        <v>350</v>
      </c>
      <c r="AB414" s="39">
        <f t="shared" si="202"/>
        <v>5410</v>
      </c>
      <c r="AC414" s="39" t="s">
        <v>101</v>
      </c>
      <c r="AD414" s="43">
        <f>VLOOKUP(AB414/100,'Download Data'!$BB$1:$CE$97,27,TRUE)</f>
        <v>1000</v>
      </c>
      <c r="AE414" s="39"/>
      <c r="AF414" s="39">
        <f t="shared" si="200"/>
        <v>405</v>
      </c>
      <c r="AG414" s="45">
        <f t="shared" si="203"/>
        <v>5410</v>
      </c>
      <c r="AH414" s="45" t="s">
        <v>101</v>
      </c>
      <c r="AI414" s="45">
        <f>Program!N71</f>
        <v>1000</v>
      </c>
      <c r="AJ414" s="39"/>
      <c r="AK414" s="39">
        <f t="shared" si="189"/>
        <v>0</v>
      </c>
      <c r="AL414" s="39">
        <f t="shared" si="201"/>
        <v>1</v>
      </c>
      <c r="AM414" s="39" t="str">
        <f t="shared" si="190"/>
        <v xml:space="preserve"> </v>
      </c>
      <c r="AN414" s="39" t="str">
        <f t="shared" si="191"/>
        <v xml:space="preserve"> </v>
      </c>
      <c r="AO414" s="39" t="str">
        <f t="shared" si="192"/>
        <v xml:space="preserve"> </v>
      </c>
      <c r="AP414" s="39" t="str">
        <f t="shared" si="193"/>
        <v xml:space="preserve"> </v>
      </c>
      <c r="CF414" s="2"/>
      <c r="CG414"/>
      <c r="CH414"/>
      <c r="CI414"/>
      <c r="CJ414"/>
      <c r="CK414"/>
      <c r="CL414"/>
      <c r="CM414"/>
      <c r="CN414"/>
      <c r="CO414"/>
      <c r="CP414"/>
      <c r="CQ414"/>
      <c r="CR414"/>
      <c r="CS414"/>
      <c r="CT414"/>
    </row>
    <row r="415" spans="1:98" x14ac:dyDescent="0.2">
      <c r="A415" s="5" t="str">
        <f>IF(VLOOKUP('Download Data'!AF493,'Download Data'!AL493:AP1781,3,FALSE)&lt;&gt;10001,VLOOKUP('Download Data'!AF493,'Download Data'!AL493:AP1781,2,FALSE),"")</f>
        <v/>
      </c>
      <c r="B415" s="22" t="str">
        <f>IF(VLOOKUP('Download Data'!AF424,'Download Data'!AL424:AP2036,3,FALSE)&lt;&gt;10001,VLOOKUP('Download Data'!AF424,'Download Data'!AL424:AP2036,3,FALSE),"")</f>
        <v/>
      </c>
      <c r="C415" s="5" t="str">
        <f>IF(VLOOKUP('Download Data'!AF424,'Download Data'!AL424:AP2036,3,FALSE)&lt;&gt;10001,VLOOKUP('Download Data'!AF424,'Download Data'!AL424:AP2036,4,FALSE),"")</f>
        <v/>
      </c>
      <c r="D415" s="29" t="str">
        <f>IF(VLOOKUP('Download Data'!AF424,'Download Data'!AL424:AP2036,3,FALSE)&lt;&gt;10001,VLOOKUP('Download Data'!AF424,'Download Data'!AL424:AP2036,5,FALSE),"")</f>
        <v/>
      </c>
      <c r="E415" s="241"/>
      <c r="AA415" s="39" t="s">
        <v>351</v>
      </c>
      <c r="AB415" s="39">
        <f t="shared" si="202"/>
        <v>5411</v>
      </c>
      <c r="AC415" s="39" t="s">
        <v>101</v>
      </c>
      <c r="AD415" s="43">
        <f>VLOOKUP(AB415/100,'Download Data'!$BB$1:$CE$97,28,TRUE)</f>
        <v>0</v>
      </c>
      <c r="AE415" s="39"/>
      <c r="AF415" s="39">
        <f t="shared" si="200"/>
        <v>406</v>
      </c>
      <c r="AG415" s="45">
        <f t="shared" si="203"/>
        <v>5411</v>
      </c>
      <c r="AH415" s="45" t="s">
        <v>101</v>
      </c>
      <c r="AI415" s="45">
        <f>Program!N72</f>
        <v>0</v>
      </c>
      <c r="AJ415" s="39"/>
      <c r="AK415" s="39">
        <f t="shared" si="189"/>
        <v>0</v>
      </c>
      <c r="AL415" s="39">
        <f t="shared" si="201"/>
        <v>1</v>
      </c>
      <c r="AM415" s="39" t="str">
        <f t="shared" si="190"/>
        <v xml:space="preserve"> </v>
      </c>
      <c r="AN415" s="39" t="str">
        <f t="shared" si="191"/>
        <v xml:space="preserve"> </v>
      </c>
      <c r="AO415" s="39" t="str">
        <f t="shared" si="192"/>
        <v xml:space="preserve"> </v>
      </c>
      <c r="AP415" s="39" t="str">
        <f t="shared" si="193"/>
        <v xml:space="preserve"> </v>
      </c>
      <c r="CF415" s="2"/>
      <c r="CG415"/>
      <c r="CH415"/>
      <c r="CI415"/>
      <c r="CJ415"/>
      <c r="CK415"/>
      <c r="CL415"/>
      <c r="CM415"/>
      <c r="CN415"/>
      <c r="CO415"/>
      <c r="CP415"/>
      <c r="CQ415"/>
      <c r="CR415"/>
      <c r="CS415"/>
      <c r="CT415"/>
    </row>
    <row r="416" spans="1:98" x14ac:dyDescent="0.2">
      <c r="A416" s="5" t="str">
        <f>IF(VLOOKUP('Download Data'!AF494,'Download Data'!AL494:AP1781,3,FALSE)&lt;&gt;10001,VLOOKUP('Download Data'!AF494,'Download Data'!AL494:AP1781,2,FALSE),"")</f>
        <v/>
      </c>
      <c r="B416" s="22" t="str">
        <f>IF(VLOOKUP('Download Data'!AF425,'Download Data'!AL425:AP2037,3,FALSE)&lt;&gt;10001,VLOOKUP('Download Data'!AF425,'Download Data'!AL425:AP2037,3,FALSE),"")</f>
        <v/>
      </c>
      <c r="C416" s="5" t="str">
        <f>IF(VLOOKUP('Download Data'!AF425,'Download Data'!AL425:AP2037,3,FALSE)&lt;&gt;10001,VLOOKUP('Download Data'!AF425,'Download Data'!AL425:AP2037,4,FALSE),"")</f>
        <v/>
      </c>
      <c r="D416" s="29" t="str">
        <f>IF(VLOOKUP('Download Data'!AF425,'Download Data'!AL425:AP2037,3,FALSE)&lt;&gt;10001,VLOOKUP('Download Data'!AF425,'Download Data'!AL425:AP2037,5,FALSE),"")</f>
        <v/>
      </c>
      <c r="E416" s="241"/>
      <c r="AA416" s="39" t="s">
        <v>352</v>
      </c>
      <c r="AB416" s="39">
        <f t="shared" si="202"/>
        <v>5412</v>
      </c>
      <c r="AC416" s="39" t="s">
        <v>101</v>
      </c>
      <c r="AD416" s="43">
        <f>VLOOKUP(AB416/100,'Download Data'!$BB$1:$CE$97,29,TRUE)</f>
        <v>0</v>
      </c>
      <c r="AE416" s="39"/>
      <c r="AF416" s="39">
        <f t="shared" si="200"/>
        <v>407</v>
      </c>
      <c r="AG416" s="45">
        <f t="shared" si="203"/>
        <v>5412</v>
      </c>
      <c r="AH416" s="45" t="s">
        <v>101</v>
      </c>
      <c r="AI416" s="45">
        <f>Program!N73</f>
        <v>0</v>
      </c>
      <c r="AJ416" s="39"/>
      <c r="AK416" s="39">
        <f t="shared" si="189"/>
        <v>0</v>
      </c>
      <c r="AL416" s="39">
        <f t="shared" si="201"/>
        <v>1</v>
      </c>
      <c r="AM416" s="39" t="str">
        <f t="shared" si="190"/>
        <v xml:space="preserve"> </v>
      </c>
      <c r="AN416" s="39" t="str">
        <f t="shared" si="191"/>
        <v xml:space="preserve"> </v>
      </c>
      <c r="AO416" s="39" t="str">
        <f t="shared" si="192"/>
        <v xml:space="preserve"> </v>
      </c>
      <c r="AP416" s="39" t="str">
        <f t="shared" si="193"/>
        <v xml:space="preserve"> </v>
      </c>
      <c r="CF416" s="2"/>
      <c r="CG416"/>
      <c r="CH416"/>
      <c r="CI416"/>
      <c r="CJ416"/>
      <c r="CK416"/>
      <c r="CL416"/>
      <c r="CM416"/>
      <c r="CN416"/>
      <c r="CO416"/>
      <c r="CP416"/>
      <c r="CQ416"/>
      <c r="CR416"/>
      <c r="CS416"/>
      <c r="CT416"/>
    </row>
    <row r="417" spans="1:98" x14ac:dyDescent="0.2">
      <c r="A417" s="5" t="str">
        <f>IF(VLOOKUP('Download Data'!AF495,'Download Data'!AL495:AP1781,3,FALSE)&lt;&gt;10001,VLOOKUP('Download Data'!AF495,'Download Data'!AL495:AP1781,2,FALSE),"")</f>
        <v/>
      </c>
      <c r="B417" s="22" t="str">
        <f>IF(VLOOKUP('Download Data'!AF426,'Download Data'!AL426:AP2038,3,FALSE)&lt;&gt;10001,VLOOKUP('Download Data'!AF426,'Download Data'!AL426:AP2038,3,FALSE),"")</f>
        <v/>
      </c>
      <c r="C417" s="5" t="str">
        <f>IF(VLOOKUP('Download Data'!AF426,'Download Data'!AL426:AP2038,3,FALSE)&lt;&gt;10001,VLOOKUP('Download Data'!AF426,'Download Data'!AL426:AP2038,4,FALSE),"")</f>
        <v/>
      </c>
      <c r="D417" s="29" t="str">
        <f>IF(VLOOKUP('Download Data'!AF426,'Download Data'!AL426:AP2038,3,FALSE)&lt;&gt;10001,VLOOKUP('Download Data'!AF426,'Download Data'!AL426:AP2038,5,FALSE),"")</f>
        <v/>
      </c>
      <c r="E417" s="241"/>
      <c r="AA417" s="39"/>
      <c r="AB417" s="39"/>
      <c r="AC417" s="39"/>
      <c r="AD417" s="39"/>
      <c r="AE417" s="39"/>
      <c r="AF417" s="39">
        <f t="shared" si="200"/>
        <v>408</v>
      </c>
      <c r="AG417" s="45"/>
      <c r="AH417" s="45"/>
      <c r="AI417" s="45"/>
      <c r="AJ417" s="39"/>
      <c r="AK417" s="39">
        <f t="shared" si="189"/>
        <v>0</v>
      </c>
      <c r="AL417" s="39">
        <f t="shared" si="201"/>
        <v>1</v>
      </c>
      <c r="AM417" s="39" t="str">
        <f t="shared" si="190"/>
        <v xml:space="preserve"> </v>
      </c>
      <c r="AN417" s="39" t="str">
        <f t="shared" si="191"/>
        <v xml:space="preserve"> </v>
      </c>
      <c r="AO417" s="39" t="str">
        <f t="shared" si="192"/>
        <v xml:space="preserve"> </v>
      </c>
      <c r="AP417" s="39" t="str">
        <f t="shared" si="193"/>
        <v xml:space="preserve"> </v>
      </c>
      <c r="CF417" s="2"/>
      <c r="CG417"/>
      <c r="CH417"/>
      <c r="CI417"/>
      <c r="CJ417"/>
      <c r="CK417"/>
      <c r="CL417"/>
      <c r="CM417"/>
      <c r="CN417"/>
      <c r="CO417"/>
      <c r="CP417"/>
      <c r="CQ417"/>
      <c r="CR417"/>
      <c r="CS417"/>
      <c r="CT417"/>
    </row>
    <row r="418" spans="1:98" x14ac:dyDescent="0.2">
      <c r="A418" s="5" t="str">
        <f>IF(VLOOKUP('Download Data'!AF496,'Download Data'!AL496:AP1781,3,FALSE)&lt;&gt;10001,VLOOKUP('Download Data'!AF496,'Download Data'!AL496:AP1781,2,FALSE),"")</f>
        <v/>
      </c>
      <c r="B418" s="22" t="str">
        <f>IF(VLOOKUP('Download Data'!AF427,'Download Data'!AL427:AP2039,3,FALSE)&lt;&gt;10001,VLOOKUP('Download Data'!AF427,'Download Data'!AL427:AP2039,3,FALSE),"")</f>
        <v/>
      </c>
      <c r="C418" s="5" t="str">
        <f>IF(VLOOKUP('Download Data'!AF427,'Download Data'!AL427:AP2039,3,FALSE)&lt;&gt;10001,VLOOKUP('Download Data'!AF427,'Download Data'!AL427:AP2039,4,FALSE),"")</f>
        <v/>
      </c>
      <c r="D418" s="29" t="str">
        <f>IF(VLOOKUP('Download Data'!AF427,'Download Data'!AL427:AP2039,3,FALSE)&lt;&gt;10001,VLOOKUP('Download Data'!AF427,'Download Data'!AL427:AP2039,5,FALSE),"")</f>
        <v/>
      </c>
      <c r="E418" s="241"/>
      <c r="AA418" s="39" t="s">
        <v>353</v>
      </c>
      <c r="AB418" s="39">
        <f t="shared" ref="AB418:AB430" si="204">AG418</f>
        <v>5500</v>
      </c>
      <c r="AC418" s="39" t="s">
        <v>101</v>
      </c>
      <c r="AD418" s="43">
        <f>VLOOKUP(AB418/100,'Download Data'!$BB$1:$BZ$97,6,TRUE)</f>
        <v>0</v>
      </c>
      <c r="AE418" s="39"/>
      <c r="AF418" s="39">
        <f t="shared" si="200"/>
        <v>409</v>
      </c>
      <c r="AG418" s="45">
        <v>5500</v>
      </c>
      <c r="AH418" s="45" t="s">
        <v>101</v>
      </c>
      <c r="AI418" s="45">
        <f>Program!N77</f>
        <v>0</v>
      </c>
      <c r="AJ418" s="39"/>
      <c r="AK418" s="39">
        <f t="shared" si="189"/>
        <v>0</v>
      </c>
      <c r="AL418" s="39">
        <f t="shared" si="201"/>
        <v>1</v>
      </c>
      <c r="AM418" s="39" t="str">
        <f t="shared" si="190"/>
        <v xml:space="preserve"> </v>
      </c>
      <c r="AN418" s="39" t="str">
        <f t="shared" si="191"/>
        <v xml:space="preserve"> </v>
      </c>
      <c r="AO418" s="39" t="str">
        <f t="shared" si="192"/>
        <v xml:space="preserve"> </v>
      </c>
      <c r="AP418" s="39" t="str">
        <f t="shared" si="193"/>
        <v xml:space="preserve"> </v>
      </c>
      <c r="CF418" s="2"/>
      <c r="CG418"/>
      <c r="CH418"/>
      <c r="CI418"/>
      <c r="CJ418"/>
      <c r="CK418"/>
      <c r="CL418"/>
      <c r="CM418"/>
      <c r="CN418"/>
      <c r="CO418"/>
      <c r="CP418"/>
      <c r="CQ418"/>
      <c r="CR418"/>
      <c r="CS418"/>
      <c r="CT418"/>
    </row>
    <row r="419" spans="1:98" x14ac:dyDescent="0.2">
      <c r="A419" s="5" t="str">
        <f>IF(VLOOKUP('Download Data'!AF497,'Download Data'!AL497:AP1781,3,FALSE)&lt;&gt;10001,VLOOKUP('Download Data'!AF497,'Download Data'!AL497:AP1781,2,FALSE),"")</f>
        <v/>
      </c>
      <c r="B419" s="22" t="str">
        <f>IF(VLOOKUP('Download Data'!AF428,'Download Data'!AL428:AP2040,3,FALSE)&lt;&gt;10001,VLOOKUP('Download Data'!AF428,'Download Data'!AL428:AP2040,3,FALSE),"")</f>
        <v/>
      </c>
      <c r="C419" s="5" t="str">
        <f>IF(VLOOKUP('Download Data'!AF428,'Download Data'!AL428:AP2040,3,FALSE)&lt;&gt;10001,VLOOKUP('Download Data'!AF428,'Download Data'!AL428:AP2040,4,FALSE),"")</f>
        <v/>
      </c>
      <c r="D419" s="29" t="str">
        <f>IF(VLOOKUP('Download Data'!AF428,'Download Data'!AL428:AP2040,3,FALSE)&lt;&gt;10001,VLOOKUP('Download Data'!AF428,'Download Data'!AL428:AP2040,5,FALSE),"")</f>
        <v/>
      </c>
      <c r="E419" s="241"/>
      <c r="AA419" s="39" t="s">
        <v>518</v>
      </c>
      <c r="AB419" s="39">
        <f t="shared" si="204"/>
        <v>5501</v>
      </c>
      <c r="AC419" s="39" t="s">
        <v>101</v>
      </c>
      <c r="AD419" s="43">
        <f>VLOOKUP(AB419/100,'Download Data'!$BB$1:$BZ$97,4,TRUE)</f>
        <v>6</v>
      </c>
      <c r="AE419" s="39"/>
      <c r="AF419" s="39">
        <f t="shared" si="200"/>
        <v>410</v>
      </c>
      <c r="AG419" s="45">
        <f t="shared" ref="AG419:AG430" si="205">AG418+1</f>
        <v>5501</v>
      </c>
      <c r="AH419" s="45" t="s">
        <v>101</v>
      </c>
      <c r="AI419" s="45">
        <f>Program!N78</f>
        <v>6</v>
      </c>
      <c r="AJ419" s="39"/>
      <c r="AK419" s="39">
        <f t="shared" si="189"/>
        <v>0</v>
      </c>
      <c r="AL419" s="39">
        <f t="shared" si="201"/>
        <v>1</v>
      </c>
      <c r="AM419" s="39" t="str">
        <f t="shared" si="190"/>
        <v xml:space="preserve"> </v>
      </c>
      <c r="AN419" s="39" t="str">
        <f t="shared" si="191"/>
        <v xml:space="preserve"> </v>
      </c>
      <c r="AO419" s="39" t="str">
        <f t="shared" si="192"/>
        <v xml:space="preserve"> </v>
      </c>
      <c r="AP419" s="39" t="str">
        <f t="shared" si="193"/>
        <v xml:space="preserve"> </v>
      </c>
      <c r="CF419" s="2"/>
      <c r="CG419"/>
      <c r="CH419"/>
      <c r="CI419"/>
      <c r="CJ419"/>
      <c r="CK419"/>
      <c r="CL419"/>
      <c r="CM419"/>
      <c r="CN419"/>
      <c r="CO419"/>
      <c r="CP419"/>
      <c r="CQ419"/>
      <c r="CR419"/>
      <c r="CS419"/>
      <c r="CT419"/>
    </row>
    <row r="420" spans="1:98" x14ac:dyDescent="0.2">
      <c r="A420" s="5" t="str">
        <f>IF(VLOOKUP('Download Data'!AF498,'Download Data'!AL498:AP1781,3,FALSE)&lt;&gt;10001,VLOOKUP('Download Data'!AF498,'Download Data'!AL498:AP1781,2,FALSE),"")</f>
        <v/>
      </c>
      <c r="B420" s="22" t="str">
        <f>IF(VLOOKUP('Download Data'!AF429,'Download Data'!AL429:AP2041,3,FALSE)&lt;&gt;10001,VLOOKUP('Download Data'!AF429,'Download Data'!AL429:AP2041,3,FALSE),"")</f>
        <v/>
      </c>
      <c r="C420" s="5" t="str">
        <f>IF(VLOOKUP('Download Data'!AF429,'Download Data'!AL429:AP2041,3,FALSE)&lt;&gt;10001,VLOOKUP('Download Data'!AF429,'Download Data'!AL429:AP2041,4,FALSE),"")</f>
        <v/>
      </c>
      <c r="D420" s="29" t="str">
        <f>IF(VLOOKUP('Download Data'!AF429,'Download Data'!AL429:AP2041,3,FALSE)&lt;&gt;10001,VLOOKUP('Download Data'!AF429,'Download Data'!AL429:AP2041,5,FALSE),"")</f>
        <v/>
      </c>
      <c r="E420" s="241"/>
      <c r="AA420" s="39" t="s">
        <v>354</v>
      </c>
      <c r="AB420" s="39">
        <f t="shared" si="204"/>
        <v>5502</v>
      </c>
      <c r="AC420" s="39" t="s">
        <v>101</v>
      </c>
      <c r="AD420" s="43">
        <f>VLOOKUP(AB420/100,'Download Data'!$BB$1:$BZ$97,10,TRUE)</f>
        <v>0</v>
      </c>
      <c r="AE420" s="39"/>
      <c r="AF420" s="39">
        <f t="shared" si="200"/>
        <v>411</v>
      </c>
      <c r="AG420" s="45">
        <f t="shared" si="205"/>
        <v>5502</v>
      </c>
      <c r="AH420" s="45" t="s">
        <v>101</v>
      </c>
      <c r="AI420" s="45">
        <f>Program!N79</f>
        <v>0</v>
      </c>
      <c r="AJ420" s="39"/>
      <c r="AK420" s="39">
        <f t="shared" si="189"/>
        <v>0</v>
      </c>
      <c r="AL420" s="39">
        <f t="shared" si="201"/>
        <v>1</v>
      </c>
      <c r="AM420" s="39" t="str">
        <f t="shared" si="190"/>
        <v xml:space="preserve"> </v>
      </c>
      <c r="AN420" s="39" t="str">
        <f t="shared" si="191"/>
        <v xml:space="preserve"> </v>
      </c>
      <c r="AO420" s="39" t="str">
        <f t="shared" si="192"/>
        <v xml:space="preserve"> </v>
      </c>
      <c r="AP420" s="39" t="str">
        <f t="shared" si="193"/>
        <v xml:space="preserve"> </v>
      </c>
      <c r="CF420" s="2"/>
      <c r="CG420"/>
      <c r="CH420"/>
      <c r="CI420"/>
      <c r="CJ420"/>
      <c r="CK420"/>
      <c r="CL420"/>
      <c r="CM420"/>
      <c r="CN420"/>
      <c r="CO420"/>
      <c r="CP420"/>
      <c r="CQ420"/>
      <c r="CR420"/>
      <c r="CS420"/>
      <c r="CT420"/>
    </row>
    <row r="421" spans="1:98" x14ac:dyDescent="0.2">
      <c r="A421" s="5" t="str">
        <f>IF(VLOOKUP('Download Data'!AF499,'Download Data'!AL499:AP1781,3,FALSE)&lt;&gt;10001,VLOOKUP('Download Data'!AF499,'Download Data'!AL499:AP1781,2,FALSE),"")</f>
        <v/>
      </c>
      <c r="B421" s="22" t="str">
        <f>IF(VLOOKUP('Download Data'!AF430,'Download Data'!AL430:AP2042,3,FALSE)&lt;&gt;10001,VLOOKUP('Download Data'!AF430,'Download Data'!AL430:AP2042,3,FALSE),"")</f>
        <v/>
      </c>
      <c r="C421" s="5" t="str">
        <f>IF(VLOOKUP('Download Data'!AF430,'Download Data'!AL430:AP2042,3,FALSE)&lt;&gt;10001,VLOOKUP('Download Data'!AF430,'Download Data'!AL430:AP2042,4,FALSE),"")</f>
        <v/>
      </c>
      <c r="D421" s="29" t="str">
        <f>IF(VLOOKUP('Download Data'!AF430,'Download Data'!AL430:AP2042,3,FALSE)&lt;&gt;10001,VLOOKUP('Download Data'!AF430,'Download Data'!AL430:AP2042,5,FALSE),"")</f>
        <v/>
      </c>
      <c r="E421" s="241"/>
      <c r="AA421" s="39" t="s">
        <v>355</v>
      </c>
      <c r="AB421" s="39">
        <f t="shared" si="204"/>
        <v>5503</v>
      </c>
      <c r="AC421" s="39" t="s">
        <v>101</v>
      </c>
      <c r="AD421" s="43">
        <f>VLOOKUP(AB421/100,'Download Data'!$BB$1:$BZ$97,11,TRUE)</f>
        <v>0</v>
      </c>
      <c r="AE421" s="39"/>
      <c r="AF421" s="39">
        <f t="shared" si="200"/>
        <v>412</v>
      </c>
      <c r="AG421" s="45">
        <f t="shared" si="205"/>
        <v>5503</v>
      </c>
      <c r="AH421" s="45" t="s">
        <v>101</v>
      </c>
      <c r="AI421" s="45">
        <f>Program!N80</f>
        <v>0</v>
      </c>
      <c r="AJ421" s="39"/>
      <c r="AK421" s="39">
        <f t="shared" si="189"/>
        <v>0</v>
      </c>
      <c r="AL421" s="39">
        <f t="shared" si="201"/>
        <v>1</v>
      </c>
      <c r="AM421" s="39" t="str">
        <f t="shared" si="190"/>
        <v xml:space="preserve"> </v>
      </c>
      <c r="AN421" s="39" t="str">
        <f t="shared" si="191"/>
        <v xml:space="preserve"> </v>
      </c>
      <c r="AO421" s="39" t="str">
        <f t="shared" si="192"/>
        <v xml:space="preserve"> </v>
      </c>
      <c r="AP421" s="39" t="str">
        <f t="shared" si="193"/>
        <v xml:space="preserve"> </v>
      </c>
      <c r="CF421" s="2"/>
      <c r="CG421"/>
      <c r="CH421"/>
      <c r="CI421"/>
      <c r="CJ421"/>
      <c r="CK421"/>
      <c r="CL421"/>
      <c r="CM421"/>
      <c r="CN421"/>
      <c r="CO421"/>
      <c r="CP421"/>
      <c r="CQ421"/>
      <c r="CR421"/>
      <c r="CS421"/>
      <c r="CT421"/>
    </row>
    <row r="422" spans="1:98" x14ac:dyDescent="0.2">
      <c r="A422" s="5" t="str">
        <f>IF(VLOOKUP('Download Data'!AF500,'Download Data'!AL500:AP1781,3,FALSE)&lt;&gt;10001,VLOOKUP('Download Data'!AF500,'Download Data'!AL500:AP1781,2,FALSE),"")</f>
        <v/>
      </c>
      <c r="B422" s="22" t="str">
        <f>IF(VLOOKUP('Download Data'!AF431,'Download Data'!AL431:AP2043,3,FALSE)&lt;&gt;10001,VLOOKUP('Download Data'!AF431,'Download Data'!AL431:AP2043,3,FALSE),"")</f>
        <v/>
      </c>
      <c r="C422" s="5" t="str">
        <f>IF(VLOOKUP('Download Data'!AF431,'Download Data'!AL431:AP2043,3,FALSE)&lt;&gt;10001,VLOOKUP('Download Data'!AF431,'Download Data'!AL431:AP2043,4,FALSE),"")</f>
        <v/>
      </c>
      <c r="D422" s="29" t="str">
        <f>IF(VLOOKUP('Download Data'!AF431,'Download Data'!AL431:AP2043,3,FALSE)&lt;&gt;10001,VLOOKUP('Download Data'!AF431,'Download Data'!AL431:AP2043,5,FALSE),"")</f>
        <v/>
      </c>
      <c r="E422" s="241"/>
      <c r="AA422" s="39" t="s">
        <v>356</v>
      </c>
      <c r="AB422" s="39">
        <f t="shared" si="204"/>
        <v>5504</v>
      </c>
      <c r="AC422" s="39" t="s">
        <v>101</v>
      </c>
      <c r="AD422" s="43">
        <f>VLOOKUP(AB422/100,'Download Data'!$BB$1:$BZ$97,12,TRUE)</f>
        <v>0</v>
      </c>
      <c r="AE422" s="39"/>
      <c r="AF422" s="39">
        <f t="shared" si="200"/>
        <v>413</v>
      </c>
      <c r="AG422" s="45">
        <f t="shared" si="205"/>
        <v>5504</v>
      </c>
      <c r="AH422" s="45" t="s">
        <v>101</v>
      </c>
      <c r="AI422" s="45">
        <f>Program!N81</f>
        <v>0</v>
      </c>
      <c r="AJ422" s="39"/>
      <c r="AK422" s="39">
        <f t="shared" si="189"/>
        <v>0</v>
      </c>
      <c r="AL422" s="39">
        <f t="shared" si="201"/>
        <v>1</v>
      </c>
      <c r="AM422" s="39" t="str">
        <f t="shared" si="190"/>
        <v xml:space="preserve"> </v>
      </c>
      <c r="AN422" s="39" t="str">
        <f t="shared" si="191"/>
        <v xml:space="preserve"> </v>
      </c>
      <c r="AO422" s="39" t="str">
        <f t="shared" si="192"/>
        <v xml:space="preserve"> </v>
      </c>
      <c r="AP422" s="39" t="str">
        <f t="shared" si="193"/>
        <v xml:space="preserve"> </v>
      </c>
      <c r="CF422" s="2"/>
      <c r="CG422"/>
      <c r="CH422"/>
      <c r="CI422"/>
      <c r="CJ422"/>
      <c r="CK422"/>
      <c r="CL422"/>
      <c r="CM422"/>
      <c r="CN422"/>
      <c r="CO422"/>
      <c r="CP422"/>
      <c r="CQ422"/>
      <c r="CR422"/>
      <c r="CS422"/>
      <c r="CT422"/>
    </row>
    <row r="423" spans="1:98" x14ac:dyDescent="0.2">
      <c r="A423" s="5" t="str">
        <f>IF(VLOOKUP('Download Data'!AF501,'Download Data'!AL501:AP1781,3,FALSE)&lt;&gt;10001,VLOOKUP('Download Data'!AF501,'Download Data'!AL501:AP1781,2,FALSE),"")</f>
        <v/>
      </c>
      <c r="B423" s="22" t="str">
        <f>IF(VLOOKUP('Download Data'!AF432,'Download Data'!AL432:AP2044,3,FALSE)&lt;&gt;10001,VLOOKUP('Download Data'!AF432,'Download Data'!AL432:AP2044,3,FALSE),"")</f>
        <v/>
      </c>
      <c r="C423" s="5" t="str">
        <f>IF(VLOOKUP('Download Data'!AF432,'Download Data'!AL432:AP2044,3,FALSE)&lt;&gt;10001,VLOOKUP('Download Data'!AF432,'Download Data'!AL432:AP2044,4,FALSE),"")</f>
        <v/>
      </c>
      <c r="D423" s="29" t="str">
        <f>IF(VLOOKUP('Download Data'!AF432,'Download Data'!AL432:AP2044,3,FALSE)&lt;&gt;10001,VLOOKUP('Download Data'!AF432,'Download Data'!AL432:AP2044,5,FALSE),"")</f>
        <v/>
      </c>
      <c r="E423" s="241"/>
      <c r="AA423" s="39" t="s">
        <v>357</v>
      </c>
      <c r="AB423" s="39">
        <f t="shared" si="204"/>
        <v>5505</v>
      </c>
      <c r="AC423" s="39" t="s">
        <v>101</v>
      </c>
      <c r="AD423" s="43">
        <f>VLOOKUP(AB423/100,'Download Data'!$BB$1:$BZ$97,13,TRUE)</f>
        <v>0</v>
      </c>
      <c r="AE423" s="39"/>
      <c r="AF423" s="39">
        <f t="shared" si="200"/>
        <v>414</v>
      </c>
      <c r="AG423" s="45">
        <f t="shared" si="205"/>
        <v>5505</v>
      </c>
      <c r="AH423" s="45" t="s">
        <v>101</v>
      </c>
      <c r="AI423" s="45">
        <f>Program!N82</f>
        <v>0</v>
      </c>
      <c r="AJ423" s="39"/>
      <c r="AK423" s="39">
        <f t="shared" si="189"/>
        <v>0</v>
      </c>
      <c r="AL423" s="39">
        <f t="shared" si="201"/>
        <v>1</v>
      </c>
      <c r="AM423" s="39" t="str">
        <f t="shared" si="190"/>
        <v xml:space="preserve"> </v>
      </c>
      <c r="AN423" s="39" t="str">
        <f t="shared" si="191"/>
        <v xml:space="preserve"> </v>
      </c>
      <c r="AO423" s="39" t="str">
        <f t="shared" si="192"/>
        <v xml:space="preserve"> </v>
      </c>
      <c r="AP423" s="39" t="str">
        <f t="shared" si="193"/>
        <v xml:space="preserve"> </v>
      </c>
      <c r="CF423" s="2"/>
      <c r="CG423"/>
      <c r="CH423"/>
      <c r="CI423"/>
      <c r="CJ423"/>
      <c r="CK423"/>
      <c r="CL423"/>
      <c r="CM423"/>
      <c r="CN423"/>
      <c r="CO423"/>
      <c r="CP423"/>
      <c r="CQ423"/>
      <c r="CR423"/>
      <c r="CS423"/>
      <c r="CT423"/>
    </row>
    <row r="424" spans="1:98" x14ac:dyDescent="0.2">
      <c r="A424" s="5" t="str">
        <f>IF(VLOOKUP('Download Data'!AF502,'Download Data'!AL502:AP1781,3,FALSE)&lt;&gt;10001,VLOOKUP('Download Data'!AF502,'Download Data'!AL502:AP1781,2,FALSE),"")</f>
        <v/>
      </c>
      <c r="B424" s="22" t="str">
        <f>IF(VLOOKUP('Download Data'!AF433,'Download Data'!AL433:AP2045,3,FALSE)&lt;&gt;10001,VLOOKUP('Download Data'!AF433,'Download Data'!AL433:AP2045,3,FALSE),"")</f>
        <v/>
      </c>
      <c r="C424" s="5" t="str">
        <f>IF(VLOOKUP('Download Data'!AF433,'Download Data'!AL433:AP2045,3,FALSE)&lt;&gt;10001,VLOOKUP('Download Data'!AF433,'Download Data'!AL433:AP2045,4,FALSE),"")</f>
        <v/>
      </c>
      <c r="D424" s="29" t="str">
        <f>IF(VLOOKUP('Download Data'!AF433,'Download Data'!AL433:AP2045,3,FALSE)&lt;&gt;10001,VLOOKUP('Download Data'!AF433,'Download Data'!AL433:AP2045,5,FALSE),"")</f>
        <v/>
      </c>
      <c r="E424" s="241"/>
      <c r="AA424" s="39" t="s">
        <v>503</v>
      </c>
      <c r="AB424" s="39">
        <f t="shared" si="204"/>
        <v>5506</v>
      </c>
      <c r="AC424" s="39" t="s">
        <v>101</v>
      </c>
      <c r="AD424" s="43">
        <f>VLOOKUP(AB424/100,'Download Data'!$BB$1:$BZ$97,15,TRUE)</f>
        <v>0</v>
      </c>
      <c r="AE424" s="39"/>
      <c r="AF424" s="39">
        <f t="shared" si="200"/>
        <v>415</v>
      </c>
      <c r="AG424" s="45">
        <f t="shared" si="205"/>
        <v>5506</v>
      </c>
      <c r="AH424" s="45" t="s">
        <v>101</v>
      </c>
      <c r="AI424" s="45">
        <f>Program!N83</f>
        <v>0</v>
      </c>
      <c r="AJ424" s="39"/>
      <c r="AK424" s="39">
        <f t="shared" si="189"/>
        <v>0</v>
      </c>
      <c r="AL424" s="39">
        <f t="shared" si="201"/>
        <v>1</v>
      </c>
      <c r="AM424" s="39" t="str">
        <f t="shared" si="190"/>
        <v xml:space="preserve"> </v>
      </c>
      <c r="AN424" s="39" t="str">
        <f t="shared" si="191"/>
        <v xml:space="preserve"> </v>
      </c>
      <c r="AO424" s="39" t="str">
        <f t="shared" si="192"/>
        <v xml:space="preserve"> </v>
      </c>
      <c r="AP424" s="39" t="str">
        <f t="shared" si="193"/>
        <v xml:space="preserve"> </v>
      </c>
      <c r="CF424" s="2"/>
      <c r="CG424"/>
      <c r="CH424"/>
      <c r="CI424"/>
      <c r="CJ424"/>
      <c r="CK424"/>
      <c r="CL424"/>
      <c r="CM424"/>
      <c r="CN424"/>
      <c r="CO424"/>
      <c r="CP424"/>
      <c r="CQ424"/>
      <c r="CR424"/>
      <c r="CS424"/>
      <c r="CT424"/>
    </row>
    <row r="425" spans="1:98" x14ac:dyDescent="0.2">
      <c r="A425" s="5" t="str">
        <f>IF(VLOOKUP('Download Data'!AF503,'Download Data'!AL503:AP1781,3,FALSE)&lt;&gt;10001,VLOOKUP('Download Data'!AF503,'Download Data'!AL503:AP1781,2,FALSE),"")</f>
        <v/>
      </c>
      <c r="B425" s="22" t="str">
        <f>IF(VLOOKUP('Download Data'!AF434,'Download Data'!AL434:AP2046,3,FALSE)&lt;&gt;10001,VLOOKUP('Download Data'!AF434,'Download Data'!AL434:AP2046,3,FALSE),"")</f>
        <v/>
      </c>
      <c r="C425" s="5" t="str">
        <f>IF(VLOOKUP('Download Data'!AF434,'Download Data'!AL434:AP2046,3,FALSE)&lt;&gt;10001,VLOOKUP('Download Data'!AF434,'Download Data'!AL434:AP2046,4,FALSE),"")</f>
        <v/>
      </c>
      <c r="D425" s="29" t="str">
        <f>IF(VLOOKUP('Download Data'!AF434,'Download Data'!AL434:AP2046,3,FALSE)&lt;&gt;10001,VLOOKUP('Download Data'!AF434,'Download Data'!AL434:AP2046,5,FALSE),"")</f>
        <v/>
      </c>
      <c r="E425" s="241"/>
      <c r="AA425" s="39" t="s">
        <v>358</v>
      </c>
      <c r="AB425" s="39">
        <f t="shared" si="204"/>
        <v>5507</v>
      </c>
      <c r="AC425" s="39" t="s">
        <v>101</v>
      </c>
      <c r="AD425" s="43">
        <f>VLOOKUP(AB425/100,'Download Data'!$BB$1:$BZ$97,18,TRUE)</f>
        <v>0</v>
      </c>
      <c r="AE425" s="39"/>
      <c r="AF425" s="39">
        <f t="shared" si="200"/>
        <v>416</v>
      </c>
      <c r="AG425" s="45">
        <f t="shared" si="205"/>
        <v>5507</v>
      </c>
      <c r="AH425" s="45" t="s">
        <v>101</v>
      </c>
      <c r="AI425" s="45">
        <f>Program!N84</f>
        <v>0</v>
      </c>
      <c r="AJ425" s="39"/>
      <c r="AK425" s="39">
        <f t="shared" si="189"/>
        <v>0</v>
      </c>
      <c r="AL425" s="39">
        <f t="shared" si="201"/>
        <v>1</v>
      </c>
      <c r="AM425" s="39" t="str">
        <f t="shared" si="190"/>
        <v xml:space="preserve"> </v>
      </c>
      <c r="AN425" s="39" t="str">
        <f t="shared" si="191"/>
        <v xml:space="preserve"> </v>
      </c>
      <c r="AO425" s="39" t="str">
        <f t="shared" si="192"/>
        <v xml:space="preserve"> </v>
      </c>
      <c r="AP425" s="39" t="str">
        <f t="shared" si="193"/>
        <v xml:space="preserve"> </v>
      </c>
      <c r="CF425" s="2"/>
      <c r="CG425"/>
      <c r="CH425"/>
      <c r="CI425"/>
      <c r="CJ425"/>
      <c r="CK425"/>
      <c r="CL425"/>
      <c r="CM425"/>
      <c r="CN425"/>
      <c r="CO425"/>
      <c r="CP425"/>
      <c r="CQ425"/>
      <c r="CR425"/>
      <c r="CS425"/>
      <c r="CT425"/>
    </row>
    <row r="426" spans="1:98" x14ac:dyDescent="0.2">
      <c r="A426" s="5" t="str">
        <f>IF(VLOOKUP('Download Data'!AF504,'Download Data'!AL504:AP1781,3,FALSE)&lt;&gt;10001,VLOOKUP('Download Data'!AF504,'Download Data'!AL504:AP1781,2,FALSE),"")</f>
        <v/>
      </c>
      <c r="B426" s="22" t="str">
        <f>IF(VLOOKUP('Download Data'!AF435,'Download Data'!AL435:AP2047,3,FALSE)&lt;&gt;10001,VLOOKUP('Download Data'!AF435,'Download Data'!AL435:AP2047,3,FALSE),"")</f>
        <v/>
      </c>
      <c r="C426" s="5" t="str">
        <f>IF(VLOOKUP('Download Data'!AF435,'Download Data'!AL435:AP2047,3,FALSE)&lt;&gt;10001,VLOOKUP('Download Data'!AF435,'Download Data'!AL435:AP2047,4,FALSE),"")</f>
        <v/>
      </c>
      <c r="D426" s="29" t="str">
        <f>IF(VLOOKUP('Download Data'!AF435,'Download Data'!AL435:AP2047,3,FALSE)&lt;&gt;10001,VLOOKUP('Download Data'!AF435,'Download Data'!AL435:AP2047,5,FALSE),"")</f>
        <v/>
      </c>
      <c r="E426" s="241"/>
      <c r="AA426" s="39" t="s">
        <v>359</v>
      </c>
      <c r="AB426" s="39">
        <f t="shared" si="204"/>
        <v>5508</v>
      </c>
      <c r="AC426" s="39" t="s">
        <v>101</v>
      </c>
      <c r="AD426" s="43">
        <f>VLOOKUP(AB426/100,'Download Data'!$BB$1:$CE$97,21,TRUE)</f>
        <v>0</v>
      </c>
      <c r="AE426" s="39"/>
      <c r="AF426" s="39">
        <f t="shared" si="200"/>
        <v>417</v>
      </c>
      <c r="AG426" s="45">
        <f t="shared" si="205"/>
        <v>5508</v>
      </c>
      <c r="AH426" s="45" t="s">
        <v>101</v>
      </c>
      <c r="AI426" s="45">
        <f>Program!N85</f>
        <v>0</v>
      </c>
      <c r="AJ426" s="39"/>
      <c r="AK426" s="39">
        <f t="shared" si="189"/>
        <v>0</v>
      </c>
      <c r="AL426" s="39">
        <f t="shared" si="201"/>
        <v>1</v>
      </c>
      <c r="AM426" s="39" t="str">
        <f t="shared" si="190"/>
        <v xml:space="preserve"> </v>
      </c>
      <c r="AN426" s="39" t="str">
        <f t="shared" si="191"/>
        <v xml:space="preserve"> </v>
      </c>
      <c r="AO426" s="39" t="str">
        <f t="shared" si="192"/>
        <v xml:space="preserve"> </v>
      </c>
      <c r="AP426" s="39" t="str">
        <f t="shared" si="193"/>
        <v xml:space="preserve"> </v>
      </c>
      <c r="CF426" s="2"/>
      <c r="CG426"/>
      <c r="CH426"/>
      <c r="CI426"/>
      <c r="CJ426"/>
      <c r="CK426"/>
      <c r="CL426"/>
      <c r="CM426"/>
      <c r="CN426"/>
      <c r="CO426"/>
      <c r="CP426"/>
      <c r="CQ426"/>
      <c r="CR426"/>
      <c r="CS426"/>
      <c r="CT426"/>
    </row>
    <row r="427" spans="1:98" x14ac:dyDescent="0.2">
      <c r="A427" s="5" t="str">
        <f>IF(VLOOKUP('Download Data'!AF505,'Download Data'!AL505:AP1781,3,FALSE)&lt;&gt;10001,VLOOKUP('Download Data'!AF505,'Download Data'!AL505:AP1781,2,FALSE),"")</f>
        <v/>
      </c>
      <c r="B427" s="22" t="str">
        <f>IF(VLOOKUP('Download Data'!AF436,'Download Data'!AL436:AP2048,3,FALSE)&lt;&gt;10001,VLOOKUP('Download Data'!AF436,'Download Data'!AL436:AP2048,3,FALSE),"")</f>
        <v/>
      </c>
      <c r="C427" s="5" t="str">
        <f>IF(VLOOKUP('Download Data'!AF436,'Download Data'!AL436:AP2048,3,FALSE)&lt;&gt;10001,VLOOKUP('Download Data'!AF436,'Download Data'!AL436:AP2048,4,FALSE),"")</f>
        <v/>
      </c>
      <c r="D427" s="29" t="str">
        <f>IF(VLOOKUP('Download Data'!AF436,'Download Data'!AL436:AP2048,3,FALSE)&lt;&gt;10001,VLOOKUP('Download Data'!AF436,'Download Data'!AL436:AP2048,5,FALSE),"")</f>
        <v/>
      </c>
      <c r="E427" s="241"/>
      <c r="AA427" s="39" t="s">
        <v>360</v>
      </c>
      <c r="AB427" s="39">
        <f t="shared" si="204"/>
        <v>5509</v>
      </c>
      <c r="AC427" s="39" t="s">
        <v>101</v>
      </c>
      <c r="AD427" s="43">
        <f>VLOOKUP(AB427/100,'Download Data'!$BB$1:$CE$97,24,TRUE)</f>
        <v>1000</v>
      </c>
      <c r="AE427" s="39"/>
      <c r="AF427" s="39">
        <f t="shared" si="200"/>
        <v>418</v>
      </c>
      <c r="AG427" s="45">
        <f t="shared" si="205"/>
        <v>5509</v>
      </c>
      <c r="AH427" s="45" t="s">
        <v>101</v>
      </c>
      <c r="AI427" s="45">
        <f>Program!N86</f>
        <v>1000</v>
      </c>
      <c r="AJ427" s="39"/>
      <c r="AK427" s="39">
        <f t="shared" ref="AK427:AK490" si="206">IF(AO427=" ",0,1)</f>
        <v>0</v>
      </c>
      <c r="AL427" s="39">
        <f t="shared" si="201"/>
        <v>1</v>
      </c>
      <c r="AM427" s="39" t="str">
        <f t="shared" ref="AM427:AM490" si="207">IF(AD427=AI427," ",AA427)</f>
        <v xml:space="preserve"> </v>
      </c>
      <c r="AN427" s="39" t="str">
        <f t="shared" ref="AN427:AN490" si="208">IF(AD427=AI427," ",AG427)</f>
        <v xml:space="preserve"> </v>
      </c>
      <c r="AO427" s="39" t="str">
        <f t="shared" ref="AO427:AO490" si="209">IF(AD427=AI427," ","=")</f>
        <v xml:space="preserve"> </v>
      </c>
      <c r="AP427" s="39" t="str">
        <f t="shared" ref="AP427:AP490" si="210">IF(AD427=AI427," ",AI427)</f>
        <v xml:space="preserve"> </v>
      </c>
      <c r="CF427" s="2"/>
      <c r="CG427"/>
      <c r="CH427"/>
      <c r="CI427"/>
      <c r="CJ427"/>
      <c r="CK427"/>
      <c r="CL427"/>
      <c r="CM427"/>
      <c r="CN427"/>
      <c r="CO427"/>
      <c r="CP427"/>
      <c r="CQ427"/>
      <c r="CR427"/>
      <c r="CS427"/>
      <c r="CT427"/>
    </row>
    <row r="428" spans="1:98" x14ac:dyDescent="0.2">
      <c r="A428" s="5" t="str">
        <f>IF(VLOOKUP('Download Data'!AF506,'Download Data'!AL506:AP1781,3,FALSE)&lt;&gt;10001,VLOOKUP('Download Data'!AF506,'Download Data'!AL506:AP1781,2,FALSE),"")</f>
        <v/>
      </c>
      <c r="B428" s="22" t="str">
        <f>IF(VLOOKUP('Download Data'!AF437,'Download Data'!AL437:AP2049,3,FALSE)&lt;&gt;10001,VLOOKUP('Download Data'!AF437,'Download Data'!AL437:AP2049,3,FALSE),"")</f>
        <v/>
      </c>
      <c r="C428" s="5" t="str">
        <f>IF(VLOOKUP('Download Data'!AF437,'Download Data'!AL437:AP2049,3,FALSE)&lt;&gt;10001,VLOOKUP('Download Data'!AF437,'Download Data'!AL437:AP2049,4,FALSE),"")</f>
        <v/>
      </c>
      <c r="D428" s="29" t="str">
        <f>IF(VLOOKUP('Download Data'!AF437,'Download Data'!AL437:AP2049,3,FALSE)&lt;&gt;10001,VLOOKUP('Download Data'!AF437,'Download Data'!AL437:AP2049,5,FALSE),"")</f>
        <v/>
      </c>
      <c r="E428" s="241"/>
      <c r="AA428" s="39" t="s">
        <v>361</v>
      </c>
      <c r="AB428" s="39">
        <f t="shared" si="204"/>
        <v>5510</v>
      </c>
      <c r="AC428" s="39" t="s">
        <v>101</v>
      </c>
      <c r="AD428" s="43">
        <f>VLOOKUP(AB428/100,'Download Data'!$BB$1:$CE$97,27,TRUE)</f>
        <v>1000</v>
      </c>
      <c r="AE428" s="39"/>
      <c r="AF428" s="39">
        <f t="shared" si="200"/>
        <v>419</v>
      </c>
      <c r="AG428" s="45">
        <f t="shared" si="205"/>
        <v>5510</v>
      </c>
      <c r="AH428" s="45" t="s">
        <v>101</v>
      </c>
      <c r="AI428" s="45">
        <f>Program!N87</f>
        <v>1000</v>
      </c>
      <c r="AJ428" s="39"/>
      <c r="AK428" s="39">
        <f t="shared" si="206"/>
        <v>0</v>
      </c>
      <c r="AL428" s="39">
        <f t="shared" si="201"/>
        <v>1</v>
      </c>
      <c r="AM428" s="39" t="str">
        <f t="shared" si="207"/>
        <v xml:space="preserve"> </v>
      </c>
      <c r="AN428" s="39" t="str">
        <f t="shared" si="208"/>
        <v xml:space="preserve"> </v>
      </c>
      <c r="AO428" s="39" t="str">
        <f t="shared" si="209"/>
        <v xml:space="preserve"> </v>
      </c>
      <c r="AP428" s="39" t="str">
        <f t="shared" si="210"/>
        <v xml:space="preserve"> </v>
      </c>
      <c r="CF428" s="2"/>
      <c r="CG428"/>
      <c r="CH428"/>
      <c r="CI428"/>
      <c r="CJ428"/>
      <c r="CK428"/>
      <c r="CL428"/>
      <c r="CM428"/>
      <c r="CN428"/>
      <c r="CO428"/>
      <c r="CP428"/>
      <c r="CQ428"/>
      <c r="CR428"/>
      <c r="CS428"/>
      <c r="CT428"/>
    </row>
    <row r="429" spans="1:98" x14ac:dyDescent="0.2">
      <c r="A429" s="5" t="str">
        <f>IF(VLOOKUP('Download Data'!AF507,'Download Data'!AL507:AP1781,3,FALSE)&lt;&gt;10001,VLOOKUP('Download Data'!AF507,'Download Data'!AL507:AP1781,2,FALSE),"")</f>
        <v/>
      </c>
      <c r="B429" s="22" t="str">
        <f>IF(VLOOKUP('Download Data'!AF438,'Download Data'!AL438:AP2050,3,FALSE)&lt;&gt;10001,VLOOKUP('Download Data'!AF438,'Download Data'!AL438:AP2050,3,FALSE),"")</f>
        <v/>
      </c>
      <c r="C429" s="5" t="str">
        <f>IF(VLOOKUP('Download Data'!AF438,'Download Data'!AL438:AP2050,3,FALSE)&lt;&gt;10001,VLOOKUP('Download Data'!AF438,'Download Data'!AL438:AP2050,4,FALSE),"")</f>
        <v/>
      </c>
      <c r="D429" s="29" t="str">
        <f>IF(VLOOKUP('Download Data'!AF438,'Download Data'!AL438:AP2050,3,FALSE)&lt;&gt;10001,VLOOKUP('Download Data'!AF438,'Download Data'!AL438:AP2050,5,FALSE),"")</f>
        <v/>
      </c>
      <c r="E429" s="241"/>
      <c r="AA429" s="39" t="s">
        <v>362</v>
      </c>
      <c r="AB429" s="39">
        <f t="shared" si="204"/>
        <v>5511</v>
      </c>
      <c r="AC429" s="39" t="s">
        <v>101</v>
      </c>
      <c r="AD429" s="43">
        <f>VLOOKUP(AB429/100,'Download Data'!$BB$1:$CE$97,28,TRUE)</f>
        <v>0</v>
      </c>
      <c r="AE429" s="39"/>
      <c r="AF429" s="39">
        <f t="shared" si="200"/>
        <v>420</v>
      </c>
      <c r="AG429" s="45">
        <f t="shared" si="205"/>
        <v>5511</v>
      </c>
      <c r="AH429" s="45" t="s">
        <v>101</v>
      </c>
      <c r="AI429" s="45">
        <f>Program!N88</f>
        <v>0</v>
      </c>
      <c r="AJ429" s="39"/>
      <c r="AK429" s="39">
        <f t="shared" si="206"/>
        <v>0</v>
      </c>
      <c r="AL429" s="39">
        <f t="shared" si="201"/>
        <v>1</v>
      </c>
      <c r="AM429" s="39" t="str">
        <f t="shared" si="207"/>
        <v xml:space="preserve"> </v>
      </c>
      <c r="AN429" s="39" t="str">
        <f t="shared" si="208"/>
        <v xml:space="preserve"> </v>
      </c>
      <c r="AO429" s="39" t="str">
        <f t="shared" si="209"/>
        <v xml:space="preserve"> </v>
      </c>
      <c r="AP429" s="39" t="str">
        <f t="shared" si="210"/>
        <v xml:space="preserve"> </v>
      </c>
      <c r="CF429" s="2"/>
      <c r="CG429"/>
      <c r="CH429"/>
      <c r="CI429"/>
      <c r="CJ429"/>
      <c r="CK429"/>
      <c r="CL429"/>
      <c r="CM429"/>
      <c r="CN429"/>
      <c r="CO429"/>
      <c r="CP429"/>
      <c r="CQ429"/>
      <c r="CR429"/>
      <c r="CS429"/>
      <c r="CT429"/>
    </row>
    <row r="430" spans="1:98" x14ac:dyDescent="0.2">
      <c r="A430" s="5" t="str">
        <f>IF(VLOOKUP('Download Data'!AF508,'Download Data'!AL508:AP1781,3,FALSE)&lt;&gt;10001,VLOOKUP('Download Data'!AF508,'Download Data'!AL508:AP1781,2,FALSE),"")</f>
        <v/>
      </c>
      <c r="B430" s="22" t="str">
        <f>IF(VLOOKUP('Download Data'!AF439,'Download Data'!AL439:AP2051,3,FALSE)&lt;&gt;10001,VLOOKUP('Download Data'!AF439,'Download Data'!AL439:AP2051,3,FALSE),"")</f>
        <v/>
      </c>
      <c r="C430" s="5" t="str">
        <f>IF(VLOOKUP('Download Data'!AF439,'Download Data'!AL439:AP2051,3,FALSE)&lt;&gt;10001,VLOOKUP('Download Data'!AF439,'Download Data'!AL439:AP2051,4,FALSE),"")</f>
        <v/>
      </c>
      <c r="D430" s="29" t="str">
        <f>IF(VLOOKUP('Download Data'!AF439,'Download Data'!AL439:AP2051,3,FALSE)&lt;&gt;10001,VLOOKUP('Download Data'!AF439,'Download Data'!AL439:AP2051,5,FALSE),"")</f>
        <v/>
      </c>
      <c r="E430" s="241"/>
      <c r="AA430" s="39" t="s">
        <v>363</v>
      </c>
      <c r="AB430" s="39">
        <f t="shared" si="204"/>
        <v>5512</v>
      </c>
      <c r="AC430" s="39" t="s">
        <v>101</v>
      </c>
      <c r="AD430" s="43">
        <f>VLOOKUP(AB430/100,'Download Data'!$BB$1:$CE$97,29,TRUE)</f>
        <v>0</v>
      </c>
      <c r="AE430" s="39"/>
      <c r="AF430" s="39">
        <f t="shared" si="200"/>
        <v>421</v>
      </c>
      <c r="AG430" s="45">
        <f t="shared" si="205"/>
        <v>5512</v>
      </c>
      <c r="AH430" s="45" t="s">
        <v>101</v>
      </c>
      <c r="AI430" s="45">
        <f>Program!N89</f>
        <v>0</v>
      </c>
      <c r="AJ430" s="39"/>
      <c r="AK430" s="39">
        <f t="shared" si="206"/>
        <v>0</v>
      </c>
      <c r="AL430" s="39">
        <f t="shared" si="201"/>
        <v>1</v>
      </c>
      <c r="AM430" s="39" t="str">
        <f t="shared" si="207"/>
        <v xml:space="preserve"> </v>
      </c>
      <c r="AN430" s="39" t="str">
        <f t="shared" si="208"/>
        <v xml:space="preserve"> </v>
      </c>
      <c r="AO430" s="39" t="str">
        <f t="shared" si="209"/>
        <v xml:space="preserve"> </v>
      </c>
      <c r="AP430" s="39" t="str">
        <f t="shared" si="210"/>
        <v xml:space="preserve"> </v>
      </c>
      <c r="CF430" s="2"/>
      <c r="CG430"/>
      <c r="CH430"/>
      <c r="CI430"/>
      <c r="CJ430"/>
      <c r="CK430"/>
      <c r="CL430"/>
      <c r="CM430"/>
      <c r="CN430"/>
      <c r="CO430"/>
      <c r="CP430"/>
      <c r="CQ430"/>
      <c r="CR430"/>
      <c r="CS430"/>
      <c r="CT430"/>
    </row>
    <row r="431" spans="1:98" x14ac:dyDescent="0.2">
      <c r="A431" s="5" t="str">
        <f>IF(VLOOKUP('Download Data'!AF509,'Download Data'!AL509:AP1781,3,FALSE)&lt;&gt;10001,VLOOKUP('Download Data'!AF509,'Download Data'!AL509:AP1781,2,FALSE),"")</f>
        <v/>
      </c>
      <c r="B431" s="22" t="str">
        <f>IF(VLOOKUP('Download Data'!AF440,'Download Data'!AL440:AP2052,3,FALSE)&lt;&gt;10001,VLOOKUP('Download Data'!AF440,'Download Data'!AL440:AP2052,3,FALSE),"")</f>
        <v/>
      </c>
      <c r="C431" s="5" t="str">
        <f>IF(VLOOKUP('Download Data'!AF440,'Download Data'!AL440:AP2052,3,FALSE)&lt;&gt;10001,VLOOKUP('Download Data'!AF440,'Download Data'!AL440:AP2052,4,FALSE),"")</f>
        <v/>
      </c>
      <c r="D431" s="29" t="str">
        <f>IF(VLOOKUP('Download Data'!AF440,'Download Data'!AL440:AP2052,3,FALSE)&lt;&gt;10001,VLOOKUP('Download Data'!AF440,'Download Data'!AL440:AP2052,5,FALSE),"")</f>
        <v/>
      </c>
      <c r="E431" s="241"/>
      <c r="AA431" s="39"/>
      <c r="AB431" s="39"/>
      <c r="AC431" s="39"/>
      <c r="AD431" s="39"/>
      <c r="AE431" s="39"/>
      <c r="AF431" s="39">
        <f t="shared" si="200"/>
        <v>422</v>
      </c>
      <c r="AG431" s="45"/>
      <c r="AH431" s="45"/>
      <c r="AI431" s="45"/>
      <c r="AJ431" s="39"/>
      <c r="AK431" s="39">
        <f t="shared" si="206"/>
        <v>0</v>
      </c>
      <c r="AL431" s="39">
        <f t="shared" si="201"/>
        <v>1</v>
      </c>
      <c r="AM431" s="39" t="str">
        <f t="shared" si="207"/>
        <v xml:space="preserve"> </v>
      </c>
      <c r="AN431" s="39" t="str">
        <f t="shared" si="208"/>
        <v xml:space="preserve"> </v>
      </c>
      <c r="AO431" s="39" t="str">
        <f t="shared" si="209"/>
        <v xml:space="preserve"> </v>
      </c>
      <c r="AP431" s="39" t="str">
        <f t="shared" si="210"/>
        <v xml:space="preserve"> </v>
      </c>
      <c r="CF431" s="2"/>
      <c r="CG431"/>
      <c r="CH431"/>
      <c r="CI431"/>
      <c r="CJ431"/>
      <c r="CK431"/>
      <c r="CL431"/>
      <c r="CM431"/>
      <c r="CN431"/>
      <c r="CO431"/>
      <c r="CP431"/>
      <c r="CQ431"/>
      <c r="CR431"/>
      <c r="CS431"/>
      <c r="CT431"/>
    </row>
    <row r="432" spans="1:98" x14ac:dyDescent="0.2">
      <c r="A432" s="5" t="str">
        <f>IF(VLOOKUP('Download Data'!AF510,'Download Data'!AL510:AP1781,3,FALSE)&lt;&gt;10001,VLOOKUP('Download Data'!AF510,'Download Data'!AL510:AP1781,2,FALSE),"")</f>
        <v/>
      </c>
      <c r="B432" s="22" t="str">
        <f>IF(VLOOKUP('Download Data'!AF441,'Download Data'!AL441:AP2053,3,FALSE)&lt;&gt;10001,VLOOKUP('Download Data'!AF441,'Download Data'!AL441:AP2053,3,FALSE),"")</f>
        <v/>
      </c>
      <c r="C432" s="5" t="str">
        <f>IF(VLOOKUP('Download Data'!AF441,'Download Data'!AL441:AP2053,3,FALSE)&lt;&gt;10001,VLOOKUP('Download Data'!AF441,'Download Data'!AL441:AP2053,4,FALSE),"")</f>
        <v/>
      </c>
      <c r="D432" s="29" t="str">
        <f>IF(VLOOKUP('Download Data'!AF441,'Download Data'!AL441:AP2053,3,FALSE)&lt;&gt;10001,VLOOKUP('Download Data'!AF441,'Download Data'!AL441:AP2053,5,FALSE),"")</f>
        <v/>
      </c>
      <c r="E432" s="241"/>
      <c r="AA432" s="39" t="s">
        <v>364</v>
      </c>
      <c r="AB432" s="39">
        <f t="shared" ref="AB432:AB444" si="211">AG432</f>
        <v>5600</v>
      </c>
      <c r="AC432" s="39" t="s">
        <v>101</v>
      </c>
      <c r="AD432" s="43">
        <f>VLOOKUP(AB432/100,'Download Data'!$BB$1:$BZ$97,6,TRUE)</f>
        <v>0</v>
      </c>
      <c r="AE432" s="39"/>
      <c r="AF432" s="39">
        <f t="shared" si="200"/>
        <v>423</v>
      </c>
      <c r="AG432" s="45">
        <v>5600</v>
      </c>
      <c r="AH432" s="45" t="s">
        <v>101</v>
      </c>
      <c r="AI432" s="45">
        <f>Program!N93</f>
        <v>0</v>
      </c>
      <c r="AJ432" s="39"/>
      <c r="AK432" s="39">
        <f t="shared" si="206"/>
        <v>0</v>
      </c>
      <c r="AL432" s="39">
        <f t="shared" si="201"/>
        <v>1</v>
      </c>
      <c r="AM432" s="39" t="str">
        <f t="shared" si="207"/>
        <v xml:space="preserve"> </v>
      </c>
      <c r="AN432" s="39" t="str">
        <f t="shared" si="208"/>
        <v xml:space="preserve"> </v>
      </c>
      <c r="AO432" s="39" t="str">
        <f t="shared" si="209"/>
        <v xml:space="preserve"> </v>
      </c>
      <c r="AP432" s="39" t="str">
        <f t="shared" si="210"/>
        <v xml:space="preserve"> </v>
      </c>
      <c r="CF432" s="2"/>
      <c r="CG432"/>
      <c r="CH432"/>
      <c r="CI432"/>
      <c r="CJ432"/>
      <c r="CK432"/>
      <c r="CL432"/>
      <c r="CM432"/>
      <c r="CN432"/>
      <c r="CO432"/>
      <c r="CP432"/>
      <c r="CQ432"/>
      <c r="CR432"/>
      <c r="CS432"/>
      <c r="CT432"/>
    </row>
    <row r="433" spans="1:98" x14ac:dyDescent="0.2">
      <c r="A433" s="5" t="str">
        <f>IF(VLOOKUP('Download Data'!AF511,'Download Data'!AL511:AP1781,3,FALSE)&lt;&gt;10001,VLOOKUP('Download Data'!AF511,'Download Data'!AL511:AP1781,2,FALSE),"")</f>
        <v/>
      </c>
      <c r="B433" s="22" t="str">
        <f>IF(VLOOKUP('Download Data'!AF442,'Download Data'!AL442:AP2054,3,FALSE)&lt;&gt;10001,VLOOKUP('Download Data'!AF442,'Download Data'!AL442:AP2054,3,FALSE),"")</f>
        <v/>
      </c>
      <c r="C433" s="5" t="str">
        <f>IF(VLOOKUP('Download Data'!AF442,'Download Data'!AL442:AP2054,3,FALSE)&lt;&gt;10001,VLOOKUP('Download Data'!AF442,'Download Data'!AL442:AP2054,4,FALSE),"")</f>
        <v/>
      </c>
      <c r="D433" s="29" t="str">
        <f>IF(VLOOKUP('Download Data'!AF442,'Download Data'!AL442:AP2054,3,FALSE)&lt;&gt;10001,VLOOKUP('Download Data'!AF442,'Download Data'!AL442:AP2054,5,FALSE),"")</f>
        <v/>
      </c>
      <c r="E433" s="241"/>
      <c r="AA433" s="39" t="s">
        <v>517</v>
      </c>
      <c r="AB433" s="39">
        <f t="shared" si="211"/>
        <v>5601</v>
      </c>
      <c r="AC433" s="39" t="s">
        <v>101</v>
      </c>
      <c r="AD433" s="43">
        <f>VLOOKUP(AB433/100,'Download Data'!$BB$1:$BZ$97,4,TRUE)</f>
        <v>6</v>
      </c>
      <c r="AE433" s="39"/>
      <c r="AF433" s="39">
        <f t="shared" si="200"/>
        <v>424</v>
      </c>
      <c r="AG433" s="45">
        <f t="shared" ref="AG433:AG444" si="212">AG432+1</f>
        <v>5601</v>
      </c>
      <c r="AH433" s="45" t="s">
        <v>101</v>
      </c>
      <c r="AI433" s="45">
        <f>Program!N94</f>
        <v>6</v>
      </c>
      <c r="AJ433" s="39"/>
      <c r="AK433" s="39">
        <f t="shared" si="206"/>
        <v>0</v>
      </c>
      <c r="AL433" s="39">
        <f t="shared" si="201"/>
        <v>1</v>
      </c>
      <c r="AM433" s="39" t="str">
        <f t="shared" si="207"/>
        <v xml:space="preserve"> </v>
      </c>
      <c r="AN433" s="39" t="str">
        <f t="shared" si="208"/>
        <v xml:space="preserve"> </v>
      </c>
      <c r="AO433" s="39" t="str">
        <f t="shared" si="209"/>
        <v xml:space="preserve"> </v>
      </c>
      <c r="AP433" s="39" t="str">
        <f t="shared" si="210"/>
        <v xml:space="preserve"> </v>
      </c>
      <c r="CF433" s="2"/>
      <c r="CG433"/>
      <c r="CH433"/>
      <c r="CI433"/>
      <c r="CJ433"/>
      <c r="CK433"/>
      <c r="CL433"/>
      <c r="CM433"/>
      <c r="CN433"/>
      <c r="CO433"/>
      <c r="CP433"/>
      <c r="CQ433"/>
      <c r="CR433"/>
      <c r="CS433"/>
      <c r="CT433"/>
    </row>
    <row r="434" spans="1:98" x14ac:dyDescent="0.2">
      <c r="A434" s="5" t="str">
        <f>IF(VLOOKUP('Download Data'!AF512,'Download Data'!AL512:AP1781,3,FALSE)&lt;&gt;10001,VLOOKUP('Download Data'!AF512,'Download Data'!AL512:AP1781,2,FALSE),"")</f>
        <v/>
      </c>
      <c r="B434" s="22" t="str">
        <f>IF(VLOOKUP('Download Data'!AF443,'Download Data'!AL443:AP2055,3,FALSE)&lt;&gt;10001,VLOOKUP('Download Data'!AF443,'Download Data'!AL443:AP2055,3,FALSE),"")</f>
        <v/>
      </c>
      <c r="C434" s="5" t="str">
        <f>IF(VLOOKUP('Download Data'!AF443,'Download Data'!AL443:AP2055,3,FALSE)&lt;&gt;10001,VLOOKUP('Download Data'!AF443,'Download Data'!AL443:AP2055,4,FALSE),"")</f>
        <v/>
      </c>
      <c r="D434" s="29" t="str">
        <f>IF(VLOOKUP('Download Data'!AF443,'Download Data'!AL443:AP2055,3,FALSE)&lt;&gt;10001,VLOOKUP('Download Data'!AF443,'Download Data'!AL443:AP2055,5,FALSE),"")</f>
        <v/>
      </c>
      <c r="E434" s="241"/>
      <c r="AA434" s="39" t="s">
        <v>365</v>
      </c>
      <c r="AB434" s="39">
        <f t="shared" si="211"/>
        <v>5602</v>
      </c>
      <c r="AC434" s="39" t="s">
        <v>101</v>
      </c>
      <c r="AD434" s="43">
        <f>VLOOKUP(AB434/100,'Download Data'!$BB$1:$BZ$97,10,TRUE)</f>
        <v>0</v>
      </c>
      <c r="AE434" s="39"/>
      <c r="AF434" s="39">
        <f t="shared" si="200"/>
        <v>425</v>
      </c>
      <c r="AG434" s="45">
        <f t="shared" si="212"/>
        <v>5602</v>
      </c>
      <c r="AH434" s="45" t="s">
        <v>101</v>
      </c>
      <c r="AI434" s="45">
        <f>Program!N95</f>
        <v>0</v>
      </c>
      <c r="AJ434" s="39"/>
      <c r="AK434" s="39">
        <f t="shared" si="206"/>
        <v>0</v>
      </c>
      <c r="AL434" s="39">
        <f t="shared" si="201"/>
        <v>1</v>
      </c>
      <c r="AM434" s="39" t="str">
        <f t="shared" si="207"/>
        <v xml:space="preserve"> </v>
      </c>
      <c r="AN434" s="39" t="str">
        <f t="shared" si="208"/>
        <v xml:space="preserve"> </v>
      </c>
      <c r="AO434" s="39" t="str">
        <f t="shared" si="209"/>
        <v xml:space="preserve"> </v>
      </c>
      <c r="AP434" s="39" t="str">
        <f t="shared" si="210"/>
        <v xml:space="preserve"> </v>
      </c>
      <c r="CF434" s="2"/>
      <c r="CG434"/>
      <c r="CH434"/>
      <c r="CI434"/>
      <c r="CJ434"/>
      <c r="CK434"/>
      <c r="CL434"/>
      <c r="CM434"/>
      <c r="CN434"/>
      <c r="CO434"/>
      <c r="CP434"/>
      <c r="CQ434"/>
      <c r="CR434"/>
      <c r="CS434"/>
      <c r="CT434"/>
    </row>
    <row r="435" spans="1:98" x14ac:dyDescent="0.2">
      <c r="A435" s="5" t="str">
        <f>IF(VLOOKUP('Download Data'!AF513,'Download Data'!AL513:AP1781,3,FALSE)&lt;&gt;10001,VLOOKUP('Download Data'!AF513,'Download Data'!AL513:AP1781,2,FALSE),"")</f>
        <v/>
      </c>
      <c r="B435" s="22" t="str">
        <f>IF(VLOOKUP('Download Data'!AF444,'Download Data'!AL444:AP2056,3,FALSE)&lt;&gt;10001,VLOOKUP('Download Data'!AF444,'Download Data'!AL444:AP2056,3,FALSE),"")</f>
        <v/>
      </c>
      <c r="C435" s="5" t="str">
        <f>IF(VLOOKUP('Download Data'!AF444,'Download Data'!AL444:AP2056,3,FALSE)&lt;&gt;10001,VLOOKUP('Download Data'!AF444,'Download Data'!AL444:AP2056,4,FALSE),"")</f>
        <v/>
      </c>
      <c r="D435" s="29" t="str">
        <f>IF(VLOOKUP('Download Data'!AF444,'Download Data'!AL444:AP2056,3,FALSE)&lt;&gt;10001,VLOOKUP('Download Data'!AF444,'Download Data'!AL444:AP2056,5,FALSE),"")</f>
        <v/>
      </c>
      <c r="E435" s="241"/>
      <c r="AA435" s="39" t="s">
        <v>366</v>
      </c>
      <c r="AB435" s="39">
        <f t="shared" si="211"/>
        <v>5603</v>
      </c>
      <c r="AC435" s="39" t="s">
        <v>101</v>
      </c>
      <c r="AD435" s="43">
        <f>VLOOKUP(AB435/100,'Download Data'!$BB$1:$BZ$97,11,TRUE)</f>
        <v>0</v>
      </c>
      <c r="AE435" s="39"/>
      <c r="AF435" s="39">
        <f t="shared" si="200"/>
        <v>426</v>
      </c>
      <c r="AG435" s="45">
        <f t="shared" si="212"/>
        <v>5603</v>
      </c>
      <c r="AH435" s="45" t="s">
        <v>101</v>
      </c>
      <c r="AI435" s="45">
        <f>Program!N96</f>
        <v>0</v>
      </c>
      <c r="AJ435" s="39"/>
      <c r="AK435" s="39">
        <f t="shared" si="206"/>
        <v>0</v>
      </c>
      <c r="AL435" s="39">
        <f t="shared" si="201"/>
        <v>1</v>
      </c>
      <c r="AM435" s="39" t="str">
        <f t="shared" si="207"/>
        <v xml:space="preserve"> </v>
      </c>
      <c r="AN435" s="39" t="str">
        <f t="shared" si="208"/>
        <v xml:space="preserve"> </v>
      </c>
      <c r="AO435" s="39" t="str">
        <f t="shared" si="209"/>
        <v xml:space="preserve"> </v>
      </c>
      <c r="AP435" s="39" t="str">
        <f t="shared" si="210"/>
        <v xml:space="preserve"> </v>
      </c>
      <c r="CF435" s="2"/>
      <c r="CG435"/>
      <c r="CH435"/>
      <c r="CI435"/>
      <c r="CJ435"/>
      <c r="CK435"/>
      <c r="CL435"/>
      <c r="CM435"/>
      <c r="CN435"/>
      <c r="CO435"/>
      <c r="CP435"/>
      <c r="CQ435"/>
      <c r="CR435"/>
      <c r="CS435"/>
      <c r="CT435"/>
    </row>
    <row r="436" spans="1:98" x14ac:dyDescent="0.2">
      <c r="A436" s="5" t="str">
        <f>IF(VLOOKUP('Download Data'!AF514,'Download Data'!AL514:AP1781,3,FALSE)&lt;&gt;10001,VLOOKUP('Download Data'!AF514,'Download Data'!AL514:AP1781,2,FALSE),"")</f>
        <v/>
      </c>
      <c r="B436" s="22" t="str">
        <f>IF(VLOOKUP('Download Data'!AF445,'Download Data'!AL445:AP2057,3,FALSE)&lt;&gt;10001,VLOOKUP('Download Data'!AF445,'Download Data'!AL445:AP2057,3,FALSE),"")</f>
        <v/>
      </c>
      <c r="C436" s="5" t="str">
        <f>IF(VLOOKUP('Download Data'!AF445,'Download Data'!AL445:AP2057,3,FALSE)&lt;&gt;10001,VLOOKUP('Download Data'!AF445,'Download Data'!AL445:AP2057,4,FALSE),"")</f>
        <v/>
      </c>
      <c r="D436" s="29" t="str">
        <f>IF(VLOOKUP('Download Data'!AF445,'Download Data'!AL445:AP2057,3,FALSE)&lt;&gt;10001,VLOOKUP('Download Data'!AF445,'Download Data'!AL445:AP2057,5,FALSE),"")</f>
        <v/>
      </c>
      <c r="E436" s="241"/>
      <c r="AA436" s="39" t="s">
        <v>367</v>
      </c>
      <c r="AB436" s="39">
        <f t="shared" si="211"/>
        <v>5604</v>
      </c>
      <c r="AC436" s="39" t="s">
        <v>101</v>
      </c>
      <c r="AD436" s="43">
        <f>VLOOKUP(AB436/100,'Download Data'!$BB$1:$BZ$97,12,TRUE)</f>
        <v>0</v>
      </c>
      <c r="AE436" s="39"/>
      <c r="AF436" s="39">
        <f t="shared" si="200"/>
        <v>427</v>
      </c>
      <c r="AG436" s="45">
        <f t="shared" si="212"/>
        <v>5604</v>
      </c>
      <c r="AH436" s="45" t="s">
        <v>101</v>
      </c>
      <c r="AI436" s="45">
        <f>Program!N97</f>
        <v>0</v>
      </c>
      <c r="AJ436" s="39"/>
      <c r="AK436" s="39">
        <f t="shared" si="206"/>
        <v>0</v>
      </c>
      <c r="AL436" s="39">
        <f t="shared" si="201"/>
        <v>1</v>
      </c>
      <c r="AM436" s="39" t="str">
        <f t="shared" si="207"/>
        <v xml:space="preserve"> </v>
      </c>
      <c r="AN436" s="39" t="str">
        <f t="shared" si="208"/>
        <v xml:space="preserve"> </v>
      </c>
      <c r="AO436" s="39" t="str">
        <f t="shared" si="209"/>
        <v xml:space="preserve"> </v>
      </c>
      <c r="AP436" s="39" t="str">
        <f t="shared" si="210"/>
        <v xml:space="preserve"> </v>
      </c>
      <c r="CF436" s="2"/>
      <c r="CG436"/>
      <c r="CH436"/>
      <c r="CI436"/>
      <c r="CJ436"/>
      <c r="CK436"/>
      <c r="CL436"/>
      <c r="CM436"/>
      <c r="CN436"/>
      <c r="CO436"/>
      <c r="CP436"/>
      <c r="CQ436"/>
      <c r="CR436"/>
      <c r="CS436"/>
      <c r="CT436"/>
    </row>
    <row r="437" spans="1:98" x14ac:dyDescent="0.2">
      <c r="A437" s="5" t="str">
        <f>IF(VLOOKUP('Download Data'!AF515,'Download Data'!AL515:AP1781,3,FALSE)&lt;&gt;10001,VLOOKUP('Download Data'!AF515,'Download Data'!AL515:AP1781,2,FALSE),"")</f>
        <v/>
      </c>
      <c r="B437" s="22" t="str">
        <f>IF(VLOOKUP('Download Data'!AF446,'Download Data'!AL446:AP2058,3,FALSE)&lt;&gt;10001,VLOOKUP('Download Data'!AF446,'Download Data'!AL446:AP2058,3,FALSE),"")</f>
        <v/>
      </c>
      <c r="C437" s="5" t="str">
        <f>IF(VLOOKUP('Download Data'!AF446,'Download Data'!AL446:AP2058,3,FALSE)&lt;&gt;10001,VLOOKUP('Download Data'!AF446,'Download Data'!AL446:AP2058,4,FALSE),"")</f>
        <v/>
      </c>
      <c r="D437" s="29" t="str">
        <f>IF(VLOOKUP('Download Data'!AF446,'Download Data'!AL446:AP2058,3,FALSE)&lt;&gt;10001,VLOOKUP('Download Data'!AF446,'Download Data'!AL446:AP2058,5,FALSE),"")</f>
        <v/>
      </c>
      <c r="E437" s="241"/>
      <c r="AA437" s="39" t="s">
        <v>368</v>
      </c>
      <c r="AB437" s="39">
        <f t="shared" si="211"/>
        <v>5605</v>
      </c>
      <c r="AC437" s="39" t="s">
        <v>101</v>
      </c>
      <c r="AD437" s="43">
        <f>VLOOKUP(AB437/100,'Download Data'!$BB$1:$BZ$97,13,TRUE)</f>
        <v>0</v>
      </c>
      <c r="AE437" s="39"/>
      <c r="AF437" s="39">
        <f t="shared" si="200"/>
        <v>428</v>
      </c>
      <c r="AG437" s="45">
        <f t="shared" si="212"/>
        <v>5605</v>
      </c>
      <c r="AH437" s="45" t="s">
        <v>101</v>
      </c>
      <c r="AI437" s="45">
        <f>Program!N98</f>
        <v>0</v>
      </c>
      <c r="AJ437" s="39"/>
      <c r="AK437" s="39">
        <f t="shared" si="206"/>
        <v>0</v>
      </c>
      <c r="AL437" s="39">
        <f t="shared" si="201"/>
        <v>1</v>
      </c>
      <c r="AM437" s="39" t="str">
        <f t="shared" si="207"/>
        <v xml:space="preserve"> </v>
      </c>
      <c r="AN437" s="39" t="str">
        <f t="shared" si="208"/>
        <v xml:space="preserve"> </v>
      </c>
      <c r="AO437" s="39" t="str">
        <f t="shared" si="209"/>
        <v xml:space="preserve"> </v>
      </c>
      <c r="AP437" s="39" t="str">
        <f t="shared" si="210"/>
        <v xml:space="preserve"> </v>
      </c>
      <c r="CF437" s="2"/>
      <c r="CG437"/>
      <c r="CH437"/>
      <c r="CI437"/>
      <c r="CJ437"/>
      <c r="CK437"/>
      <c r="CL437"/>
      <c r="CM437"/>
      <c r="CN437"/>
      <c r="CO437"/>
      <c r="CP437"/>
      <c r="CQ437"/>
      <c r="CR437"/>
      <c r="CS437"/>
      <c r="CT437"/>
    </row>
    <row r="438" spans="1:98" x14ac:dyDescent="0.2">
      <c r="A438" s="5" t="str">
        <f>IF(VLOOKUP('Download Data'!AF516,'Download Data'!AL516:AP1781,3,FALSE)&lt;&gt;10001,VLOOKUP('Download Data'!AF516,'Download Data'!AL516:AP1781,2,FALSE),"")</f>
        <v/>
      </c>
      <c r="B438" s="22" t="str">
        <f>IF(VLOOKUP('Download Data'!AF447,'Download Data'!AL447:AP2059,3,FALSE)&lt;&gt;10001,VLOOKUP('Download Data'!AF447,'Download Data'!AL447:AP2059,3,FALSE),"")</f>
        <v/>
      </c>
      <c r="C438" s="5" t="str">
        <f>IF(VLOOKUP('Download Data'!AF447,'Download Data'!AL447:AP2059,3,FALSE)&lt;&gt;10001,VLOOKUP('Download Data'!AF447,'Download Data'!AL447:AP2059,4,FALSE),"")</f>
        <v/>
      </c>
      <c r="D438" s="29" t="str">
        <f>IF(VLOOKUP('Download Data'!AF447,'Download Data'!AL447:AP2059,3,FALSE)&lt;&gt;10001,VLOOKUP('Download Data'!AF447,'Download Data'!AL447:AP2059,5,FALSE),"")</f>
        <v/>
      </c>
      <c r="E438" s="241"/>
      <c r="AA438" s="39" t="s">
        <v>504</v>
      </c>
      <c r="AB438" s="39">
        <f t="shared" si="211"/>
        <v>5606</v>
      </c>
      <c r="AC438" s="39" t="s">
        <v>101</v>
      </c>
      <c r="AD438" s="43">
        <f>VLOOKUP(AB438/100,'Download Data'!$BB$1:$BZ$97,15,TRUE)</f>
        <v>0</v>
      </c>
      <c r="AE438" s="39"/>
      <c r="AF438" s="39">
        <f t="shared" si="200"/>
        <v>429</v>
      </c>
      <c r="AG438" s="45">
        <f t="shared" si="212"/>
        <v>5606</v>
      </c>
      <c r="AH438" s="45" t="s">
        <v>101</v>
      </c>
      <c r="AI438" s="45">
        <f>Program!N99</f>
        <v>0</v>
      </c>
      <c r="AJ438" s="39"/>
      <c r="AK438" s="39">
        <f t="shared" si="206"/>
        <v>0</v>
      </c>
      <c r="AL438" s="39">
        <f t="shared" si="201"/>
        <v>1</v>
      </c>
      <c r="AM438" s="39" t="str">
        <f t="shared" si="207"/>
        <v xml:space="preserve"> </v>
      </c>
      <c r="AN438" s="39" t="str">
        <f t="shared" si="208"/>
        <v xml:space="preserve"> </v>
      </c>
      <c r="AO438" s="39" t="str">
        <f t="shared" si="209"/>
        <v xml:space="preserve"> </v>
      </c>
      <c r="AP438" s="39" t="str">
        <f t="shared" si="210"/>
        <v xml:space="preserve"> </v>
      </c>
      <c r="CF438" s="2"/>
      <c r="CG438"/>
      <c r="CH438"/>
      <c r="CI438"/>
      <c r="CJ438"/>
      <c r="CK438"/>
      <c r="CL438"/>
      <c r="CM438"/>
      <c r="CN438"/>
      <c r="CO438"/>
      <c r="CP438"/>
      <c r="CQ438"/>
      <c r="CR438"/>
      <c r="CS438"/>
      <c r="CT438"/>
    </row>
    <row r="439" spans="1:98" x14ac:dyDescent="0.2">
      <c r="A439" s="5" t="str">
        <f>IF(VLOOKUP('Download Data'!AF517,'Download Data'!AL517:AP1781,3,FALSE)&lt;&gt;10001,VLOOKUP('Download Data'!AF517,'Download Data'!AL517:AP1781,2,FALSE),"")</f>
        <v/>
      </c>
      <c r="B439" s="22" t="str">
        <f>IF(VLOOKUP('Download Data'!AF448,'Download Data'!AL448:AP2060,3,FALSE)&lt;&gt;10001,VLOOKUP('Download Data'!AF448,'Download Data'!AL448:AP2060,3,FALSE),"")</f>
        <v/>
      </c>
      <c r="C439" s="5" t="str">
        <f>IF(VLOOKUP('Download Data'!AF448,'Download Data'!AL448:AP2060,3,FALSE)&lt;&gt;10001,VLOOKUP('Download Data'!AF448,'Download Data'!AL448:AP2060,4,FALSE),"")</f>
        <v/>
      </c>
      <c r="D439" s="29" t="str">
        <f>IF(VLOOKUP('Download Data'!AF448,'Download Data'!AL448:AP2060,3,FALSE)&lt;&gt;10001,VLOOKUP('Download Data'!AF448,'Download Data'!AL448:AP2060,5,FALSE),"")</f>
        <v/>
      </c>
      <c r="E439" s="241"/>
      <c r="AA439" s="39" t="s">
        <v>369</v>
      </c>
      <c r="AB439" s="39">
        <f t="shared" si="211"/>
        <v>5607</v>
      </c>
      <c r="AC439" s="39" t="s">
        <v>101</v>
      </c>
      <c r="AD439" s="43">
        <f>VLOOKUP(AB439/100,'Download Data'!$BB$1:$BZ$97,18,TRUE)</f>
        <v>0</v>
      </c>
      <c r="AE439" s="39"/>
      <c r="AF439" s="39">
        <f t="shared" si="200"/>
        <v>430</v>
      </c>
      <c r="AG439" s="45">
        <f t="shared" si="212"/>
        <v>5607</v>
      </c>
      <c r="AH439" s="45" t="s">
        <v>101</v>
      </c>
      <c r="AI439" s="45">
        <f>Program!N100</f>
        <v>0</v>
      </c>
      <c r="AJ439" s="39"/>
      <c r="AK439" s="39">
        <f t="shared" si="206"/>
        <v>0</v>
      </c>
      <c r="AL439" s="39">
        <f t="shared" si="201"/>
        <v>1</v>
      </c>
      <c r="AM439" s="39" t="str">
        <f t="shared" si="207"/>
        <v xml:space="preserve"> </v>
      </c>
      <c r="AN439" s="39" t="str">
        <f t="shared" si="208"/>
        <v xml:space="preserve"> </v>
      </c>
      <c r="AO439" s="39" t="str">
        <f t="shared" si="209"/>
        <v xml:space="preserve"> </v>
      </c>
      <c r="AP439" s="39" t="str">
        <f t="shared" si="210"/>
        <v xml:space="preserve"> </v>
      </c>
      <c r="CF439" s="2"/>
      <c r="CG439"/>
      <c r="CH439"/>
      <c r="CI439"/>
      <c r="CJ439"/>
      <c r="CK439"/>
      <c r="CL439"/>
      <c r="CM439"/>
      <c r="CN439"/>
      <c r="CO439"/>
      <c r="CP439"/>
      <c r="CQ439"/>
      <c r="CR439"/>
      <c r="CS439"/>
      <c r="CT439"/>
    </row>
    <row r="440" spans="1:98" x14ac:dyDescent="0.2">
      <c r="A440" s="5" t="str">
        <f>IF(VLOOKUP('Download Data'!AF518,'Download Data'!AL518:AP1781,3,FALSE)&lt;&gt;10001,VLOOKUP('Download Data'!AF518,'Download Data'!AL518:AP1781,2,FALSE),"")</f>
        <v/>
      </c>
      <c r="B440" s="22" t="str">
        <f>IF(VLOOKUP('Download Data'!AF449,'Download Data'!AL449:AP2061,3,FALSE)&lt;&gt;10001,VLOOKUP('Download Data'!AF449,'Download Data'!AL449:AP2061,3,FALSE),"")</f>
        <v/>
      </c>
      <c r="C440" s="5" t="str">
        <f>IF(VLOOKUP('Download Data'!AF449,'Download Data'!AL449:AP2061,3,FALSE)&lt;&gt;10001,VLOOKUP('Download Data'!AF449,'Download Data'!AL449:AP2061,4,FALSE),"")</f>
        <v/>
      </c>
      <c r="D440" s="29" t="str">
        <f>IF(VLOOKUP('Download Data'!AF449,'Download Data'!AL449:AP2061,3,FALSE)&lt;&gt;10001,VLOOKUP('Download Data'!AF449,'Download Data'!AL449:AP2061,5,FALSE),"")</f>
        <v/>
      </c>
      <c r="E440" s="241"/>
      <c r="AA440" s="39" t="s">
        <v>370</v>
      </c>
      <c r="AB440" s="39">
        <f t="shared" si="211"/>
        <v>5608</v>
      </c>
      <c r="AC440" s="39" t="s">
        <v>101</v>
      </c>
      <c r="AD440" s="43">
        <f>VLOOKUP(AB440/100,'Download Data'!$BB$1:$CE$97,21,TRUE)</f>
        <v>0</v>
      </c>
      <c r="AE440" s="39"/>
      <c r="AF440" s="39">
        <f t="shared" si="200"/>
        <v>431</v>
      </c>
      <c r="AG440" s="45">
        <f t="shared" si="212"/>
        <v>5608</v>
      </c>
      <c r="AH440" s="45" t="s">
        <v>101</v>
      </c>
      <c r="AI440" s="45">
        <f>Program!N101</f>
        <v>0</v>
      </c>
      <c r="AJ440" s="39"/>
      <c r="AK440" s="39">
        <f t="shared" si="206"/>
        <v>0</v>
      </c>
      <c r="AL440" s="39">
        <f t="shared" si="201"/>
        <v>1</v>
      </c>
      <c r="AM440" s="39" t="str">
        <f t="shared" si="207"/>
        <v xml:space="preserve"> </v>
      </c>
      <c r="AN440" s="39" t="str">
        <f t="shared" si="208"/>
        <v xml:space="preserve"> </v>
      </c>
      <c r="AO440" s="39" t="str">
        <f t="shared" si="209"/>
        <v xml:space="preserve"> </v>
      </c>
      <c r="AP440" s="39" t="str">
        <f t="shared" si="210"/>
        <v xml:space="preserve"> </v>
      </c>
      <c r="CF440" s="2"/>
      <c r="CG440"/>
      <c r="CH440"/>
      <c r="CI440"/>
      <c r="CJ440"/>
      <c r="CK440"/>
      <c r="CL440"/>
      <c r="CM440"/>
      <c r="CN440"/>
      <c r="CO440"/>
      <c r="CP440"/>
      <c r="CQ440"/>
      <c r="CR440"/>
      <c r="CS440"/>
      <c r="CT440"/>
    </row>
    <row r="441" spans="1:98" x14ac:dyDescent="0.2">
      <c r="A441" s="5" t="str">
        <f>IF(VLOOKUP('Download Data'!AF519,'Download Data'!AL519:AP1781,3,FALSE)&lt;&gt;10001,VLOOKUP('Download Data'!AF519,'Download Data'!AL519:AP1781,2,FALSE),"")</f>
        <v/>
      </c>
      <c r="B441" s="22" t="str">
        <f>IF(VLOOKUP('Download Data'!AF450,'Download Data'!AL450:AP2062,3,FALSE)&lt;&gt;10001,VLOOKUP('Download Data'!AF450,'Download Data'!AL450:AP2062,3,FALSE),"")</f>
        <v/>
      </c>
      <c r="C441" s="5" t="str">
        <f>IF(VLOOKUP('Download Data'!AF450,'Download Data'!AL450:AP2062,3,FALSE)&lt;&gt;10001,VLOOKUP('Download Data'!AF450,'Download Data'!AL450:AP2062,4,FALSE),"")</f>
        <v/>
      </c>
      <c r="D441" s="29" t="str">
        <f>IF(VLOOKUP('Download Data'!AF450,'Download Data'!AL450:AP2062,3,FALSE)&lt;&gt;10001,VLOOKUP('Download Data'!AF450,'Download Data'!AL450:AP2062,5,FALSE),"")</f>
        <v/>
      </c>
      <c r="E441" s="241"/>
      <c r="AA441" s="39" t="s">
        <v>371</v>
      </c>
      <c r="AB441" s="39">
        <f t="shared" si="211"/>
        <v>5609</v>
      </c>
      <c r="AC441" s="39" t="s">
        <v>101</v>
      </c>
      <c r="AD441" s="43">
        <f>VLOOKUP(AB441/100,'Download Data'!$BB$1:$CE$97,24,TRUE)</f>
        <v>1000</v>
      </c>
      <c r="AE441" s="39"/>
      <c r="AF441" s="39">
        <f t="shared" si="200"/>
        <v>432</v>
      </c>
      <c r="AG441" s="45">
        <f t="shared" si="212"/>
        <v>5609</v>
      </c>
      <c r="AH441" s="45" t="s">
        <v>101</v>
      </c>
      <c r="AI441" s="45">
        <f>Program!N102</f>
        <v>1000</v>
      </c>
      <c r="AJ441" s="39"/>
      <c r="AK441" s="39">
        <f t="shared" si="206"/>
        <v>0</v>
      </c>
      <c r="AL441" s="39">
        <f t="shared" si="201"/>
        <v>1</v>
      </c>
      <c r="AM441" s="39" t="str">
        <f t="shared" si="207"/>
        <v xml:space="preserve"> </v>
      </c>
      <c r="AN441" s="39" t="str">
        <f t="shared" si="208"/>
        <v xml:space="preserve"> </v>
      </c>
      <c r="AO441" s="39" t="str">
        <f t="shared" si="209"/>
        <v xml:space="preserve"> </v>
      </c>
      <c r="AP441" s="39" t="str">
        <f t="shared" si="210"/>
        <v xml:space="preserve"> </v>
      </c>
      <c r="CF441" s="2"/>
      <c r="CG441"/>
      <c r="CH441"/>
      <c r="CI441"/>
      <c r="CJ441"/>
      <c r="CK441"/>
      <c r="CL441"/>
      <c r="CM441"/>
      <c r="CN441"/>
      <c r="CO441"/>
      <c r="CP441"/>
      <c r="CQ441"/>
      <c r="CR441"/>
      <c r="CS441"/>
      <c r="CT441"/>
    </row>
    <row r="442" spans="1:98" x14ac:dyDescent="0.2">
      <c r="A442" s="5" t="e">
        <f>IF(VLOOKUP('Download Data'!AF520,'Download Data'!AL520:AP1781,3,FALSE)&lt;&gt;10001,VLOOKUP('Download Data'!AF520,'Download Data'!AL520:AP1781,2,FALSE),"")</f>
        <v>#N/A</v>
      </c>
      <c r="B442" s="22" t="str">
        <f>IF(VLOOKUP('Download Data'!AF451,'Download Data'!AL451:AP2063,3,FALSE)&lt;&gt;10001,VLOOKUP('Download Data'!AF451,'Download Data'!AL451:AP2063,3,FALSE),"")</f>
        <v/>
      </c>
      <c r="C442" s="5" t="str">
        <f>IF(VLOOKUP('Download Data'!AF451,'Download Data'!AL451:AP2063,3,FALSE)&lt;&gt;10001,VLOOKUP('Download Data'!AF451,'Download Data'!AL451:AP2063,4,FALSE),"")</f>
        <v/>
      </c>
      <c r="D442" s="29" t="str">
        <f>IF(VLOOKUP('Download Data'!AF451,'Download Data'!AL451:AP2063,3,FALSE)&lt;&gt;10001,VLOOKUP('Download Data'!AF451,'Download Data'!AL451:AP2063,5,FALSE),"")</f>
        <v/>
      </c>
      <c r="E442" s="241"/>
      <c r="AA442" s="39" t="s">
        <v>372</v>
      </c>
      <c r="AB442" s="39">
        <f t="shared" si="211"/>
        <v>5610</v>
      </c>
      <c r="AC442" s="39" t="s">
        <v>101</v>
      </c>
      <c r="AD442" s="43">
        <f>VLOOKUP(AB442/100,'Download Data'!$BB$1:$CE$97,27,TRUE)</f>
        <v>1000</v>
      </c>
      <c r="AE442" s="39"/>
      <c r="AF442" s="39">
        <f t="shared" si="200"/>
        <v>433</v>
      </c>
      <c r="AG442" s="45">
        <f t="shared" si="212"/>
        <v>5610</v>
      </c>
      <c r="AH442" s="45" t="s">
        <v>101</v>
      </c>
      <c r="AI442" s="45">
        <f>Program!N103</f>
        <v>1000</v>
      </c>
      <c r="AJ442" s="39"/>
      <c r="AK442" s="39">
        <f t="shared" si="206"/>
        <v>0</v>
      </c>
      <c r="AL442" s="39">
        <f t="shared" si="201"/>
        <v>1</v>
      </c>
      <c r="AM442" s="39" t="str">
        <f t="shared" si="207"/>
        <v xml:space="preserve"> </v>
      </c>
      <c r="AN442" s="39" t="str">
        <f t="shared" si="208"/>
        <v xml:space="preserve"> </v>
      </c>
      <c r="AO442" s="39" t="str">
        <f t="shared" si="209"/>
        <v xml:space="preserve"> </v>
      </c>
      <c r="AP442" s="39" t="str">
        <f t="shared" si="210"/>
        <v xml:space="preserve"> </v>
      </c>
      <c r="CF442" s="2"/>
      <c r="CG442"/>
      <c r="CH442"/>
      <c r="CI442"/>
      <c r="CJ442"/>
      <c r="CK442"/>
      <c r="CL442"/>
      <c r="CM442"/>
      <c r="CN442"/>
      <c r="CO442"/>
      <c r="CP442"/>
      <c r="CQ442"/>
      <c r="CR442"/>
      <c r="CS442"/>
      <c r="CT442"/>
    </row>
    <row r="443" spans="1:98" x14ac:dyDescent="0.2">
      <c r="A443" s="5" t="e">
        <f>IF(VLOOKUP('Download Data'!AF521,'Download Data'!AL521:AP1781,3,FALSE)&lt;&gt;10001,VLOOKUP('Download Data'!AF521,'Download Data'!AL521:AP1781,2,FALSE),"")</f>
        <v>#N/A</v>
      </c>
      <c r="B443" s="22" t="str">
        <f>IF(VLOOKUP('Download Data'!AF452,'Download Data'!AL452:AP2064,3,FALSE)&lt;&gt;10001,VLOOKUP('Download Data'!AF452,'Download Data'!AL452:AP2064,3,FALSE),"")</f>
        <v/>
      </c>
      <c r="C443" s="5" t="str">
        <f>IF(VLOOKUP('Download Data'!AF452,'Download Data'!AL452:AP2064,3,FALSE)&lt;&gt;10001,VLOOKUP('Download Data'!AF452,'Download Data'!AL452:AP2064,4,FALSE),"")</f>
        <v/>
      </c>
      <c r="D443" s="29" t="str">
        <f>IF(VLOOKUP('Download Data'!AF452,'Download Data'!AL452:AP2064,3,FALSE)&lt;&gt;10001,VLOOKUP('Download Data'!AF452,'Download Data'!AL452:AP2064,5,FALSE),"")</f>
        <v/>
      </c>
      <c r="E443" s="241"/>
      <c r="AA443" s="39" t="s">
        <v>373</v>
      </c>
      <c r="AB443" s="39">
        <f t="shared" si="211"/>
        <v>5611</v>
      </c>
      <c r="AC443" s="39" t="s">
        <v>101</v>
      </c>
      <c r="AD443" s="43">
        <f>VLOOKUP(AB443/100,'Download Data'!$BB$1:$CE$97,28,TRUE)</f>
        <v>0</v>
      </c>
      <c r="AE443" s="39"/>
      <c r="AF443" s="39">
        <f t="shared" si="200"/>
        <v>434</v>
      </c>
      <c r="AG443" s="45">
        <f t="shared" si="212"/>
        <v>5611</v>
      </c>
      <c r="AH443" s="45" t="s">
        <v>101</v>
      </c>
      <c r="AI443" s="45">
        <f>Program!N104</f>
        <v>0</v>
      </c>
      <c r="AJ443" s="39"/>
      <c r="AK443" s="39">
        <f t="shared" si="206"/>
        <v>0</v>
      </c>
      <c r="AL443" s="39">
        <f t="shared" si="201"/>
        <v>1</v>
      </c>
      <c r="AM443" s="39" t="str">
        <f t="shared" si="207"/>
        <v xml:space="preserve"> </v>
      </c>
      <c r="AN443" s="39" t="str">
        <f t="shared" si="208"/>
        <v xml:space="preserve"> </v>
      </c>
      <c r="AO443" s="39" t="str">
        <f t="shared" si="209"/>
        <v xml:space="preserve"> </v>
      </c>
      <c r="AP443" s="39" t="str">
        <f t="shared" si="210"/>
        <v xml:space="preserve"> </v>
      </c>
      <c r="CF443" s="2"/>
      <c r="CG443"/>
      <c r="CH443"/>
      <c r="CI443"/>
      <c r="CJ443"/>
      <c r="CK443"/>
      <c r="CL443"/>
      <c r="CM443"/>
      <c r="CN443"/>
      <c r="CO443"/>
      <c r="CP443"/>
      <c r="CQ443"/>
      <c r="CR443"/>
      <c r="CS443"/>
      <c r="CT443"/>
    </row>
    <row r="444" spans="1:98" x14ac:dyDescent="0.2">
      <c r="A444" s="5" t="e">
        <f>IF(VLOOKUP('Download Data'!AF522,'Download Data'!AL522:AP1781,3,FALSE)&lt;&gt;10001,VLOOKUP('Download Data'!AF522,'Download Data'!AL522:AP1781,2,FALSE),"")</f>
        <v>#N/A</v>
      </c>
      <c r="B444" s="22" t="str">
        <f>IF(VLOOKUP('Download Data'!AF453,'Download Data'!AL453:AP2065,3,FALSE)&lt;&gt;10001,VLOOKUP('Download Data'!AF453,'Download Data'!AL453:AP2065,3,FALSE),"")</f>
        <v/>
      </c>
      <c r="C444" s="5" t="str">
        <f>IF(VLOOKUP('Download Data'!AF453,'Download Data'!AL453:AP2065,3,FALSE)&lt;&gt;10001,VLOOKUP('Download Data'!AF453,'Download Data'!AL453:AP2065,4,FALSE),"")</f>
        <v/>
      </c>
      <c r="D444" s="29" t="str">
        <f>IF(VLOOKUP('Download Data'!AF453,'Download Data'!AL453:AP2065,3,FALSE)&lt;&gt;10001,VLOOKUP('Download Data'!AF453,'Download Data'!AL453:AP2065,5,FALSE),"")</f>
        <v/>
      </c>
      <c r="E444" s="241"/>
      <c r="AA444" s="39" t="s">
        <v>374</v>
      </c>
      <c r="AB444" s="39">
        <f t="shared" si="211"/>
        <v>5612</v>
      </c>
      <c r="AC444" s="39" t="s">
        <v>101</v>
      </c>
      <c r="AD444" s="43">
        <f>VLOOKUP(AB444/100,'Download Data'!$BB$1:$CE$97,29,TRUE)</f>
        <v>0</v>
      </c>
      <c r="AE444" s="39"/>
      <c r="AF444" s="39">
        <f t="shared" si="200"/>
        <v>435</v>
      </c>
      <c r="AG444" s="45">
        <f t="shared" si="212"/>
        <v>5612</v>
      </c>
      <c r="AH444" s="45" t="s">
        <v>101</v>
      </c>
      <c r="AI444" s="45">
        <f>Program!N105</f>
        <v>0</v>
      </c>
      <c r="AJ444" s="39"/>
      <c r="AK444" s="39">
        <f t="shared" si="206"/>
        <v>0</v>
      </c>
      <c r="AL444" s="39">
        <f t="shared" si="201"/>
        <v>1</v>
      </c>
      <c r="AM444" s="39" t="str">
        <f t="shared" si="207"/>
        <v xml:space="preserve"> </v>
      </c>
      <c r="AN444" s="39" t="str">
        <f t="shared" si="208"/>
        <v xml:space="preserve"> </v>
      </c>
      <c r="AO444" s="39" t="str">
        <f t="shared" si="209"/>
        <v xml:space="preserve"> </v>
      </c>
      <c r="AP444" s="39" t="str">
        <f t="shared" si="210"/>
        <v xml:space="preserve"> </v>
      </c>
      <c r="CF444" s="2"/>
      <c r="CG444"/>
      <c r="CH444"/>
      <c r="CI444"/>
      <c r="CJ444"/>
      <c r="CK444"/>
      <c r="CL444"/>
      <c r="CM444"/>
      <c r="CN444"/>
      <c r="CO444"/>
      <c r="CP444"/>
      <c r="CQ444"/>
      <c r="CR444"/>
      <c r="CS444"/>
      <c r="CT444"/>
    </row>
    <row r="445" spans="1:98" x14ac:dyDescent="0.2">
      <c r="A445" s="5" t="e">
        <f>IF(VLOOKUP('Download Data'!AF523,'Download Data'!AL523:AP1781,3,FALSE)&lt;&gt;10001,VLOOKUP('Download Data'!AF523,'Download Data'!AL523:AP1781,2,FALSE),"")</f>
        <v>#N/A</v>
      </c>
      <c r="B445" s="22" t="str">
        <f>IF(VLOOKUP('Download Data'!AF454,'Download Data'!AL454:AP2066,3,FALSE)&lt;&gt;10001,VLOOKUP('Download Data'!AF454,'Download Data'!AL454:AP2066,3,FALSE),"")</f>
        <v/>
      </c>
      <c r="C445" s="5" t="str">
        <f>IF(VLOOKUP('Download Data'!AF454,'Download Data'!AL454:AP2066,3,FALSE)&lt;&gt;10001,VLOOKUP('Download Data'!AF454,'Download Data'!AL454:AP2066,4,FALSE),"")</f>
        <v/>
      </c>
      <c r="D445" s="29" t="str">
        <f>IF(VLOOKUP('Download Data'!AF454,'Download Data'!AL454:AP2066,3,FALSE)&lt;&gt;10001,VLOOKUP('Download Data'!AF454,'Download Data'!AL454:AP2066,5,FALSE),"")</f>
        <v/>
      </c>
      <c r="E445" s="241"/>
      <c r="AA445" s="39"/>
      <c r="AB445" s="39"/>
      <c r="AC445" s="39"/>
      <c r="AD445" s="39"/>
      <c r="AE445" s="39"/>
      <c r="AF445" s="39">
        <f t="shared" si="200"/>
        <v>436</v>
      </c>
      <c r="AG445" s="45"/>
      <c r="AH445" s="45"/>
      <c r="AI445" s="45"/>
      <c r="AJ445" s="39"/>
      <c r="AK445" s="39">
        <f t="shared" si="206"/>
        <v>0</v>
      </c>
      <c r="AL445" s="39">
        <f t="shared" si="201"/>
        <v>1</v>
      </c>
      <c r="AM445" s="39" t="str">
        <f t="shared" si="207"/>
        <v xml:space="preserve"> </v>
      </c>
      <c r="AN445" s="39" t="str">
        <f t="shared" si="208"/>
        <v xml:space="preserve"> </v>
      </c>
      <c r="AO445" s="39" t="str">
        <f t="shared" si="209"/>
        <v xml:space="preserve"> </v>
      </c>
      <c r="AP445" s="39" t="str">
        <f t="shared" si="210"/>
        <v xml:space="preserve"> </v>
      </c>
      <c r="CF445" s="2"/>
      <c r="CG445"/>
      <c r="CH445"/>
      <c r="CI445"/>
      <c r="CJ445"/>
      <c r="CK445"/>
      <c r="CL445"/>
      <c r="CM445"/>
      <c r="CN445"/>
      <c r="CO445"/>
      <c r="CP445"/>
      <c r="CQ445"/>
      <c r="CR445"/>
      <c r="CS445"/>
      <c r="CT445"/>
    </row>
    <row r="446" spans="1:98" x14ac:dyDescent="0.2">
      <c r="A446" s="5" t="e">
        <f>IF(VLOOKUP('Download Data'!AF524,'Download Data'!AL524:AP1781,3,FALSE)&lt;&gt;10001,VLOOKUP('Download Data'!AF524,'Download Data'!AL524:AP1781,2,FALSE),"")</f>
        <v>#N/A</v>
      </c>
      <c r="B446" s="22" t="str">
        <f>IF(VLOOKUP('Download Data'!AF455,'Download Data'!AL455:AP2067,3,FALSE)&lt;&gt;10001,VLOOKUP('Download Data'!AF455,'Download Data'!AL455:AP2067,3,FALSE),"")</f>
        <v/>
      </c>
      <c r="C446" s="5" t="str">
        <f>IF(VLOOKUP('Download Data'!AF455,'Download Data'!AL455:AP2067,3,FALSE)&lt;&gt;10001,VLOOKUP('Download Data'!AF455,'Download Data'!AL455:AP2067,4,FALSE),"")</f>
        <v/>
      </c>
      <c r="D446" s="29" t="str">
        <f>IF(VLOOKUP('Download Data'!AF455,'Download Data'!AL455:AP2067,3,FALSE)&lt;&gt;10001,VLOOKUP('Download Data'!AF455,'Download Data'!AL455:AP2067,5,FALSE),"")</f>
        <v/>
      </c>
      <c r="E446" s="241"/>
      <c r="AA446" s="39" t="s">
        <v>375</v>
      </c>
      <c r="AB446" s="39">
        <f t="shared" ref="AB446:AB458" si="213">AG446</f>
        <v>5700</v>
      </c>
      <c r="AC446" s="39" t="s">
        <v>101</v>
      </c>
      <c r="AD446" s="43">
        <f>VLOOKUP(AB446/100,'Download Data'!$BB$1:$BZ$97,6,TRUE)</f>
        <v>0</v>
      </c>
      <c r="AE446" s="39"/>
      <c r="AF446" s="39">
        <f t="shared" si="200"/>
        <v>437</v>
      </c>
      <c r="AG446" s="45">
        <v>5700</v>
      </c>
      <c r="AH446" s="45" t="s">
        <v>101</v>
      </c>
      <c r="AI446" s="45">
        <f>Program!N109</f>
        <v>0</v>
      </c>
      <c r="AJ446" s="39"/>
      <c r="AK446" s="39">
        <f t="shared" si="206"/>
        <v>0</v>
      </c>
      <c r="AL446" s="39">
        <f t="shared" si="201"/>
        <v>1</v>
      </c>
      <c r="AM446" s="39" t="str">
        <f t="shared" si="207"/>
        <v xml:space="preserve"> </v>
      </c>
      <c r="AN446" s="39" t="str">
        <f t="shared" si="208"/>
        <v xml:space="preserve"> </v>
      </c>
      <c r="AO446" s="39" t="str">
        <f t="shared" si="209"/>
        <v xml:space="preserve"> </v>
      </c>
      <c r="AP446" s="39" t="str">
        <f t="shared" si="210"/>
        <v xml:space="preserve"> </v>
      </c>
      <c r="CF446" s="2"/>
      <c r="CG446"/>
      <c r="CH446"/>
      <c r="CI446"/>
      <c r="CJ446"/>
      <c r="CK446"/>
      <c r="CL446"/>
      <c r="CM446"/>
      <c r="CN446"/>
      <c r="CO446"/>
      <c r="CP446"/>
      <c r="CQ446"/>
      <c r="CR446"/>
      <c r="CS446"/>
      <c r="CT446"/>
    </row>
    <row r="447" spans="1:98" x14ac:dyDescent="0.2">
      <c r="A447" s="5" t="e">
        <f>IF(VLOOKUP('Download Data'!AF525,'Download Data'!AL525:AP1781,3,FALSE)&lt;&gt;10001,VLOOKUP('Download Data'!AF525,'Download Data'!AL525:AP1781,2,FALSE),"")</f>
        <v>#N/A</v>
      </c>
      <c r="B447" s="22" t="str">
        <f>IF(VLOOKUP('Download Data'!AF456,'Download Data'!AL456:AP2068,3,FALSE)&lt;&gt;10001,VLOOKUP('Download Data'!AF456,'Download Data'!AL456:AP2068,3,FALSE),"")</f>
        <v/>
      </c>
      <c r="C447" s="5" t="str">
        <f>IF(VLOOKUP('Download Data'!AF456,'Download Data'!AL456:AP2068,3,FALSE)&lt;&gt;10001,VLOOKUP('Download Data'!AF456,'Download Data'!AL456:AP2068,4,FALSE),"")</f>
        <v/>
      </c>
      <c r="D447" s="29" t="str">
        <f>IF(VLOOKUP('Download Data'!AF456,'Download Data'!AL456:AP2068,3,FALSE)&lt;&gt;10001,VLOOKUP('Download Data'!AF456,'Download Data'!AL456:AP2068,5,FALSE),"")</f>
        <v/>
      </c>
      <c r="E447" s="241"/>
      <c r="AA447" s="39" t="s">
        <v>516</v>
      </c>
      <c r="AB447" s="39">
        <f t="shared" si="213"/>
        <v>5701</v>
      </c>
      <c r="AC447" s="39" t="s">
        <v>101</v>
      </c>
      <c r="AD447" s="43">
        <f>VLOOKUP(AB447/100,'Download Data'!$BB$1:$BZ$97,4,TRUE)</f>
        <v>6</v>
      </c>
      <c r="AE447" s="39"/>
      <c r="AF447" s="39">
        <f t="shared" si="200"/>
        <v>438</v>
      </c>
      <c r="AG447" s="45">
        <f t="shared" ref="AG447:AG458" si="214">AG446+1</f>
        <v>5701</v>
      </c>
      <c r="AH447" s="45" t="s">
        <v>101</v>
      </c>
      <c r="AI447" s="45">
        <f>Program!N110</f>
        <v>6</v>
      </c>
      <c r="AJ447" s="39"/>
      <c r="AK447" s="39">
        <f t="shared" si="206"/>
        <v>0</v>
      </c>
      <c r="AL447" s="39">
        <f t="shared" si="201"/>
        <v>1</v>
      </c>
      <c r="AM447" s="39" t="str">
        <f t="shared" si="207"/>
        <v xml:space="preserve"> </v>
      </c>
      <c r="AN447" s="39" t="str">
        <f t="shared" si="208"/>
        <v xml:space="preserve"> </v>
      </c>
      <c r="AO447" s="39" t="str">
        <f t="shared" si="209"/>
        <v xml:space="preserve"> </v>
      </c>
      <c r="AP447" s="39" t="str">
        <f t="shared" si="210"/>
        <v xml:space="preserve"> </v>
      </c>
      <c r="CF447" s="2"/>
      <c r="CG447"/>
      <c r="CH447"/>
      <c r="CI447"/>
      <c r="CJ447"/>
      <c r="CK447"/>
      <c r="CL447"/>
      <c r="CM447"/>
      <c r="CN447"/>
      <c r="CO447"/>
      <c r="CP447"/>
      <c r="CQ447"/>
      <c r="CR447"/>
      <c r="CS447"/>
      <c r="CT447"/>
    </row>
    <row r="448" spans="1:98" x14ac:dyDescent="0.2">
      <c r="A448" s="5" t="e">
        <f>IF(VLOOKUP('Download Data'!AF526,'Download Data'!AL526:AP1781,3,FALSE)&lt;&gt;10001,VLOOKUP('Download Data'!AF526,'Download Data'!AL526:AP1781,2,FALSE),"")</f>
        <v>#N/A</v>
      </c>
      <c r="B448" s="22" t="str">
        <f>IF(VLOOKUP('Download Data'!AF457,'Download Data'!AL457:AP2069,3,FALSE)&lt;&gt;10001,VLOOKUP('Download Data'!AF457,'Download Data'!AL457:AP2069,3,FALSE),"")</f>
        <v/>
      </c>
      <c r="C448" s="5" t="str">
        <f>IF(VLOOKUP('Download Data'!AF457,'Download Data'!AL457:AP2069,3,FALSE)&lt;&gt;10001,VLOOKUP('Download Data'!AF457,'Download Data'!AL457:AP2069,4,FALSE),"")</f>
        <v/>
      </c>
      <c r="D448" s="29" t="str">
        <f>IF(VLOOKUP('Download Data'!AF457,'Download Data'!AL457:AP2069,3,FALSE)&lt;&gt;10001,VLOOKUP('Download Data'!AF457,'Download Data'!AL457:AP2069,5,FALSE),"")</f>
        <v/>
      </c>
      <c r="E448" s="241"/>
      <c r="AA448" s="39" t="s">
        <v>376</v>
      </c>
      <c r="AB448" s="39">
        <f t="shared" si="213"/>
        <v>5702</v>
      </c>
      <c r="AC448" s="39" t="s">
        <v>101</v>
      </c>
      <c r="AD448" s="43">
        <f>VLOOKUP(AB448/100,'Download Data'!$BB$1:$BZ$97,10,TRUE)</f>
        <v>0</v>
      </c>
      <c r="AE448" s="39"/>
      <c r="AF448" s="39">
        <f t="shared" si="200"/>
        <v>439</v>
      </c>
      <c r="AG448" s="45">
        <f t="shared" si="214"/>
        <v>5702</v>
      </c>
      <c r="AH448" s="45" t="s">
        <v>101</v>
      </c>
      <c r="AI448" s="45">
        <f>Program!N111</f>
        <v>0</v>
      </c>
      <c r="AJ448" s="39"/>
      <c r="AK448" s="39">
        <f t="shared" si="206"/>
        <v>0</v>
      </c>
      <c r="AL448" s="39">
        <f t="shared" si="201"/>
        <v>1</v>
      </c>
      <c r="AM448" s="39" t="str">
        <f t="shared" si="207"/>
        <v xml:space="preserve"> </v>
      </c>
      <c r="AN448" s="39" t="str">
        <f t="shared" si="208"/>
        <v xml:space="preserve"> </v>
      </c>
      <c r="AO448" s="39" t="str">
        <f t="shared" si="209"/>
        <v xml:space="preserve"> </v>
      </c>
      <c r="AP448" s="39" t="str">
        <f t="shared" si="210"/>
        <v xml:space="preserve"> </v>
      </c>
      <c r="CF448" s="2"/>
      <c r="CG448"/>
      <c r="CH448"/>
      <c r="CI448"/>
      <c r="CJ448"/>
      <c r="CK448"/>
      <c r="CL448"/>
      <c r="CM448"/>
      <c r="CN448"/>
      <c r="CO448"/>
      <c r="CP448"/>
      <c r="CQ448"/>
      <c r="CR448"/>
      <c r="CS448"/>
      <c r="CT448"/>
    </row>
    <row r="449" spans="1:98" x14ac:dyDescent="0.2">
      <c r="A449" s="5" t="e">
        <f>IF(VLOOKUP('Download Data'!AF527,'Download Data'!AL527:AP1781,3,FALSE)&lt;&gt;10001,VLOOKUP('Download Data'!AF527,'Download Data'!AL527:AP1781,2,FALSE),"")</f>
        <v>#N/A</v>
      </c>
      <c r="B449" s="22" t="str">
        <f>IF(VLOOKUP('Download Data'!AF458,'Download Data'!AL458:AP2070,3,FALSE)&lt;&gt;10001,VLOOKUP('Download Data'!AF458,'Download Data'!AL458:AP2070,3,FALSE),"")</f>
        <v/>
      </c>
      <c r="C449" s="5" t="str">
        <f>IF(VLOOKUP('Download Data'!AF458,'Download Data'!AL458:AP2070,3,FALSE)&lt;&gt;10001,VLOOKUP('Download Data'!AF458,'Download Data'!AL458:AP2070,4,FALSE),"")</f>
        <v/>
      </c>
      <c r="D449" s="29" t="str">
        <f>IF(VLOOKUP('Download Data'!AF458,'Download Data'!AL458:AP2070,3,FALSE)&lt;&gt;10001,VLOOKUP('Download Data'!AF458,'Download Data'!AL458:AP2070,5,FALSE),"")</f>
        <v/>
      </c>
      <c r="E449" s="241"/>
      <c r="AA449" s="39" t="s">
        <v>377</v>
      </c>
      <c r="AB449" s="39">
        <f t="shared" si="213"/>
        <v>5703</v>
      </c>
      <c r="AC449" s="39" t="s">
        <v>101</v>
      </c>
      <c r="AD449" s="43">
        <f>VLOOKUP(AB449/100,'Download Data'!$BB$1:$BZ$97,11,TRUE)</f>
        <v>0</v>
      </c>
      <c r="AE449" s="39"/>
      <c r="AF449" s="39">
        <f t="shared" si="200"/>
        <v>440</v>
      </c>
      <c r="AG449" s="45">
        <f t="shared" si="214"/>
        <v>5703</v>
      </c>
      <c r="AH449" s="45" t="s">
        <v>101</v>
      </c>
      <c r="AI449" s="45">
        <f>Program!N112</f>
        <v>0</v>
      </c>
      <c r="AJ449" s="39"/>
      <c r="AK449" s="39">
        <f t="shared" si="206"/>
        <v>0</v>
      </c>
      <c r="AL449" s="39">
        <f t="shared" si="201"/>
        <v>1</v>
      </c>
      <c r="AM449" s="39" t="str">
        <f t="shared" si="207"/>
        <v xml:space="preserve"> </v>
      </c>
      <c r="AN449" s="39" t="str">
        <f t="shared" si="208"/>
        <v xml:space="preserve"> </v>
      </c>
      <c r="AO449" s="39" t="str">
        <f t="shared" si="209"/>
        <v xml:space="preserve"> </v>
      </c>
      <c r="AP449" s="39" t="str">
        <f t="shared" si="210"/>
        <v xml:space="preserve"> </v>
      </c>
      <c r="CF449" s="2"/>
      <c r="CG449"/>
      <c r="CH449"/>
      <c r="CI449"/>
      <c r="CJ449"/>
      <c r="CK449"/>
      <c r="CL449"/>
      <c r="CM449"/>
      <c r="CN449"/>
      <c r="CO449"/>
      <c r="CP449"/>
      <c r="CQ449"/>
      <c r="CR449"/>
      <c r="CS449"/>
      <c r="CT449"/>
    </row>
    <row r="450" spans="1:98" x14ac:dyDescent="0.2">
      <c r="A450" s="5" t="e">
        <f>IF(VLOOKUP('Download Data'!AF528,'Download Data'!AL528:AP1781,3,FALSE)&lt;&gt;10001,VLOOKUP('Download Data'!AF528,'Download Data'!AL528:AP1781,2,FALSE),"")</f>
        <v>#N/A</v>
      </c>
      <c r="B450" s="22" t="str">
        <f>IF(VLOOKUP('Download Data'!AF459,'Download Data'!AL459:AP2071,3,FALSE)&lt;&gt;10001,VLOOKUP('Download Data'!AF459,'Download Data'!AL459:AP2071,3,FALSE),"")</f>
        <v/>
      </c>
      <c r="C450" s="5" t="str">
        <f>IF(VLOOKUP('Download Data'!AF459,'Download Data'!AL459:AP2071,3,FALSE)&lt;&gt;10001,VLOOKUP('Download Data'!AF459,'Download Data'!AL459:AP2071,4,FALSE),"")</f>
        <v/>
      </c>
      <c r="D450" s="29" t="str">
        <f>IF(VLOOKUP('Download Data'!AF459,'Download Data'!AL459:AP2071,3,FALSE)&lt;&gt;10001,VLOOKUP('Download Data'!AF459,'Download Data'!AL459:AP2071,5,FALSE),"")</f>
        <v/>
      </c>
      <c r="E450" s="241"/>
      <c r="AA450" s="39" t="s">
        <v>378</v>
      </c>
      <c r="AB450" s="39">
        <f t="shared" si="213"/>
        <v>5704</v>
      </c>
      <c r="AC450" s="39" t="s">
        <v>101</v>
      </c>
      <c r="AD450" s="43">
        <f>VLOOKUP(AB450/100,'Download Data'!$BB$1:$BZ$97,12,TRUE)</f>
        <v>0</v>
      </c>
      <c r="AE450" s="39"/>
      <c r="AF450" s="39">
        <f t="shared" si="200"/>
        <v>441</v>
      </c>
      <c r="AG450" s="45">
        <f t="shared" si="214"/>
        <v>5704</v>
      </c>
      <c r="AH450" s="45" t="s">
        <v>101</v>
      </c>
      <c r="AI450" s="45">
        <f>Program!N113</f>
        <v>0</v>
      </c>
      <c r="AJ450" s="39"/>
      <c r="AK450" s="39">
        <f t="shared" si="206"/>
        <v>0</v>
      </c>
      <c r="AL450" s="39">
        <f t="shared" si="201"/>
        <v>1</v>
      </c>
      <c r="AM450" s="39" t="str">
        <f t="shared" si="207"/>
        <v xml:space="preserve"> </v>
      </c>
      <c r="AN450" s="39" t="str">
        <f t="shared" si="208"/>
        <v xml:space="preserve"> </v>
      </c>
      <c r="AO450" s="39" t="str">
        <f t="shared" si="209"/>
        <v xml:space="preserve"> </v>
      </c>
      <c r="AP450" s="39" t="str">
        <f t="shared" si="210"/>
        <v xml:space="preserve"> </v>
      </c>
      <c r="CF450" s="2"/>
      <c r="CG450"/>
      <c r="CH450"/>
      <c r="CI450"/>
      <c r="CJ450"/>
      <c r="CK450"/>
      <c r="CL450"/>
      <c r="CM450"/>
      <c r="CN450"/>
      <c r="CO450"/>
      <c r="CP450"/>
      <c r="CQ450"/>
      <c r="CR450"/>
      <c r="CS450"/>
      <c r="CT450"/>
    </row>
    <row r="451" spans="1:98" x14ac:dyDescent="0.2">
      <c r="A451" s="5" t="e">
        <f>IF(VLOOKUP('Download Data'!AF529,'Download Data'!AL529:AP1781,3,FALSE)&lt;&gt;10001,VLOOKUP('Download Data'!AF529,'Download Data'!AL529:AP1781,2,FALSE),"")</f>
        <v>#N/A</v>
      </c>
      <c r="B451" s="22" t="str">
        <f>IF(VLOOKUP('Download Data'!AF460,'Download Data'!AL460:AP2072,3,FALSE)&lt;&gt;10001,VLOOKUP('Download Data'!AF460,'Download Data'!AL460:AP2072,3,FALSE),"")</f>
        <v/>
      </c>
      <c r="C451" s="5" t="str">
        <f>IF(VLOOKUP('Download Data'!AF460,'Download Data'!AL460:AP2072,3,FALSE)&lt;&gt;10001,VLOOKUP('Download Data'!AF460,'Download Data'!AL460:AP2072,4,FALSE),"")</f>
        <v/>
      </c>
      <c r="D451" s="29" t="str">
        <f>IF(VLOOKUP('Download Data'!AF460,'Download Data'!AL460:AP2072,3,FALSE)&lt;&gt;10001,VLOOKUP('Download Data'!AF460,'Download Data'!AL460:AP2072,5,FALSE),"")</f>
        <v/>
      </c>
      <c r="E451" s="241"/>
      <c r="AA451" s="39" t="s">
        <v>379</v>
      </c>
      <c r="AB451" s="39">
        <f t="shared" si="213"/>
        <v>5705</v>
      </c>
      <c r="AC451" s="39" t="s">
        <v>101</v>
      </c>
      <c r="AD451" s="43">
        <f>VLOOKUP(AB451/100,'Download Data'!$BB$1:$BZ$97,13,TRUE)</f>
        <v>0</v>
      </c>
      <c r="AE451" s="39"/>
      <c r="AF451" s="39">
        <f t="shared" si="200"/>
        <v>442</v>
      </c>
      <c r="AG451" s="45">
        <f t="shared" si="214"/>
        <v>5705</v>
      </c>
      <c r="AH451" s="45" t="s">
        <v>101</v>
      </c>
      <c r="AI451" s="45">
        <f>Program!N114</f>
        <v>0</v>
      </c>
      <c r="AJ451" s="39"/>
      <c r="AK451" s="39">
        <f t="shared" si="206"/>
        <v>0</v>
      </c>
      <c r="AL451" s="39">
        <f t="shared" si="201"/>
        <v>1</v>
      </c>
      <c r="AM451" s="39" t="str">
        <f t="shared" si="207"/>
        <v xml:space="preserve"> </v>
      </c>
      <c r="AN451" s="39" t="str">
        <f t="shared" si="208"/>
        <v xml:space="preserve"> </v>
      </c>
      <c r="AO451" s="39" t="str">
        <f t="shared" si="209"/>
        <v xml:space="preserve"> </v>
      </c>
      <c r="AP451" s="39" t="str">
        <f t="shared" si="210"/>
        <v xml:space="preserve"> </v>
      </c>
      <c r="CF451" s="2"/>
      <c r="CG451"/>
      <c r="CH451"/>
      <c r="CI451"/>
      <c r="CJ451"/>
      <c r="CK451"/>
      <c r="CL451"/>
      <c r="CM451"/>
      <c r="CN451"/>
      <c r="CO451"/>
      <c r="CP451"/>
      <c r="CQ451"/>
      <c r="CR451"/>
      <c r="CS451"/>
      <c r="CT451"/>
    </row>
    <row r="452" spans="1:98" x14ac:dyDescent="0.2">
      <c r="A452" s="5" t="e">
        <f>IF(VLOOKUP('Download Data'!AF530,'Download Data'!AL530:AP1781,3,FALSE)&lt;&gt;10001,VLOOKUP('Download Data'!AF530,'Download Data'!AL530:AP1781,2,FALSE),"")</f>
        <v>#N/A</v>
      </c>
      <c r="B452" s="22" t="str">
        <f>IF(VLOOKUP('Download Data'!AF461,'Download Data'!AL461:AP2073,3,FALSE)&lt;&gt;10001,VLOOKUP('Download Data'!AF461,'Download Data'!AL461:AP2073,3,FALSE),"")</f>
        <v/>
      </c>
      <c r="C452" s="5" t="str">
        <f>IF(VLOOKUP('Download Data'!AF461,'Download Data'!AL461:AP2073,3,FALSE)&lt;&gt;10001,VLOOKUP('Download Data'!AF461,'Download Data'!AL461:AP2073,4,FALSE),"")</f>
        <v/>
      </c>
      <c r="D452" s="29" t="str">
        <f>IF(VLOOKUP('Download Data'!AF461,'Download Data'!AL461:AP2073,3,FALSE)&lt;&gt;10001,VLOOKUP('Download Data'!AF461,'Download Data'!AL461:AP2073,5,FALSE),"")</f>
        <v/>
      </c>
      <c r="E452" s="241"/>
      <c r="AA452" s="39" t="s">
        <v>505</v>
      </c>
      <c r="AB452" s="39">
        <f t="shared" si="213"/>
        <v>5706</v>
      </c>
      <c r="AC452" s="39" t="s">
        <v>101</v>
      </c>
      <c r="AD452" s="43">
        <f>VLOOKUP(AB452/100,'Download Data'!$BB$1:$BZ$97,15,TRUE)</f>
        <v>0</v>
      </c>
      <c r="AE452" s="39"/>
      <c r="AF452" s="39">
        <f t="shared" si="200"/>
        <v>443</v>
      </c>
      <c r="AG452" s="45">
        <f t="shared" si="214"/>
        <v>5706</v>
      </c>
      <c r="AH452" s="45" t="s">
        <v>101</v>
      </c>
      <c r="AI452" s="45">
        <f>Program!N115</f>
        <v>0</v>
      </c>
      <c r="AJ452" s="39"/>
      <c r="AK452" s="39">
        <f t="shared" si="206"/>
        <v>0</v>
      </c>
      <c r="AL452" s="39">
        <f t="shared" si="201"/>
        <v>1</v>
      </c>
      <c r="AM452" s="39" t="str">
        <f t="shared" si="207"/>
        <v xml:space="preserve"> </v>
      </c>
      <c r="AN452" s="39" t="str">
        <f t="shared" si="208"/>
        <v xml:space="preserve"> </v>
      </c>
      <c r="AO452" s="39" t="str">
        <f t="shared" si="209"/>
        <v xml:space="preserve"> </v>
      </c>
      <c r="AP452" s="39" t="str">
        <f t="shared" si="210"/>
        <v xml:space="preserve"> </v>
      </c>
      <c r="CF452" s="2"/>
      <c r="CG452"/>
      <c r="CH452"/>
      <c r="CI452"/>
      <c r="CJ452"/>
      <c r="CK452"/>
      <c r="CL452"/>
      <c r="CM452"/>
      <c r="CN452"/>
      <c r="CO452"/>
      <c r="CP452"/>
      <c r="CQ452"/>
      <c r="CR452"/>
      <c r="CS452"/>
      <c r="CT452"/>
    </row>
    <row r="453" spans="1:98" x14ac:dyDescent="0.2">
      <c r="A453" s="5" t="e">
        <f>IF(VLOOKUP('Download Data'!AF531,'Download Data'!AL531:AP1781,3,FALSE)&lt;&gt;10001,VLOOKUP('Download Data'!AF531,'Download Data'!AL531:AP1781,2,FALSE),"")</f>
        <v>#N/A</v>
      </c>
      <c r="B453" s="22" t="str">
        <f>IF(VLOOKUP('Download Data'!AF462,'Download Data'!AL462:AP2074,3,FALSE)&lt;&gt;10001,VLOOKUP('Download Data'!AF462,'Download Data'!AL462:AP2074,3,FALSE),"")</f>
        <v/>
      </c>
      <c r="C453" s="5" t="str">
        <f>IF(VLOOKUP('Download Data'!AF462,'Download Data'!AL462:AP2074,3,FALSE)&lt;&gt;10001,VLOOKUP('Download Data'!AF462,'Download Data'!AL462:AP2074,4,FALSE),"")</f>
        <v/>
      </c>
      <c r="D453" s="29" t="str">
        <f>IF(VLOOKUP('Download Data'!AF462,'Download Data'!AL462:AP2074,3,FALSE)&lt;&gt;10001,VLOOKUP('Download Data'!AF462,'Download Data'!AL462:AP2074,5,FALSE),"")</f>
        <v/>
      </c>
      <c r="E453" s="241"/>
      <c r="AA453" s="39" t="s">
        <v>380</v>
      </c>
      <c r="AB453" s="39">
        <f t="shared" si="213"/>
        <v>5707</v>
      </c>
      <c r="AC453" s="39" t="s">
        <v>101</v>
      </c>
      <c r="AD453" s="43">
        <f>VLOOKUP(AB453/100,'Download Data'!$BB$1:$BZ$97,18,TRUE)</f>
        <v>0</v>
      </c>
      <c r="AE453" s="39"/>
      <c r="AF453" s="39">
        <f t="shared" si="200"/>
        <v>444</v>
      </c>
      <c r="AG453" s="45">
        <f t="shared" si="214"/>
        <v>5707</v>
      </c>
      <c r="AH453" s="45" t="s">
        <v>101</v>
      </c>
      <c r="AI453" s="45">
        <f>Program!N116</f>
        <v>0</v>
      </c>
      <c r="AJ453" s="39"/>
      <c r="AK453" s="39">
        <f t="shared" si="206"/>
        <v>0</v>
      </c>
      <c r="AL453" s="39">
        <f t="shared" si="201"/>
        <v>1</v>
      </c>
      <c r="AM453" s="39" t="str">
        <f t="shared" si="207"/>
        <v xml:space="preserve"> </v>
      </c>
      <c r="AN453" s="39" t="str">
        <f t="shared" si="208"/>
        <v xml:space="preserve"> </v>
      </c>
      <c r="AO453" s="39" t="str">
        <f t="shared" si="209"/>
        <v xml:space="preserve"> </v>
      </c>
      <c r="AP453" s="39" t="str">
        <f t="shared" si="210"/>
        <v xml:space="preserve"> </v>
      </c>
      <c r="CF453" s="2"/>
      <c r="CG453"/>
      <c r="CH453"/>
      <c r="CI453"/>
      <c r="CJ453"/>
      <c r="CK453"/>
      <c r="CL453"/>
      <c r="CM453"/>
      <c r="CN453"/>
      <c r="CO453"/>
      <c r="CP453"/>
      <c r="CQ453"/>
      <c r="CR453"/>
      <c r="CS453"/>
      <c r="CT453"/>
    </row>
    <row r="454" spans="1:98" x14ac:dyDescent="0.2">
      <c r="A454" s="5" t="e">
        <f>IF(VLOOKUP('Download Data'!AF532,'Download Data'!AL532:AP1781,3,FALSE)&lt;&gt;10001,VLOOKUP('Download Data'!AF532,'Download Data'!AL532:AP1781,2,FALSE),"")</f>
        <v>#N/A</v>
      </c>
      <c r="B454" s="22" t="str">
        <f>IF(VLOOKUP('Download Data'!AF463,'Download Data'!AL463:AP2075,3,FALSE)&lt;&gt;10001,VLOOKUP('Download Data'!AF463,'Download Data'!AL463:AP2075,3,FALSE),"")</f>
        <v/>
      </c>
      <c r="C454" s="5" t="str">
        <f>IF(VLOOKUP('Download Data'!AF463,'Download Data'!AL463:AP2075,3,FALSE)&lt;&gt;10001,VLOOKUP('Download Data'!AF463,'Download Data'!AL463:AP2075,4,FALSE),"")</f>
        <v/>
      </c>
      <c r="D454" s="29" t="str">
        <f>IF(VLOOKUP('Download Data'!AF463,'Download Data'!AL463:AP2075,3,FALSE)&lt;&gt;10001,VLOOKUP('Download Data'!AF463,'Download Data'!AL463:AP2075,5,FALSE),"")</f>
        <v/>
      </c>
      <c r="E454" s="241"/>
      <c r="AA454" s="39" t="s">
        <v>381</v>
      </c>
      <c r="AB454" s="39">
        <f t="shared" si="213"/>
        <v>5708</v>
      </c>
      <c r="AC454" s="39" t="s">
        <v>101</v>
      </c>
      <c r="AD454" s="43">
        <f>VLOOKUP(AB454/100,'Download Data'!$BB$1:$CE$97,21,TRUE)</f>
        <v>0</v>
      </c>
      <c r="AE454" s="39"/>
      <c r="AF454" s="39">
        <f t="shared" si="200"/>
        <v>445</v>
      </c>
      <c r="AG454" s="45">
        <f t="shared" si="214"/>
        <v>5708</v>
      </c>
      <c r="AH454" s="45" t="s">
        <v>101</v>
      </c>
      <c r="AI454" s="45">
        <f>Program!N117</f>
        <v>0</v>
      </c>
      <c r="AJ454" s="39"/>
      <c r="AK454" s="39">
        <f t="shared" si="206"/>
        <v>0</v>
      </c>
      <c r="AL454" s="39">
        <f t="shared" si="201"/>
        <v>1</v>
      </c>
      <c r="AM454" s="39" t="str">
        <f t="shared" si="207"/>
        <v xml:space="preserve"> </v>
      </c>
      <c r="AN454" s="39" t="str">
        <f t="shared" si="208"/>
        <v xml:space="preserve"> </v>
      </c>
      <c r="AO454" s="39" t="str">
        <f t="shared" si="209"/>
        <v xml:space="preserve"> </v>
      </c>
      <c r="AP454" s="39" t="str">
        <f t="shared" si="210"/>
        <v xml:space="preserve"> </v>
      </c>
      <c r="CF454" s="2"/>
      <c r="CG454"/>
      <c r="CH454"/>
      <c r="CI454"/>
      <c r="CJ454"/>
      <c r="CK454"/>
      <c r="CL454"/>
      <c r="CM454"/>
      <c r="CN454"/>
      <c r="CO454"/>
      <c r="CP454"/>
      <c r="CQ454"/>
      <c r="CR454"/>
      <c r="CS454"/>
      <c r="CT454"/>
    </row>
    <row r="455" spans="1:98" x14ac:dyDescent="0.2">
      <c r="A455" s="5" t="e">
        <f>IF(VLOOKUP('Download Data'!AF533,'Download Data'!AL533:AP1781,3,FALSE)&lt;&gt;10001,VLOOKUP('Download Data'!AF533,'Download Data'!AL533:AP1781,2,FALSE),"")</f>
        <v>#N/A</v>
      </c>
      <c r="B455" s="22" t="str">
        <f>IF(VLOOKUP('Download Data'!AF464,'Download Data'!AL464:AP2076,3,FALSE)&lt;&gt;10001,VLOOKUP('Download Data'!AF464,'Download Data'!AL464:AP2076,3,FALSE),"")</f>
        <v/>
      </c>
      <c r="C455" s="5" t="str">
        <f>IF(VLOOKUP('Download Data'!AF464,'Download Data'!AL464:AP2076,3,FALSE)&lt;&gt;10001,VLOOKUP('Download Data'!AF464,'Download Data'!AL464:AP2076,4,FALSE),"")</f>
        <v/>
      </c>
      <c r="D455" s="29" t="str">
        <f>IF(VLOOKUP('Download Data'!AF464,'Download Data'!AL464:AP2076,3,FALSE)&lt;&gt;10001,VLOOKUP('Download Data'!AF464,'Download Data'!AL464:AP2076,5,FALSE),"")</f>
        <v/>
      </c>
      <c r="E455" s="241"/>
      <c r="AA455" s="39" t="s">
        <v>382</v>
      </c>
      <c r="AB455" s="39">
        <f t="shared" si="213"/>
        <v>5709</v>
      </c>
      <c r="AC455" s="39" t="s">
        <v>101</v>
      </c>
      <c r="AD455" s="43">
        <f>VLOOKUP(AB455/100,'Download Data'!$BB$1:$CE$97,24,TRUE)</f>
        <v>1000</v>
      </c>
      <c r="AE455" s="39"/>
      <c r="AF455" s="39">
        <f t="shared" si="200"/>
        <v>446</v>
      </c>
      <c r="AG455" s="45">
        <f t="shared" si="214"/>
        <v>5709</v>
      </c>
      <c r="AH455" s="45" t="s">
        <v>101</v>
      </c>
      <c r="AI455" s="45">
        <f>Program!N118</f>
        <v>1000</v>
      </c>
      <c r="AJ455" s="39"/>
      <c r="AK455" s="39">
        <f t="shared" si="206"/>
        <v>0</v>
      </c>
      <c r="AL455" s="39">
        <f t="shared" si="201"/>
        <v>1</v>
      </c>
      <c r="AM455" s="39" t="str">
        <f t="shared" si="207"/>
        <v xml:space="preserve"> </v>
      </c>
      <c r="AN455" s="39" t="str">
        <f t="shared" si="208"/>
        <v xml:space="preserve"> </v>
      </c>
      <c r="AO455" s="39" t="str">
        <f t="shared" si="209"/>
        <v xml:space="preserve"> </v>
      </c>
      <c r="AP455" s="39" t="str">
        <f t="shared" si="210"/>
        <v xml:space="preserve"> </v>
      </c>
      <c r="CF455" s="2"/>
      <c r="CG455"/>
      <c r="CH455"/>
      <c r="CI455"/>
      <c r="CJ455"/>
      <c r="CK455"/>
      <c r="CL455"/>
      <c r="CM455"/>
      <c r="CN455"/>
      <c r="CO455"/>
      <c r="CP455"/>
      <c r="CQ455"/>
      <c r="CR455"/>
      <c r="CS455"/>
      <c r="CT455"/>
    </row>
    <row r="456" spans="1:98" x14ac:dyDescent="0.2">
      <c r="A456" s="5" t="e">
        <f>IF(VLOOKUP('Download Data'!AF534,'Download Data'!AL534:AP1781,3,FALSE)&lt;&gt;10001,VLOOKUP('Download Data'!AF534,'Download Data'!AL534:AP1781,2,FALSE),"")</f>
        <v>#N/A</v>
      </c>
      <c r="B456" s="22" t="str">
        <f>IF(VLOOKUP('Download Data'!AF465,'Download Data'!AL465:AP2077,3,FALSE)&lt;&gt;10001,VLOOKUP('Download Data'!AF465,'Download Data'!AL465:AP2077,3,FALSE),"")</f>
        <v/>
      </c>
      <c r="C456" s="5" t="str">
        <f>IF(VLOOKUP('Download Data'!AF465,'Download Data'!AL465:AP2077,3,FALSE)&lt;&gt;10001,VLOOKUP('Download Data'!AF465,'Download Data'!AL465:AP2077,4,FALSE),"")</f>
        <v/>
      </c>
      <c r="D456" s="29" t="str">
        <f>IF(VLOOKUP('Download Data'!AF465,'Download Data'!AL465:AP2077,3,FALSE)&lt;&gt;10001,VLOOKUP('Download Data'!AF465,'Download Data'!AL465:AP2077,5,FALSE),"")</f>
        <v/>
      </c>
      <c r="E456" s="241"/>
      <c r="AA456" s="39" t="s">
        <v>383</v>
      </c>
      <c r="AB456" s="39">
        <f t="shared" si="213"/>
        <v>5710</v>
      </c>
      <c r="AC456" s="39" t="s">
        <v>101</v>
      </c>
      <c r="AD456" s="43">
        <f>VLOOKUP(AB456/100,'Download Data'!$BB$1:$CE$97,27,TRUE)</f>
        <v>1000</v>
      </c>
      <c r="AE456" s="39"/>
      <c r="AF456" s="39">
        <f t="shared" si="200"/>
        <v>447</v>
      </c>
      <c r="AG456" s="45">
        <f t="shared" si="214"/>
        <v>5710</v>
      </c>
      <c r="AH456" s="45" t="s">
        <v>101</v>
      </c>
      <c r="AI456" s="45">
        <f>Program!N119</f>
        <v>1000</v>
      </c>
      <c r="AJ456" s="39"/>
      <c r="AK456" s="39">
        <f t="shared" si="206"/>
        <v>0</v>
      </c>
      <c r="AL456" s="39">
        <f t="shared" si="201"/>
        <v>1</v>
      </c>
      <c r="AM456" s="39" t="str">
        <f t="shared" si="207"/>
        <v xml:space="preserve"> </v>
      </c>
      <c r="AN456" s="39" t="str">
        <f t="shared" si="208"/>
        <v xml:space="preserve"> </v>
      </c>
      <c r="AO456" s="39" t="str">
        <f t="shared" si="209"/>
        <v xml:space="preserve"> </v>
      </c>
      <c r="AP456" s="39" t="str">
        <f t="shared" si="210"/>
        <v xml:space="preserve"> </v>
      </c>
      <c r="CF456" s="2"/>
      <c r="CG456"/>
      <c r="CH456"/>
      <c r="CI456"/>
      <c r="CJ456"/>
      <c r="CK456"/>
      <c r="CL456"/>
      <c r="CM456"/>
      <c r="CN456"/>
      <c r="CO456"/>
      <c r="CP456"/>
      <c r="CQ456"/>
      <c r="CR456"/>
      <c r="CS456"/>
      <c r="CT456"/>
    </row>
    <row r="457" spans="1:98" x14ac:dyDescent="0.2">
      <c r="A457" s="5" t="e">
        <f>IF(VLOOKUP('Download Data'!AF535,'Download Data'!AL535:AP1781,3,FALSE)&lt;&gt;10001,VLOOKUP('Download Data'!AF535,'Download Data'!AL535:AP1781,2,FALSE),"")</f>
        <v>#N/A</v>
      </c>
      <c r="B457" s="22" t="str">
        <f>IF(VLOOKUP('Download Data'!AF466,'Download Data'!AL466:AP2078,3,FALSE)&lt;&gt;10001,VLOOKUP('Download Data'!AF466,'Download Data'!AL466:AP2078,3,FALSE),"")</f>
        <v/>
      </c>
      <c r="C457" s="5" t="str">
        <f>IF(VLOOKUP('Download Data'!AF466,'Download Data'!AL466:AP2078,3,FALSE)&lt;&gt;10001,VLOOKUP('Download Data'!AF466,'Download Data'!AL466:AP2078,4,FALSE),"")</f>
        <v/>
      </c>
      <c r="D457" s="29" t="str">
        <f>IF(VLOOKUP('Download Data'!AF466,'Download Data'!AL466:AP2078,3,FALSE)&lt;&gt;10001,VLOOKUP('Download Data'!AF466,'Download Data'!AL466:AP2078,5,FALSE),"")</f>
        <v/>
      </c>
      <c r="E457" s="241"/>
      <c r="AA457" s="39" t="s">
        <v>384</v>
      </c>
      <c r="AB457" s="39">
        <f t="shared" si="213"/>
        <v>5711</v>
      </c>
      <c r="AC457" s="39" t="s">
        <v>101</v>
      </c>
      <c r="AD457" s="43">
        <f>VLOOKUP(AB457/100,'Download Data'!$BB$1:$CE$97,28,TRUE)</f>
        <v>0</v>
      </c>
      <c r="AE457" s="39"/>
      <c r="AF457" s="39">
        <f t="shared" si="200"/>
        <v>448</v>
      </c>
      <c r="AG457" s="45">
        <f t="shared" si="214"/>
        <v>5711</v>
      </c>
      <c r="AH457" s="45" t="s">
        <v>101</v>
      </c>
      <c r="AI457" s="45">
        <f>Program!N120</f>
        <v>0</v>
      </c>
      <c r="AJ457" s="39"/>
      <c r="AK457" s="39">
        <f t="shared" si="206"/>
        <v>0</v>
      </c>
      <c r="AL457" s="39">
        <f t="shared" si="201"/>
        <v>1</v>
      </c>
      <c r="AM457" s="39" t="str">
        <f t="shared" si="207"/>
        <v xml:space="preserve"> </v>
      </c>
      <c r="AN457" s="39" t="str">
        <f t="shared" si="208"/>
        <v xml:space="preserve"> </v>
      </c>
      <c r="AO457" s="39" t="str">
        <f t="shared" si="209"/>
        <v xml:space="preserve"> </v>
      </c>
      <c r="AP457" s="39" t="str">
        <f t="shared" si="210"/>
        <v xml:space="preserve"> </v>
      </c>
      <c r="CF457" s="2"/>
      <c r="CG457"/>
      <c r="CH457"/>
      <c r="CI457"/>
      <c r="CJ457"/>
      <c r="CK457"/>
      <c r="CL457"/>
      <c r="CM457"/>
      <c r="CN457"/>
      <c r="CO457"/>
      <c r="CP457"/>
      <c r="CQ457"/>
      <c r="CR457"/>
      <c r="CS457"/>
      <c r="CT457"/>
    </row>
    <row r="458" spans="1:98" x14ac:dyDescent="0.2">
      <c r="A458" s="5" t="e">
        <f>IF(VLOOKUP('Download Data'!AF536,'Download Data'!AL536:AP1781,3,FALSE)&lt;&gt;10001,VLOOKUP('Download Data'!AF536,'Download Data'!AL536:AP1781,2,FALSE),"")</f>
        <v>#N/A</v>
      </c>
      <c r="B458" s="22" t="str">
        <f>IF(VLOOKUP('Download Data'!AF467,'Download Data'!AL467:AP2079,3,FALSE)&lt;&gt;10001,VLOOKUP('Download Data'!AF467,'Download Data'!AL467:AP2079,3,FALSE),"")</f>
        <v/>
      </c>
      <c r="C458" s="5" t="str">
        <f>IF(VLOOKUP('Download Data'!AF467,'Download Data'!AL467:AP2079,3,FALSE)&lt;&gt;10001,VLOOKUP('Download Data'!AF467,'Download Data'!AL467:AP2079,4,FALSE),"")</f>
        <v/>
      </c>
      <c r="D458" s="29" t="str">
        <f>IF(VLOOKUP('Download Data'!AF467,'Download Data'!AL467:AP2079,3,FALSE)&lt;&gt;10001,VLOOKUP('Download Data'!AF467,'Download Data'!AL467:AP2079,5,FALSE),"")</f>
        <v/>
      </c>
      <c r="E458" s="241"/>
      <c r="AA458" s="39" t="s">
        <v>385</v>
      </c>
      <c r="AB458" s="39">
        <f t="shared" si="213"/>
        <v>5712</v>
      </c>
      <c r="AC458" s="39" t="s">
        <v>101</v>
      </c>
      <c r="AD458" s="43">
        <f>VLOOKUP(AB458/100,'Download Data'!$BB$1:$CE$97,29,TRUE)</f>
        <v>0</v>
      </c>
      <c r="AE458" s="39"/>
      <c r="AF458" s="39">
        <f t="shared" si="200"/>
        <v>449</v>
      </c>
      <c r="AG458" s="45">
        <f t="shared" si="214"/>
        <v>5712</v>
      </c>
      <c r="AH458" s="45" t="s">
        <v>101</v>
      </c>
      <c r="AI458" s="45">
        <f>Program!N121</f>
        <v>0</v>
      </c>
      <c r="AJ458" s="39"/>
      <c r="AK458" s="39">
        <f t="shared" si="206"/>
        <v>0</v>
      </c>
      <c r="AL458" s="39">
        <f t="shared" si="201"/>
        <v>1</v>
      </c>
      <c r="AM458" s="39" t="str">
        <f t="shared" si="207"/>
        <v xml:space="preserve"> </v>
      </c>
      <c r="AN458" s="39" t="str">
        <f t="shared" si="208"/>
        <v xml:space="preserve"> </v>
      </c>
      <c r="AO458" s="39" t="str">
        <f t="shared" si="209"/>
        <v xml:space="preserve"> </v>
      </c>
      <c r="AP458" s="39" t="str">
        <f t="shared" si="210"/>
        <v xml:space="preserve"> </v>
      </c>
      <c r="CF458" s="2"/>
      <c r="CG458"/>
      <c r="CH458"/>
      <c r="CI458"/>
      <c r="CJ458"/>
      <c r="CK458"/>
      <c r="CL458"/>
      <c r="CM458"/>
      <c r="CN458"/>
      <c r="CO458"/>
      <c r="CP458"/>
      <c r="CQ458"/>
      <c r="CR458"/>
      <c r="CS458"/>
      <c r="CT458"/>
    </row>
    <row r="459" spans="1:98" x14ac:dyDescent="0.2">
      <c r="A459" s="5" t="e">
        <f>IF(VLOOKUP('Download Data'!AF537,'Download Data'!AL537:AP1781,3,FALSE)&lt;&gt;10001,VLOOKUP('Download Data'!AF537,'Download Data'!AL537:AP1781,2,FALSE),"")</f>
        <v>#N/A</v>
      </c>
      <c r="B459" s="22" t="str">
        <f>IF(VLOOKUP('Download Data'!AF468,'Download Data'!AL468:AP2080,3,FALSE)&lt;&gt;10001,VLOOKUP('Download Data'!AF468,'Download Data'!AL468:AP2080,3,FALSE),"")</f>
        <v/>
      </c>
      <c r="C459" s="5" t="str">
        <f>IF(VLOOKUP('Download Data'!AF468,'Download Data'!AL468:AP2080,3,FALSE)&lt;&gt;10001,VLOOKUP('Download Data'!AF468,'Download Data'!AL468:AP2080,4,FALSE),"")</f>
        <v/>
      </c>
      <c r="D459" s="29" t="str">
        <f>IF(VLOOKUP('Download Data'!AF468,'Download Data'!AL468:AP2080,3,FALSE)&lt;&gt;10001,VLOOKUP('Download Data'!AF468,'Download Data'!AL468:AP2080,5,FALSE),"")</f>
        <v/>
      </c>
      <c r="E459" s="241"/>
      <c r="AA459" s="39"/>
      <c r="AB459" s="39"/>
      <c r="AC459" s="39"/>
      <c r="AD459" s="39"/>
      <c r="AE459" s="39"/>
      <c r="AF459" s="39">
        <f t="shared" si="200"/>
        <v>450</v>
      </c>
      <c r="AG459" s="45"/>
      <c r="AH459" s="45"/>
      <c r="AI459" s="45"/>
      <c r="AJ459" s="39"/>
      <c r="AK459" s="39">
        <f t="shared" si="206"/>
        <v>0</v>
      </c>
      <c r="AL459" s="39">
        <f t="shared" si="201"/>
        <v>1</v>
      </c>
      <c r="AM459" s="39" t="str">
        <f t="shared" si="207"/>
        <v xml:space="preserve"> </v>
      </c>
      <c r="AN459" s="39" t="str">
        <f t="shared" si="208"/>
        <v xml:space="preserve"> </v>
      </c>
      <c r="AO459" s="39" t="str">
        <f t="shared" si="209"/>
        <v xml:space="preserve"> </v>
      </c>
      <c r="AP459" s="39" t="str">
        <f t="shared" si="210"/>
        <v xml:space="preserve"> </v>
      </c>
      <c r="CF459" s="2"/>
      <c r="CG459"/>
      <c r="CH459"/>
      <c r="CI459"/>
      <c r="CJ459"/>
      <c r="CK459"/>
      <c r="CL459"/>
      <c r="CM459"/>
      <c r="CN459"/>
      <c r="CO459"/>
      <c r="CP459"/>
      <c r="CQ459"/>
      <c r="CR459"/>
      <c r="CS459"/>
      <c r="CT459"/>
    </row>
    <row r="460" spans="1:98" x14ac:dyDescent="0.2">
      <c r="A460" s="5" t="e">
        <f>IF(VLOOKUP('Download Data'!AF538,'Download Data'!AL538:AP1781,3,FALSE)&lt;&gt;10001,VLOOKUP('Download Data'!AF538,'Download Data'!AL538:AP1781,2,FALSE),"")</f>
        <v>#N/A</v>
      </c>
      <c r="B460" s="22" t="str">
        <f>IF(VLOOKUP('Download Data'!AF469,'Download Data'!AL469:AP2081,3,FALSE)&lt;&gt;10001,VLOOKUP('Download Data'!AF469,'Download Data'!AL469:AP2081,3,FALSE),"")</f>
        <v/>
      </c>
      <c r="C460" s="5" t="str">
        <f>IF(VLOOKUP('Download Data'!AF469,'Download Data'!AL469:AP2081,3,FALSE)&lt;&gt;10001,VLOOKUP('Download Data'!AF469,'Download Data'!AL469:AP2081,4,FALSE),"")</f>
        <v/>
      </c>
      <c r="D460" s="29" t="str">
        <f>IF(VLOOKUP('Download Data'!AF469,'Download Data'!AL469:AP2081,3,FALSE)&lt;&gt;10001,VLOOKUP('Download Data'!AF469,'Download Data'!AL469:AP2081,5,FALSE),"")</f>
        <v/>
      </c>
      <c r="E460" s="241"/>
      <c r="AA460" s="39" t="s">
        <v>386</v>
      </c>
      <c r="AB460" s="39">
        <f t="shared" ref="AB460:AB472" si="215">AG460</f>
        <v>5800</v>
      </c>
      <c r="AC460" s="39" t="s">
        <v>101</v>
      </c>
      <c r="AD460" s="43">
        <f>VLOOKUP(AB460/100,'Download Data'!$BB$1:$BZ$97,6,TRUE)</f>
        <v>0</v>
      </c>
      <c r="AE460" s="39"/>
      <c r="AF460" s="39">
        <f t="shared" si="200"/>
        <v>451</v>
      </c>
      <c r="AG460" s="45">
        <v>5800</v>
      </c>
      <c r="AH460" s="45" t="s">
        <v>101</v>
      </c>
      <c r="AI460" s="45">
        <f>Program!N125</f>
        <v>0</v>
      </c>
      <c r="AJ460" s="39"/>
      <c r="AK460" s="39">
        <f t="shared" si="206"/>
        <v>0</v>
      </c>
      <c r="AL460" s="39">
        <f t="shared" si="201"/>
        <v>1</v>
      </c>
      <c r="AM460" s="39" t="str">
        <f t="shared" si="207"/>
        <v xml:space="preserve"> </v>
      </c>
      <c r="AN460" s="39" t="str">
        <f t="shared" si="208"/>
        <v xml:space="preserve"> </v>
      </c>
      <c r="AO460" s="39" t="str">
        <f t="shared" si="209"/>
        <v xml:space="preserve"> </v>
      </c>
      <c r="AP460" s="39" t="str">
        <f t="shared" si="210"/>
        <v xml:space="preserve"> </v>
      </c>
      <c r="CF460" s="2"/>
      <c r="CG460"/>
      <c r="CH460"/>
      <c r="CI460"/>
      <c r="CJ460"/>
      <c r="CK460"/>
      <c r="CL460"/>
      <c r="CM460"/>
      <c r="CN460"/>
      <c r="CO460"/>
      <c r="CP460"/>
      <c r="CQ460"/>
      <c r="CR460"/>
      <c r="CS460"/>
      <c r="CT460"/>
    </row>
    <row r="461" spans="1:98" x14ac:dyDescent="0.2">
      <c r="A461" s="5" t="e">
        <f>IF(VLOOKUP('Download Data'!AF539,'Download Data'!AL539:AP1781,3,FALSE)&lt;&gt;10001,VLOOKUP('Download Data'!AF539,'Download Data'!AL539:AP1781,2,FALSE),"")</f>
        <v>#N/A</v>
      </c>
      <c r="B461" s="22" t="str">
        <f>IF(VLOOKUP('Download Data'!AF470,'Download Data'!AL470:AP2082,3,FALSE)&lt;&gt;10001,VLOOKUP('Download Data'!AF470,'Download Data'!AL470:AP2082,3,FALSE),"")</f>
        <v/>
      </c>
      <c r="C461" s="5" t="str">
        <f>IF(VLOOKUP('Download Data'!AF470,'Download Data'!AL470:AP2082,3,FALSE)&lt;&gt;10001,VLOOKUP('Download Data'!AF470,'Download Data'!AL470:AP2082,4,FALSE),"")</f>
        <v/>
      </c>
      <c r="D461" s="29" t="str">
        <f>IF(VLOOKUP('Download Data'!AF470,'Download Data'!AL470:AP2082,3,FALSE)&lt;&gt;10001,VLOOKUP('Download Data'!AF470,'Download Data'!AL470:AP2082,5,FALSE),"")</f>
        <v/>
      </c>
      <c r="E461" s="241"/>
      <c r="AA461" s="39" t="s">
        <v>515</v>
      </c>
      <c r="AB461" s="39">
        <f t="shared" si="215"/>
        <v>5801</v>
      </c>
      <c r="AC461" s="39" t="s">
        <v>101</v>
      </c>
      <c r="AD461" s="43">
        <f>VLOOKUP(AB461/100,'Download Data'!$BB$1:$BZ$97,4,TRUE)</f>
        <v>6</v>
      </c>
      <c r="AE461" s="39"/>
      <c r="AF461" s="39">
        <f t="shared" si="200"/>
        <v>452</v>
      </c>
      <c r="AG461" s="45">
        <f t="shared" ref="AG461:AG472" si="216">AG460+1</f>
        <v>5801</v>
      </c>
      <c r="AH461" s="45" t="s">
        <v>101</v>
      </c>
      <c r="AI461" s="45">
        <f>Program!N126</f>
        <v>6</v>
      </c>
      <c r="AJ461" s="39"/>
      <c r="AK461" s="39">
        <f t="shared" si="206"/>
        <v>0</v>
      </c>
      <c r="AL461" s="39">
        <f t="shared" si="201"/>
        <v>1</v>
      </c>
      <c r="AM461" s="39" t="str">
        <f t="shared" si="207"/>
        <v xml:space="preserve"> </v>
      </c>
      <c r="AN461" s="39" t="str">
        <f t="shared" si="208"/>
        <v xml:space="preserve"> </v>
      </c>
      <c r="AO461" s="39" t="str">
        <f t="shared" si="209"/>
        <v xml:space="preserve"> </v>
      </c>
      <c r="AP461" s="39" t="str">
        <f t="shared" si="210"/>
        <v xml:space="preserve"> </v>
      </c>
      <c r="CF461" s="2"/>
      <c r="CG461"/>
      <c r="CH461"/>
      <c r="CI461"/>
      <c r="CJ461"/>
      <c r="CK461"/>
      <c r="CL461"/>
      <c r="CM461"/>
      <c r="CN461"/>
      <c r="CO461"/>
      <c r="CP461"/>
      <c r="CQ461"/>
      <c r="CR461"/>
      <c r="CS461"/>
      <c r="CT461"/>
    </row>
    <row r="462" spans="1:98" x14ac:dyDescent="0.2">
      <c r="A462" s="5" t="e">
        <f>IF(VLOOKUP('Download Data'!AF540,'Download Data'!AL540:AP1781,3,FALSE)&lt;&gt;10001,VLOOKUP('Download Data'!AF540,'Download Data'!AL540:AP1781,2,FALSE),"")</f>
        <v>#N/A</v>
      </c>
      <c r="B462" s="22" t="str">
        <f>IF(VLOOKUP('Download Data'!AF471,'Download Data'!AL471:AP2083,3,FALSE)&lt;&gt;10001,VLOOKUP('Download Data'!AF471,'Download Data'!AL471:AP2083,3,FALSE),"")</f>
        <v/>
      </c>
      <c r="C462" s="5" t="str">
        <f>IF(VLOOKUP('Download Data'!AF471,'Download Data'!AL471:AP2083,3,FALSE)&lt;&gt;10001,VLOOKUP('Download Data'!AF471,'Download Data'!AL471:AP2083,4,FALSE),"")</f>
        <v/>
      </c>
      <c r="D462" s="29" t="str">
        <f>IF(VLOOKUP('Download Data'!AF471,'Download Data'!AL471:AP2083,3,FALSE)&lt;&gt;10001,VLOOKUP('Download Data'!AF471,'Download Data'!AL471:AP2083,5,FALSE),"")</f>
        <v/>
      </c>
      <c r="E462" s="241"/>
      <c r="AA462" s="39" t="s">
        <v>387</v>
      </c>
      <c r="AB462" s="39">
        <f t="shared" si="215"/>
        <v>5802</v>
      </c>
      <c r="AC462" s="39" t="s">
        <v>101</v>
      </c>
      <c r="AD462" s="43">
        <f>VLOOKUP(AB462/100,'Download Data'!$BB$1:$BZ$97,10,TRUE)</f>
        <v>0</v>
      </c>
      <c r="AE462" s="39"/>
      <c r="AF462" s="39">
        <f t="shared" si="200"/>
        <v>453</v>
      </c>
      <c r="AG462" s="45">
        <f t="shared" si="216"/>
        <v>5802</v>
      </c>
      <c r="AH462" s="45" t="s">
        <v>101</v>
      </c>
      <c r="AI462" s="45">
        <f>Program!N127</f>
        <v>0</v>
      </c>
      <c r="AJ462" s="39"/>
      <c r="AK462" s="39">
        <f t="shared" si="206"/>
        <v>0</v>
      </c>
      <c r="AL462" s="39">
        <f t="shared" si="201"/>
        <v>1</v>
      </c>
      <c r="AM462" s="39" t="str">
        <f t="shared" si="207"/>
        <v xml:space="preserve"> </v>
      </c>
      <c r="AN462" s="39" t="str">
        <f t="shared" si="208"/>
        <v xml:space="preserve"> </v>
      </c>
      <c r="AO462" s="39" t="str">
        <f t="shared" si="209"/>
        <v xml:space="preserve"> </v>
      </c>
      <c r="AP462" s="39" t="str">
        <f t="shared" si="210"/>
        <v xml:space="preserve"> </v>
      </c>
      <c r="CF462" s="2"/>
      <c r="CG462"/>
      <c r="CH462"/>
      <c r="CI462"/>
      <c r="CJ462"/>
      <c r="CK462"/>
      <c r="CL462"/>
      <c r="CM462"/>
      <c r="CN462"/>
      <c r="CO462"/>
      <c r="CP462"/>
      <c r="CQ462"/>
      <c r="CR462"/>
      <c r="CS462"/>
      <c r="CT462"/>
    </row>
    <row r="463" spans="1:98" x14ac:dyDescent="0.2">
      <c r="A463" s="5" t="e">
        <f>IF(VLOOKUP('Download Data'!AF541,'Download Data'!AL541:AP1781,3,FALSE)&lt;&gt;10001,VLOOKUP('Download Data'!AF541,'Download Data'!AL541:AP1781,2,FALSE),"")</f>
        <v>#N/A</v>
      </c>
      <c r="B463" s="22" t="str">
        <f>IF(VLOOKUP('Download Data'!AF472,'Download Data'!AL472:AP2084,3,FALSE)&lt;&gt;10001,VLOOKUP('Download Data'!AF472,'Download Data'!AL472:AP2084,3,FALSE),"")</f>
        <v/>
      </c>
      <c r="C463" s="5" t="str">
        <f>IF(VLOOKUP('Download Data'!AF472,'Download Data'!AL472:AP2084,3,FALSE)&lt;&gt;10001,VLOOKUP('Download Data'!AF472,'Download Data'!AL472:AP2084,4,FALSE),"")</f>
        <v/>
      </c>
      <c r="D463" s="29" t="str">
        <f>IF(VLOOKUP('Download Data'!AF472,'Download Data'!AL472:AP2084,3,FALSE)&lt;&gt;10001,VLOOKUP('Download Data'!AF472,'Download Data'!AL472:AP2084,5,FALSE),"")</f>
        <v/>
      </c>
      <c r="E463" s="241"/>
      <c r="AA463" s="39" t="s">
        <v>388</v>
      </c>
      <c r="AB463" s="39">
        <f t="shared" si="215"/>
        <v>5803</v>
      </c>
      <c r="AC463" s="39" t="s">
        <v>101</v>
      </c>
      <c r="AD463" s="43">
        <f>VLOOKUP(AB463/100,'Download Data'!$BB$1:$BZ$97,11,TRUE)</f>
        <v>0</v>
      </c>
      <c r="AE463" s="39"/>
      <c r="AF463" s="39">
        <f t="shared" si="200"/>
        <v>454</v>
      </c>
      <c r="AG463" s="45">
        <f t="shared" si="216"/>
        <v>5803</v>
      </c>
      <c r="AH463" s="45" t="s">
        <v>101</v>
      </c>
      <c r="AI463" s="45">
        <f>Program!N128</f>
        <v>0</v>
      </c>
      <c r="AJ463" s="39"/>
      <c r="AK463" s="39">
        <f t="shared" si="206"/>
        <v>0</v>
      </c>
      <c r="AL463" s="39">
        <f t="shared" si="201"/>
        <v>1</v>
      </c>
      <c r="AM463" s="39" t="str">
        <f t="shared" si="207"/>
        <v xml:space="preserve"> </v>
      </c>
      <c r="AN463" s="39" t="str">
        <f t="shared" si="208"/>
        <v xml:space="preserve"> </v>
      </c>
      <c r="AO463" s="39" t="str">
        <f t="shared" si="209"/>
        <v xml:space="preserve"> </v>
      </c>
      <c r="AP463" s="39" t="str">
        <f t="shared" si="210"/>
        <v xml:space="preserve"> </v>
      </c>
      <c r="CF463" s="2"/>
      <c r="CG463"/>
      <c r="CH463"/>
      <c r="CI463"/>
      <c r="CJ463"/>
      <c r="CK463"/>
      <c r="CL463"/>
      <c r="CM463"/>
      <c r="CN463"/>
      <c r="CO463"/>
      <c r="CP463"/>
      <c r="CQ463"/>
      <c r="CR463"/>
      <c r="CS463"/>
      <c r="CT463"/>
    </row>
    <row r="464" spans="1:98" x14ac:dyDescent="0.2">
      <c r="A464" s="5" t="e">
        <f>IF(VLOOKUP('Download Data'!AF542,'Download Data'!AL542:AP1781,3,FALSE)&lt;&gt;10001,VLOOKUP('Download Data'!AF542,'Download Data'!AL542:AP1781,2,FALSE),"")</f>
        <v>#N/A</v>
      </c>
      <c r="B464" s="22" t="str">
        <f>IF(VLOOKUP('Download Data'!AF473,'Download Data'!AL473:AP2085,3,FALSE)&lt;&gt;10001,VLOOKUP('Download Data'!AF473,'Download Data'!AL473:AP2085,3,FALSE),"")</f>
        <v/>
      </c>
      <c r="C464" s="5" t="str">
        <f>IF(VLOOKUP('Download Data'!AF473,'Download Data'!AL473:AP2085,3,FALSE)&lt;&gt;10001,VLOOKUP('Download Data'!AF473,'Download Data'!AL473:AP2085,4,FALSE),"")</f>
        <v/>
      </c>
      <c r="D464" s="29" t="str">
        <f>IF(VLOOKUP('Download Data'!AF473,'Download Data'!AL473:AP2085,3,FALSE)&lt;&gt;10001,VLOOKUP('Download Data'!AF473,'Download Data'!AL473:AP2085,5,FALSE),"")</f>
        <v/>
      </c>
      <c r="E464" s="241"/>
      <c r="AA464" s="39" t="s">
        <v>389</v>
      </c>
      <c r="AB464" s="39">
        <f t="shared" si="215"/>
        <v>5804</v>
      </c>
      <c r="AC464" s="39" t="s">
        <v>101</v>
      </c>
      <c r="AD464" s="43">
        <f>VLOOKUP(AB464/100,'Download Data'!$BB$1:$BZ$97,12,TRUE)</f>
        <v>0</v>
      </c>
      <c r="AE464" s="39"/>
      <c r="AF464" s="39">
        <f t="shared" ref="AF464:AF527" si="217">AF463+1</f>
        <v>455</v>
      </c>
      <c r="AG464" s="45">
        <f t="shared" si="216"/>
        <v>5804</v>
      </c>
      <c r="AH464" s="45" t="s">
        <v>101</v>
      </c>
      <c r="AI464" s="45">
        <f>Program!N129</f>
        <v>0</v>
      </c>
      <c r="AJ464" s="39"/>
      <c r="AK464" s="39">
        <f t="shared" si="206"/>
        <v>0</v>
      </c>
      <c r="AL464" s="39">
        <f t="shared" ref="AL464:AL527" si="218">AL463+AK464</f>
        <v>1</v>
      </c>
      <c r="AM464" s="39" t="str">
        <f t="shared" si="207"/>
        <v xml:space="preserve"> </v>
      </c>
      <c r="AN464" s="39" t="str">
        <f t="shared" si="208"/>
        <v xml:space="preserve"> </v>
      </c>
      <c r="AO464" s="39" t="str">
        <f t="shared" si="209"/>
        <v xml:space="preserve"> </v>
      </c>
      <c r="AP464" s="39" t="str">
        <f t="shared" si="210"/>
        <v xml:space="preserve"> </v>
      </c>
      <c r="CF464" s="2"/>
      <c r="CG464"/>
      <c r="CH464"/>
      <c r="CI464"/>
      <c r="CJ464"/>
      <c r="CK464"/>
      <c r="CL464"/>
      <c r="CM464"/>
      <c r="CN464"/>
      <c r="CO464"/>
      <c r="CP464"/>
      <c r="CQ464"/>
      <c r="CR464"/>
      <c r="CS464"/>
      <c r="CT464"/>
    </row>
    <row r="465" spans="1:98" x14ac:dyDescent="0.2">
      <c r="A465" s="5" t="e">
        <f>IF(VLOOKUP('Download Data'!AF543,'Download Data'!AL543:AP1781,3,FALSE)&lt;&gt;10001,VLOOKUP('Download Data'!AF543,'Download Data'!AL543:AP1781,2,FALSE),"")</f>
        <v>#N/A</v>
      </c>
      <c r="B465" s="22" t="str">
        <f>IF(VLOOKUP('Download Data'!AF474,'Download Data'!AL474:AP2086,3,FALSE)&lt;&gt;10001,VLOOKUP('Download Data'!AF474,'Download Data'!AL474:AP2086,3,FALSE),"")</f>
        <v/>
      </c>
      <c r="C465" s="5" t="str">
        <f>IF(VLOOKUP('Download Data'!AF474,'Download Data'!AL474:AP2086,3,FALSE)&lt;&gt;10001,VLOOKUP('Download Data'!AF474,'Download Data'!AL474:AP2086,4,FALSE),"")</f>
        <v/>
      </c>
      <c r="D465" s="29" t="str">
        <f>IF(VLOOKUP('Download Data'!AF474,'Download Data'!AL474:AP2086,3,FALSE)&lt;&gt;10001,VLOOKUP('Download Data'!AF474,'Download Data'!AL474:AP2086,5,FALSE),"")</f>
        <v/>
      </c>
      <c r="E465" s="241"/>
      <c r="AA465" s="39" t="s">
        <v>390</v>
      </c>
      <c r="AB465" s="39">
        <f t="shared" si="215"/>
        <v>5805</v>
      </c>
      <c r="AC465" s="39" t="s">
        <v>101</v>
      </c>
      <c r="AD465" s="43">
        <f>VLOOKUP(AB465/100,'Download Data'!$BB$1:$BZ$97,13,TRUE)</f>
        <v>0</v>
      </c>
      <c r="AE465" s="39"/>
      <c r="AF465" s="39">
        <f t="shared" si="217"/>
        <v>456</v>
      </c>
      <c r="AG465" s="45">
        <f t="shared" si="216"/>
        <v>5805</v>
      </c>
      <c r="AH465" s="45" t="s">
        <v>101</v>
      </c>
      <c r="AI465" s="45">
        <f>Program!N130</f>
        <v>0</v>
      </c>
      <c r="AJ465" s="39"/>
      <c r="AK465" s="39">
        <f t="shared" si="206"/>
        <v>0</v>
      </c>
      <c r="AL465" s="39">
        <f t="shared" si="218"/>
        <v>1</v>
      </c>
      <c r="AM465" s="39" t="str">
        <f t="shared" si="207"/>
        <v xml:space="preserve"> </v>
      </c>
      <c r="AN465" s="39" t="str">
        <f t="shared" si="208"/>
        <v xml:space="preserve"> </v>
      </c>
      <c r="AO465" s="39" t="str">
        <f t="shared" si="209"/>
        <v xml:space="preserve"> </v>
      </c>
      <c r="AP465" s="39" t="str">
        <f t="shared" si="210"/>
        <v xml:space="preserve"> </v>
      </c>
      <c r="CF465" s="2"/>
      <c r="CG465"/>
      <c r="CH465"/>
      <c r="CI465"/>
      <c r="CJ465"/>
      <c r="CK465"/>
      <c r="CL465"/>
      <c r="CM465"/>
      <c r="CN465"/>
      <c r="CO465"/>
      <c r="CP465"/>
      <c r="CQ465"/>
      <c r="CR465"/>
      <c r="CS465"/>
      <c r="CT465"/>
    </row>
    <row r="466" spans="1:98" x14ac:dyDescent="0.2">
      <c r="A466" s="5" t="e">
        <f>IF(VLOOKUP('Download Data'!AF544,'Download Data'!AL544:AP1781,3,FALSE)&lt;&gt;10001,VLOOKUP('Download Data'!AF544,'Download Data'!AL544:AP1781,2,FALSE),"")</f>
        <v>#N/A</v>
      </c>
      <c r="B466" s="22" t="str">
        <f>IF(VLOOKUP('Download Data'!AF475,'Download Data'!AL475:AP2087,3,FALSE)&lt;&gt;10001,VLOOKUP('Download Data'!AF475,'Download Data'!AL475:AP2087,3,FALSE),"")</f>
        <v/>
      </c>
      <c r="C466" s="5" t="str">
        <f>IF(VLOOKUP('Download Data'!AF475,'Download Data'!AL475:AP2087,3,FALSE)&lt;&gt;10001,VLOOKUP('Download Data'!AF475,'Download Data'!AL475:AP2087,4,FALSE),"")</f>
        <v/>
      </c>
      <c r="D466" s="29" t="str">
        <f>IF(VLOOKUP('Download Data'!AF475,'Download Data'!AL475:AP2087,3,FALSE)&lt;&gt;10001,VLOOKUP('Download Data'!AF475,'Download Data'!AL475:AP2087,5,FALSE),"")</f>
        <v/>
      </c>
      <c r="E466" s="241"/>
      <c r="AA466" s="39" t="s">
        <v>506</v>
      </c>
      <c r="AB466" s="39">
        <f t="shared" si="215"/>
        <v>5806</v>
      </c>
      <c r="AC466" s="39" t="s">
        <v>101</v>
      </c>
      <c r="AD466" s="43">
        <f>VLOOKUP(AB466/100,'Download Data'!$BB$1:$BZ$97,15,TRUE)</f>
        <v>0</v>
      </c>
      <c r="AE466" s="39"/>
      <c r="AF466" s="39">
        <f t="shared" si="217"/>
        <v>457</v>
      </c>
      <c r="AG466" s="45">
        <f t="shared" si="216"/>
        <v>5806</v>
      </c>
      <c r="AH466" s="45" t="s">
        <v>101</v>
      </c>
      <c r="AI466" s="45">
        <f>Program!N131</f>
        <v>0</v>
      </c>
      <c r="AJ466" s="39"/>
      <c r="AK466" s="39">
        <f t="shared" si="206"/>
        <v>0</v>
      </c>
      <c r="AL466" s="39">
        <f t="shared" si="218"/>
        <v>1</v>
      </c>
      <c r="AM466" s="39" t="str">
        <f t="shared" si="207"/>
        <v xml:space="preserve"> </v>
      </c>
      <c r="AN466" s="39" t="str">
        <f t="shared" si="208"/>
        <v xml:space="preserve"> </v>
      </c>
      <c r="AO466" s="39" t="str">
        <f t="shared" si="209"/>
        <v xml:space="preserve"> </v>
      </c>
      <c r="AP466" s="39" t="str">
        <f t="shared" si="210"/>
        <v xml:space="preserve"> </v>
      </c>
      <c r="CF466" s="2"/>
      <c r="CG466"/>
      <c r="CH466"/>
      <c r="CI466"/>
      <c r="CJ466"/>
      <c r="CK466"/>
      <c r="CL466"/>
      <c r="CM466"/>
      <c r="CN466"/>
      <c r="CO466"/>
      <c r="CP466"/>
      <c r="CQ466"/>
      <c r="CR466"/>
      <c r="CS466"/>
      <c r="CT466"/>
    </row>
    <row r="467" spans="1:98" x14ac:dyDescent="0.2">
      <c r="A467" s="5" t="e">
        <f>IF(VLOOKUP('Download Data'!AF545,'Download Data'!AL545:AP1781,3,FALSE)&lt;&gt;10001,VLOOKUP('Download Data'!AF545,'Download Data'!AL545:AP1781,2,FALSE),"")</f>
        <v>#N/A</v>
      </c>
      <c r="B467" s="22" t="str">
        <f>IF(VLOOKUP('Download Data'!AF476,'Download Data'!AL476:AP2088,3,FALSE)&lt;&gt;10001,VLOOKUP('Download Data'!AF476,'Download Data'!AL476:AP2088,3,FALSE),"")</f>
        <v/>
      </c>
      <c r="C467" s="5" t="str">
        <f>IF(VLOOKUP('Download Data'!AF476,'Download Data'!AL476:AP2088,3,FALSE)&lt;&gt;10001,VLOOKUP('Download Data'!AF476,'Download Data'!AL476:AP2088,4,FALSE),"")</f>
        <v/>
      </c>
      <c r="D467" s="29" t="str">
        <f>IF(VLOOKUP('Download Data'!AF476,'Download Data'!AL476:AP2088,3,FALSE)&lt;&gt;10001,VLOOKUP('Download Data'!AF476,'Download Data'!AL476:AP2088,5,FALSE),"")</f>
        <v/>
      </c>
      <c r="E467" s="241"/>
      <c r="AA467" s="39" t="s">
        <v>391</v>
      </c>
      <c r="AB467" s="39">
        <f t="shared" si="215"/>
        <v>5807</v>
      </c>
      <c r="AC467" s="39" t="s">
        <v>101</v>
      </c>
      <c r="AD467" s="43">
        <f>VLOOKUP(AB467/100,'Download Data'!$BB$1:$BZ$97,18,TRUE)</f>
        <v>0</v>
      </c>
      <c r="AE467" s="39"/>
      <c r="AF467" s="39">
        <f t="shared" si="217"/>
        <v>458</v>
      </c>
      <c r="AG467" s="45">
        <f t="shared" si="216"/>
        <v>5807</v>
      </c>
      <c r="AH467" s="45" t="s">
        <v>101</v>
      </c>
      <c r="AI467" s="45">
        <f>Program!N132</f>
        <v>0</v>
      </c>
      <c r="AJ467" s="39"/>
      <c r="AK467" s="39">
        <f t="shared" si="206"/>
        <v>0</v>
      </c>
      <c r="AL467" s="39">
        <f t="shared" si="218"/>
        <v>1</v>
      </c>
      <c r="AM467" s="39" t="str">
        <f t="shared" si="207"/>
        <v xml:space="preserve"> </v>
      </c>
      <c r="AN467" s="39" t="str">
        <f t="shared" si="208"/>
        <v xml:space="preserve"> </v>
      </c>
      <c r="AO467" s="39" t="str">
        <f t="shared" si="209"/>
        <v xml:space="preserve"> </v>
      </c>
      <c r="AP467" s="39" t="str">
        <f t="shared" si="210"/>
        <v xml:space="preserve"> </v>
      </c>
      <c r="CF467" s="2"/>
      <c r="CG467"/>
      <c r="CH467"/>
      <c r="CI467"/>
      <c r="CJ467"/>
      <c r="CK467"/>
      <c r="CL467"/>
      <c r="CM467"/>
      <c r="CN467"/>
      <c r="CO467"/>
      <c r="CP467"/>
      <c r="CQ467"/>
      <c r="CR467"/>
      <c r="CS467"/>
      <c r="CT467"/>
    </row>
    <row r="468" spans="1:98" x14ac:dyDescent="0.2">
      <c r="A468" s="5" t="e">
        <f>IF(VLOOKUP('Download Data'!AF546,'Download Data'!AL546:AP1781,3,FALSE)&lt;&gt;10001,VLOOKUP('Download Data'!AF546,'Download Data'!AL546:AP1781,2,FALSE),"")</f>
        <v>#N/A</v>
      </c>
      <c r="B468" s="22" t="str">
        <f>IF(VLOOKUP('Download Data'!AF477,'Download Data'!AL477:AP2089,3,FALSE)&lt;&gt;10001,VLOOKUP('Download Data'!AF477,'Download Data'!AL477:AP2089,3,FALSE),"")</f>
        <v/>
      </c>
      <c r="C468" s="5" t="str">
        <f>IF(VLOOKUP('Download Data'!AF477,'Download Data'!AL477:AP2089,3,FALSE)&lt;&gt;10001,VLOOKUP('Download Data'!AF477,'Download Data'!AL477:AP2089,4,FALSE),"")</f>
        <v/>
      </c>
      <c r="D468" s="29" t="str">
        <f>IF(VLOOKUP('Download Data'!AF477,'Download Data'!AL477:AP2089,3,FALSE)&lt;&gt;10001,VLOOKUP('Download Data'!AF477,'Download Data'!AL477:AP2089,5,FALSE),"")</f>
        <v/>
      </c>
      <c r="E468" s="241"/>
      <c r="AA468" s="39" t="s">
        <v>392</v>
      </c>
      <c r="AB468" s="39">
        <f t="shared" si="215"/>
        <v>5808</v>
      </c>
      <c r="AC468" s="39" t="s">
        <v>101</v>
      </c>
      <c r="AD468" s="43">
        <f>VLOOKUP(AB468/100,'Download Data'!$BB$1:$CE$97,21,TRUE)</f>
        <v>0</v>
      </c>
      <c r="AE468" s="39"/>
      <c r="AF468" s="39">
        <f t="shared" si="217"/>
        <v>459</v>
      </c>
      <c r="AG468" s="45">
        <f t="shared" si="216"/>
        <v>5808</v>
      </c>
      <c r="AH468" s="45" t="s">
        <v>101</v>
      </c>
      <c r="AI468" s="45">
        <f>Program!N133</f>
        <v>0</v>
      </c>
      <c r="AJ468" s="39"/>
      <c r="AK468" s="39">
        <f t="shared" si="206"/>
        <v>0</v>
      </c>
      <c r="AL468" s="39">
        <f t="shared" si="218"/>
        <v>1</v>
      </c>
      <c r="AM468" s="39" t="str">
        <f t="shared" si="207"/>
        <v xml:space="preserve"> </v>
      </c>
      <c r="AN468" s="39" t="str">
        <f t="shared" si="208"/>
        <v xml:space="preserve"> </v>
      </c>
      <c r="AO468" s="39" t="str">
        <f t="shared" si="209"/>
        <v xml:space="preserve"> </v>
      </c>
      <c r="AP468" s="39" t="str">
        <f t="shared" si="210"/>
        <v xml:space="preserve"> </v>
      </c>
      <c r="CF468" s="2"/>
      <c r="CG468"/>
      <c r="CH468"/>
      <c r="CI468"/>
      <c r="CJ468"/>
      <c r="CK468"/>
      <c r="CL468"/>
      <c r="CM468"/>
      <c r="CN468"/>
      <c r="CO468"/>
      <c r="CP468"/>
      <c r="CQ468"/>
      <c r="CR468"/>
      <c r="CS468"/>
      <c r="CT468"/>
    </row>
    <row r="469" spans="1:98" x14ac:dyDescent="0.2">
      <c r="A469" s="5" t="e">
        <f>IF(VLOOKUP('Download Data'!AF547,'Download Data'!AL547:AP1781,3,FALSE)&lt;&gt;10001,VLOOKUP('Download Data'!AF547,'Download Data'!AL547:AP1781,2,FALSE),"")</f>
        <v>#N/A</v>
      </c>
      <c r="B469" s="22" t="str">
        <f>IF(VLOOKUP('Download Data'!AF478,'Download Data'!AL478:AP2090,3,FALSE)&lt;&gt;10001,VLOOKUP('Download Data'!AF478,'Download Data'!AL478:AP2090,3,FALSE),"")</f>
        <v/>
      </c>
      <c r="C469" s="5" t="str">
        <f>IF(VLOOKUP('Download Data'!AF478,'Download Data'!AL478:AP2090,3,FALSE)&lt;&gt;10001,VLOOKUP('Download Data'!AF478,'Download Data'!AL478:AP2090,4,FALSE),"")</f>
        <v/>
      </c>
      <c r="D469" s="29" t="str">
        <f>IF(VLOOKUP('Download Data'!AF478,'Download Data'!AL478:AP2090,3,FALSE)&lt;&gt;10001,VLOOKUP('Download Data'!AF478,'Download Data'!AL478:AP2090,5,FALSE),"")</f>
        <v/>
      </c>
      <c r="E469" s="241"/>
      <c r="AA469" s="39" t="s">
        <v>393</v>
      </c>
      <c r="AB469" s="39">
        <f t="shared" si="215"/>
        <v>5809</v>
      </c>
      <c r="AC469" s="39" t="s">
        <v>101</v>
      </c>
      <c r="AD469" s="43">
        <f>VLOOKUP(AB469/100,'Download Data'!$BB$1:$CE$97,24,TRUE)</f>
        <v>1000</v>
      </c>
      <c r="AE469" s="39"/>
      <c r="AF469" s="39">
        <f t="shared" si="217"/>
        <v>460</v>
      </c>
      <c r="AG469" s="45">
        <f t="shared" si="216"/>
        <v>5809</v>
      </c>
      <c r="AH469" s="45" t="s">
        <v>101</v>
      </c>
      <c r="AI469" s="45">
        <f>Program!N134</f>
        <v>1000</v>
      </c>
      <c r="AJ469" s="39"/>
      <c r="AK469" s="39">
        <f t="shared" si="206"/>
        <v>0</v>
      </c>
      <c r="AL469" s="39">
        <f t="shared" si="218"/>
        <v>1</v>
      </c>
      <c r="AM469" s="39" t="str">
        <f t="shared" si="207"/>
        <v xml:space="preserve"> </v>
      </c>
      <c r="AN469" s="39" t="str">
        <f t="shared" si="208"/>
        <v xml:space="preserve"> </v>
      </c>
      <c r="AO469" s="39" t="str">
        <f t="shared" si="209"/>
        <v xml:space="preserve"> </v>
      </c>
      <c r="AP469" s="39" t="str">
        <f t="shared" si="210"/>
        <v xml:space="preserve"> </v>
      </c>
      <c r="CF469" s="2"/>
      <c r="CG469"/>
      <c r="CH469"/>
      <c r="CI469"/>
      <c r="CJ469"/>
      <c r="CK469"/>
      <c r="CL469"/>
      <c r="CM469"/>
      <c r="CN469"/>
      <c r="CO469"/>
      <c r="CP469"/>
      <c r="CQ469"/>
      <c r="CR469"/>
      <c r="CS469"/>
      <c r="CT469"/>
    </row>
    <row r="470" spans="1:98" x14ac:dyDescent="0.2">
      <c r="A470" s="5" t="e">
        <f>IF(VLOOKUP('Download Data'!AF548,'Download Data'!AL548:AP1781,3,FALSE)&lt;&gt;10001,VLOOKUP('Download Data'!AF548,'Download Data'!AL548:AP1781,2,FALSE),"")</f>
        <v>#N/A</v>
      </c>
      <c r="B470" s="22" t="str">
        <f>IF(VLOOKUP('Download Data'!AF479,'Download Data'!AL479:AP2091,3,FALSE)&lt;&gt;10001,VLOOKUP('Download Data'!AF479,'Download Data'!AL479:AP2091,3,FALSE),"")</f>
        <v/>
      </c>
      <c r="C470" s="5" t="str">
        <f>IF(VLOOKUP('Download Data'!AF479,'Download Data'!AL479:AP2091,3,FALSE)&lt;&gt;10001,VLOOKUP('Download Data'!AF479,'Download Data'!AL479:AP2091,4,FALSE),"")</f>
        <v/>
      </c>
      <c r="D470" s="29" t="str">
        <f>IF(VLOOKUP('Download Data'!AF479,'Download Data'!AL479:AP2091,3,FALSE)&lt;&gt;10001,VLOOKUP('Download Data'!AF479,'Download Data'!AL479:AP2091,5,FALSE),"")</f>
        <v/>
      </c>
      <c r="E470" s="241"/>
      <c r="AA470" s="39" t="s">
        <v>394</v>
      </c>
      <c r="AB470" s="39">
        <f t="shared" si="215"/>
        <v>5810</v>
      </c>
      <c r="AC470" s="39" t="s">
        <v>101</v>
      </c>
      <c r="AD470" s="43">
        <f>VLOOKUP(AB470/100,'Download Data'!$BB$1:$CE$97,27,TRUE)</f>
        <v>1000</v>
      </c>
      <c r="AE470" s="39"/>
      <c r="AF470" s="39">
        <f t="shared" si="217"/>
        <v>461</v>
      </c>
      <c r="AG470" s="45">
        <f t="shared" si="216"/>
        <v>5810</v>
      </c>
      <c r="AH470" s="45" t="s">
        <v>101</v>
      </c>
      <c r="AI470" s="45">
        <f>Program!N135</f>
        <v>1000</v>
      </c>
      <c r="AJ470" s="39"/>
      <c r="AK470" s="39">
        <f t="shared" si="206"/>
        <v>0</v>
      </c>
      <c r="AL470" s="39">
        <f t="shared" si="218"/>
        <v>1</v>
      </c>
      <c r="AM470" s="39" t="str">
        <f t="shared" si="207"/>
        <v xml:space="preserve"> </v>
      </c>
      <c r="AN470" s="39" t="str">
        <f t="shared" si="208"/>
        <v xml:space="preserve"> </v>
      </c>
      <c r="AO470" s="39" t="str">
        <f t="shared" si="209"/>
        <v xml:space="preserve"> </v>
      </c>
      <c r="AP470" s="39" t="str">
        <f t="shared" si="210"/>
        <v xml:space="preserve"> </v>
      </c>
      <c r="CF470" s="2"/>
      <c r="CG470"/>
      <c r="CH470"/>
      <c r="CI470"/>
      <c r="CJ470"/>
      <c r="CK470"/>
      <c r="CL470"/>
      <c r="CM470"/>
      <c r="CN470"/>
      <c r="CO470"/>
      <c r="CP470"/>
      <c r="CQ470"/>
      <c r="CR470"/>
      <c r="CS470"/>
      <c r="CT470"/>
    </row>
    <row r="471" spans="1:98" x14ac:dyDescent="0.2">
      <c r="A471" s="5" t="e">
        <f>IF(VLOOKUP('Download Data'!AF549,'Download Data'!AL549:AP1781,3,FALSE)&lt;&gt;10001,VLOOKUP('Download Data'!AF549,'Download Data'!AL549:AP1781,2,FALSE),"")</f>
        <v>#N/A</v>
      </c>
      <c r="B471" s="22" t="str">
        <f>IF(VLOOKUP('Download Data'!AF480,'Download Data'!AL480:AP2092,3,FALSE)&lt;&gt;10001,VLOOKUP('Download Data'!AF480,'Download Data'!AL480:AP2092,3,FALSE),"")</f>
        <v/>
      </c>
      <c r="C471" s="5" t="str">
        <f>IF(VLOOKUP('Download Data'!AF480,'Download Data'!AL480:AP2092,3,FALSE)&lt;&gt;10001,VLOOKUP('Download Data'!AF480,'Download Data'!AL480:AP2092,4,FALSE),"")</f>
        <v/>
      </c>
      <c r="D471" s="29" t="str">
        <f>IF(VLOOKUP('Download Data'!AF480,'Download Data'!AL480:AP2092,3,FALSE)&lt;&gt;10001,VLOOKUP('Download Data'!AF480,'Download Data'!AL480:AP2092,5,FALSE),"")</f>
        <v/>
      </c>
      <c r="E471" s="241"/>
      <c r="AA471" s="39" t="s">
        <v>395</v>
      </c>
      <c r="AB471" s="39">
        <f t="shared" si="215"/>
        <v>5811</v>
      </c>
      <c r="AC471" s="39" t="s">
        <v>101</v>
      </c>
      <c r="AD471" s="43">
        <f>VLOOKUP(AB471/100,'Download Data'!$BB$1:$CE$97,28,TRUE)</f>
        <v>0</v>
      </c>
      <c r="AE471" s="39"/>
      <c r="AF471" s="39">
        <f t="shared" si="217"/>
        <v>462</v>
      </c>
      <c r="AG471" s="45">
        <f t="shared" si="216"/>
        <v>5811</v>
      </c>
      <c r="AH471" s="45" t="s">
        <v>101</v>
      </c>
      <c r="AI471" s="45">
        <f>Program!N136</f>
        <v>0</v>
      </c>
      <c r="AJ471" s="39"/>
      <c r="AK471" s="39">
        <f t="shared" si="206"/>
        <v>0</v>
      </c>
      <c r="AL471" s="39">
        <f t="shared" si="218"/>
        <v>1</v>
      </c>
      <c r="AM471" s="39" t="str">
        <f t="shared" si="207"/>
        <v xml:space="preserve"> </v>
      </c>
      <c r="AN471" s="39" t="str">
        <f t="shared" si="208"/>
        <v xml:space="preserve"> </v>
      </c>
      <c r="AO471" s="39" t="str">
        <f t="shared" si="209"/>
        <v xml:space="preserve"> </v>
      </c>
      <c r="AP471" s="39" t="str">
        <f t="shared" si="210"/>
        <v xml:space="preserve"> </v>
      </c>
      <c r="CF471" s="2"/>
      <c r="CG471"/>
      <c r="CH471"/>
      <c r="CI471"/>
      <c r="CJ471"/>
      <c r="CK471"/>
      <c r="CL471"/>
      <c r="CM471"/>
      <c r="CN471"/>
      <c r="CO471"/>
      <c r="CP471"/>
      <c r="CQ471"/>
      <c r="CR471"/>
      <c r="CS471"/>
      <c r="CT471"/>
    </row>
    <row r="472" spans="1:98" x14ac:dyDescent="0.2">
      <c r="A472" s="5" t="e">
        <f>IF(VLOOKUP('Download Data'!AF550,'Download Data'!AL550:AP1781,3,FALSE)&lt;&gt;10001,VLOOKUP('Download Data'!AF550,'Download Data'!AL550:AP1781,2,FALSE),"")</f>
        <v>#N/A</v>
      </c>
      <c r="B472" s="22" t="str">
        <f>IF(VLOOKUP('Download Data'!AF481,'Download Data'!AL481:AP2093,3,FALSE)&lt;&gt;10001,VLOOKUP('Download Data'!AF481,'Download Data'!AL481:AP2093,3,FALSE),"")</f>
        <v/>
      </c>
      <c r="C472" s="5" t="str">
        <f>IF(VLOOKUP('Download Data'!AF481,'Download Data'!AL481:AP2093,3,FALSE)&lt;&gt;10001,VLOOKUP('Download Data'!AF481,'Download Data'!AL481:AP2093,4,FALSE),"")</f>
        <v/>
      </c>
      <c r="D472" s="29" t="str">
        <f>IF(VLOOKUP('Download Data'!AF481,'Download Data'!AL481:AP2093,3,FALSE)&lt;&gt;10001,VLOOKUP('Download Data'!AF481,'Download Data'!AL481:AP2093,5,FALSE),"")</f>
        <v/>
      </c>
      <c r="E472" s="241"/>
      <c r="AA472" s="39" t="s">
        <v>396</v>
      </c>
      <c r="AB472" s="39">
        <f t="shared" si="215"/>
        <v>5812</v>
      </c>
      <c r="AC472" s="39" t="s">
        <v>101</v>
      </c>
      <c r="AD472" s="43">
        <f>VLOOKUP(AB472/100,'Download Data'!$BB$1:$CE$97,29,TRUE)</f>
        <v>0</v>
      </c>
      <c r="AE472" s="39"/>
      <c r="AF472" s="39">
        <f t="shared" si="217"/>
        <v>463</v>
      </c>
      <c r="AG472" s="45">
        <f t="shared" si="216"/>
        <v>5812</v>
      </c>
      <c r="AH472" s="45" t="s">
        <v>101</v>
      </c>
      <c r="AI472" s="45">
        <f>Program!N137</f>
        <v>0</v>
      </c>
      <c r="AJ472" s="39"/>
      <c r="AK472" s="39">
        <f t="shared" si="206"/>
        <v>0</v>
      </c>
      <c r="AL472" s="39">
        <f t="shared" si="218"/>
        <v>1</v>
      </c>
      <c r="AM472" s="39" t="str">
        <f t="shared" si="207"/>
        <v xml:space="preserve"> </v>
      </c>
      <c r="AN472" s="39" t="str">
        <f t="shared" si="208"/>
        <v xml:space="preserve"> </v>
      </c>
      <c r="AO472" s="39" t="str">
        <f t="shared" si="209"/>
        <v xml:space="preserve"> </v>
      </c>
      <c r="AP472" s="39" t="str">
        <f t="shared" si="210"/>
        <v xml:space="preserve"> </v>
      </c>
      <c r="CF472" s="2"/>
      <c r="CG472"/>
      <c r="CH472"/>
      <c r="CI472"/>
      <c r="CJ472"/>
      <c r="CK472"/>
      <c r="CL472"/>
      <c r="CM472"/>
      <c r="CN472"/>
      <c r="CO472"/>
      <c r="CP472"/>
      <c r="CQ472"/>
      <c r="CR472"/>
      <c r="CS472"/>
      <c r="CT472"/>
    </row>
    <row r="473" spans="1:98" x14ac:dyDescent="0.2">
      <c r="A473" s="5" t="e">
        <f>IF(VLOOKUP('Download Data'!AF551,'Download Data'!AL551:AP1781,3,FALSE)&lt;&gt;10001,VLOOKUP('Download Data'!AF551,'Download Data'!AL551:AP1781,2,FALSE),"")</f>
        <v>#N/A</v>
      </c>
      <c r="B473" s="22" t="str">
        <f>IF(VLOOKUP('Download Data'!AF482,'Download Data'!AL482:AP2094,3,FALSE)&lt;&gt;10001,VLOOKUP('Download Data'!AF482,'Download Data'!AL482:AP2094,3,FALSE),"")</f>
        <v/>
      </c>
      <c r="C473" s="5" t="str">
        <f>IF(VLOOKUP('Download Data'!AF482,'Download Data'!AL482:AP2094,3,FALSE)&lt;&gt;10001,VLOOKUP('Download Data'!AF482,'Download Data'!AL482:AP2094,4,FALSE),"")</f>
        <v/>
      </c>
      <c r="D473" s="29" t="str">
        <f>IF(VLOOKUP('Download Data'!AF482,'Download Data'!AL482:AP2094,3,FALSE)&lt;&gt;10001,VLOOKUP('Download Data'!AF482,'Download Data'!AL482:AP2094,5,FALSE),"")</f>
        <v/>
      </c>
      <c r="E473" s="241"/>
      <c r="AA473" s="39"/>
      <c r="AB473" s="39"/>
      <c r="AC473" s="39"/>
      <c r="AD473" s="39"/>
      <c r="AE473" s="39"/>
      <c r="AF473" s="39">
        <f t="shared" si="217"/>
        <v>464</v>
      </c>
      <c r="AG473" s="45"/>
      <c r="AH473" s="45"/>
      <c r="AI473" s="45"/>
      <c r="AJ473" s="39"/>
      <c r="AK473" s="39">
        <f t="shared" si="206"/>
        <v>0</v>
      </c>
      <c r="AL473" s="39">
        <f t="shared" si="218"/>
        <v>1</v>
      </c>
      <c r="AM473" s="39" t="str">
        <f t="shared" si="207"/>
        <v xml:space="preserve"> </v>
      </c>
      <c r="AN473" s="39" t="str">
        <f t="shared" si="208"/>
        <v xml:space="preserve"> </v>
      </c>
      <c r="AO473" s="39" t="str">
        <f t="shared" si="209"/>
        <v xml:space="preserve"> </v>
      </c>
      <c r="AP473" s="39" t="str">
        <f t="shared" si="210"/>
        <v xml:space="preserve"> </v>
      </c>
      <c r="CF473" s="2"/>
      <c r="CG473"/>
      <c r="CH473"/>
      <c r="CI473"/>
      <c r="CJ473"/>
      <c r="CK473"/>
      <c r="CL473"/>
      <c r="CM473"/>
      <c r="CN473"/>
      <c r="CO473"/>
      <c r="CP473"/>
      <c r="CQ473"/>
      <c r="CR473"/>
      <c r="CS473"/>
      <c r="CT473"/>
    </row>
    <row r="474" spans="1:98" x14ac:dyDescent="0.2">
      <c r="A474" s="5" t="e">
        <f>IF(VLOOKUP('Download Data'!AF552,'Download Data'!AL552:AP1781,3,FALSE)&lt;&gt;10001,VLOOKUP('Download Data'!AF552,'Download Data'!AL552:AP1781,2,FALSE),"")</f>
        <v>#N/A</v>
      </c>
      <c r="B474" s="22" t="str">
        <f>IF(VLOOKUP('Download Data'!AF483,'Download Data'!AL483:AP2095,3,FALSE)&lt;&gt;10001,VLOOKUP('Download Data'!AF483,'Download Data'!AL483:AP2095,3,FALSE),"")</f>
        <v/>
      </c>
      <c r="C474" s="5" t="str">
        <f>IF(VLOOKUP('Download Data'!AF483,'Download Data'!AL483:AP2095,3,FALSE)&lt;&gt;10001,VLOOKUP('Download Data'!AF483,'Download Data'!AL483:AP2095,4,FALSE),"")</f>
        <v/>
      </c>
      <c r="D474" s="29" t="str">
        <f>IF(VLOOKUP('Download Data'!AF483,'Download Data'!AL483:AP2095,3,FALSE)&lt;&gt;10001,VLOOKUP('Download Data'!AF483,'Download Data'!AL483:AP2095,5,FALSE),"")</f>
        <v/>
      </c>
      <c r="E474" s="241"/>
      <c r="AA474" s="39" t="s">
        <v>397</v>
      </c>
      <c r="AB474" s="39">
        <f t="shared" ref="AB474:AB486" si="219">AG474</f>
        <v>5900</v>
      </c>
      <c r="AC474" s="39" t="s">
        <v>101</v>
      </c>
      <c r="AD474" s="43">
        <f>VLOOKUP(AB474/100,'Download Data'!$BB$1:$BZ$97,6,TRUE)</f>
        <v>0</v>
      </c>
      <c r="AE474" s="39"/>
      <c r="AF474" s="39">
        <f t="shared" si="217"/>
        <v>465</v>
      </c>
      <c r="AG474" s="45">
        <v>5900</v>
      </c>
      <c r="AH474" s="45" t="s">
        <v>101</v>
      </c>
      <c r="AI474" s="45">
        <f>Program!N141</f>
        <v>0</v>
      </c>
      <c r="AJ474" s="39"/>
      <c r="AK474" s="39">
        <f t="shared" si="206"/>
        <v>0</v>
      </c>
      <c r="AL474" s="39">
        <f t="shared" si="218"/>
        <v>1</v>
      </c>
      <c r="AM474" s="39" t="str">
        <f t="shared" si="207"/>
        <v xml:space="preserve"> </v>
      </c>
      <c r="AN474" s="39" t="str">
        <f t="shared" si="208"/>
        <v xml:space="preserve"> </v>
      </c>
      <c r="AO474" s="39" t="str">
        <f t="shared" si="209"/>
        <v xml:space="preserve"> </v>
      </c>
      <c r="AP474" s="39" t="str">
        <f t="shared" si="210"/>
        <v xml:space="preserve"> </v>
      </c>
      <c r="CF474" s="2"/>
      <c r="CG474"/>
      <c r="CH474"/>
      <c r="CI474"/>
      <c r="CJ474"/>
      <c r="CK474"/>
      <c r="CL474"/>
      <c r="CM474"/>
      <c r="CN474"/>
      <c r="CO474"/>
      <c r="CP474"/>
      <c r="CQ474"/>
      <c r="CR474"/>
      <c r="CS474"/>
      <c r="CT474"/>
    </row>
    <row r="475" spans="1:98" x14ac:dyDescent="0.2">
      <c r="A475" s="5" t="e">
        <f>IF(VLOOKUP('Download Data'!AF553,'Download Data'!AL553:AP1781,3,FALSE)&lt;&gt;10001,VLOOKUP('Download Data'!AF553,'Download Data'!AL553:AP1781,2,FALSE),"")</f>
        <v>#N/A</v>
      </c>
      <c r="B475" s="22" t="str">
        <f>IF(VLOOKUP('Download Data'!AF484,'Download Data'!AL484:AP2096,3,FALSE)&lt;&gt;10001,VLOOKUP('Download Data'!AF484,'Download Data'!AL484:AP2096,3,FALSE),"")</f>
        <v/>
      </c>
      <c r="C475" s="5" t="str">
        <f>IF(VLOOKUP('Download Data'!AF484,'Download Data'!AL484:AP2096,3,FALSE)&lt;&gt;10001,VLOOKUP('Download Data'!AF484,'Download Data'!AL484:AP2096,4,FALSE),"")</f>
        <v/>
      </c>
      <c r="D475" s="29" t="str">
        <f>IF(VLOOKUP('Download Data'!AF484,'Download Data'!AL484:AP2096,3,FALSE)&lt;&gt;10001,VLOOKUP('Download Data'!AF484,'Download Data'!AL484:AP2096,5,FALSE),"")</f>
        <v/>
      </c>
      <c r="E475" s="241"/>
      <c r="AA475" s="39" t="s">
        <v>514</v>
      </c>
      <c r="AB475" s="39">
        <f t="shared" si="219"/>
        <v>5901</v>
      </c>
      <c r="AC475" s="39" t="s">
        <v>101</v>
      </c>
      <c r="AD475" s="43">
        <f>VLOOKUP(AB475/100,'Download Data'!$BB$1:$BZ$97,4,TRUE)</f>
        <v>6</v>
      </c>
      <c r="AE475" s="39"/>
      <c r="AF475" s="39">
        <f t="shared" si="217"/>
        <v>466</v>
      </c>
      <c r="AG475" s="45">
        <f t="shared" ref="AG475:AG486" si="220">AG474+1</f>
        <v>5901</v>
      </c>
      <c r="AH475" s="45" t="s">
        <v>101</v>
      </c>
      <c r="AI475" s="45">
        <f>Program!N142</f>
        <v>6</v>
      </c>
      <c r="AJ475" s="39"/>
      <c r="AK475" s="39">
        <f t="shared" si="206"/>
        <v>0</v>
      </c>
      <c r="AL475" s="39">
        <f t="shared" si="218"/>
        <v>1</v>
      </c>
      <c r="AM475" s="39" t="str">
        <f t="shared" si="207"/>
        <v xml:space="preserve"> </v>
      </c>
      <c r="AN475" s="39" t="str">
        <f t="shared" si="208"/>
        <v xml:space="preserve"> </v>
      </c>
      <c r="AO475" s="39" t="str">
        <f t="shared" si="209"/>
        <v xml:space="preserve"> </v>
      </c>
      <c r="AP475" s="39" t="str">
        <f t="shared" si="210"/>
        <v xml:space="preserve"> </v>
      </c>
      <c r="CF475" s="2"/>
      <c r="CG475"/>
      <c r="CH475"/>
      <c r="CI475"/>
      <c r="CJ475"/>
      <c r="CK475"/>
      <c r="CL475"/>
      <c r="CM475"/>
      <c r="CN475"/>
      <c r="CO475"/>
      <c r="CP475"/>
      <c r="CQ475"/>
      <c r="CR475"/>
      <c r="CS475"/>
      <c r="CT475"/>
    </row>
    <row r="476" spans="1:98" x14ac:dyDescent="0.2">
      <c r="A476" s="5" t="e">
        <f>IF(VLOOKUP('Download Data'!AF554,'Download Data'!AL554:AP1781,3,FALSE)&lt;&gt;10001,VLOOKUP('Download Data'!AF554,'Download Data'!AL554:AP1781,2,FALSE),"")</f>
        <v>#N/A</v>
      </c>
      <c r="B476" s="22" t="str">
        <f>IF(VLOOKUP('Download Data'!AF485,'Download Data'!AL485:AP2097,3,FALSE)&lt;&gt;10001,VLOOKUP('Download Data'!AF485,'Download Data'!AL485:AP2097,3,FALSE),"")</f>
        <v/>
      </c>
      <c r="C476" s="5" t="str">
        <f>IF(VLOOKUP('Download Data'!AF485,'Download Data'!AL485:AP2097,3,FALSE)&lt;&gt;10001,VLOOKUP('Download Data'!AF485,'Download Data'!AL485:AP2097,4,FALSE),"")</f>
        <v/>
      </c>
      <c r="D476" s="29" t="str">
        <f>IF(VLOOKUP('Download Data'!AF485,'Download Data'!AL485:AP2097,3,FALSE)&lt;&gt;10001,VLOOKUP('Download Data'!AF485,'Download Data'!AL485:AP2097,5,FALSE),"")</f>
        <v/>
      </c>
      <c r="E476" s="241"/>
      <c r="AA476" s="39" t="s">
        <v>398</v>
      </c>
      <c r="AB476" s="39">
        <f t="shared" si="219"/>
        <v>5902</v>
      </c>
      <c r="AC476" s="39" t="s">
        <v>101</v>
      </c>
      <c r="AD476" s="43">
        <f>VLOOKUP(AB476/100,'Download Data'!$BB$1:$BZ$97,10,TRUE)</f>
        <v>0</v>
      </c>
      <c r="AE476" s="39"/>
      <c r="AF476" s="39">
        <f t="shared" si="217"/>
        <v>467</v>
      </c>
      <c r="AG476" s="45">
        <f t="shared" si="220"/>
        <v>5902</v>
      </c>
      <c r="AH476" s="45" t="s">
        <v>101</v>
      </c>
      <c r="AI476" s="45">
        <f>Program!N143</f>
        <v>0</v>
      </c>
      <c r="AJ476" s="39"/>
      <c r="AK476" s="39">
        <f t="shared" si="206"/>
        <v>0</v>
      </c>
      <c r="AL476" s="39">
        <f t="shared" si="218"/>
        <v>1</v>
      </c>
      <c r="AM476" s="39" t="str">
        <f t="shared" si="207"/>
        <v xml:space="preserve"> </v>
      </c>
      <c r="AN476" s="39" t="str">
        <f t="shared" si="208"/>
        <v xml:space="preserve"> </v>
      </c>
      <c r="AO476" s="39" t="str">
        <f t="shared" si="209"/>
        <v xml:space="preserve"> </v>
      </c>
      <c r="AP476" s="39" t="str">
        <f t="shared" si="210"/>
        <v xml:space="preserve"> </v>
      </c>
      <c r="CF476" s="2"/>
      <c r="CG476"/>
      <c r="CH476"/>
      <c r="CI476"/>
      <c r="CJ476"/>
      <c r="CK476"/>
      <c r="CL476"/>
      <c r="CM476"/>
      <c r="CN476"/>
      <c r="CO476"/>
      <c r="CP476"/>
      <c r="CQ476"/>
      <c r="CR476"/>
      <c r="CS476"/>
      <c r="CT476"/>
    </row>
    <row r="477" spans="1:98" x14ac:dyDescent="0.2">
      <c r="A477" s="5" t="e">
        <f>IF(VLOOKUP('Download Data'!AF555,'Download Data'!AL555:AP1781,3,FALSE)&lt;&gt;10001,VLOOKUP('Download Data'!AF555,'Download Data'!AL555:AP1781,2,FALSE),"")</f>
        <v>#N/A</v>
      </c>
      <c r="B477" s="22" t="str">
        <f>IF(VLOOKUP('Download Data'!AF486,'Download Data'!AL486:AP2098,3,FALSE)&lt;&gt;10001,VLOOKUP('Download Data'!AF486,'Download Data'!AL486:AP2098,3,FALSE),"")</f>
        <v/>
      </c>
      <c r="C477" s="5" t="str">
        <f>IF(VLOOKUP('Download Data'!AF486,'Download Data'!AL486:AP2098,3,FALSE)&lt;&gt;10001,VLOOKUP('Download Data'!AF486,'Download Data'!AL486:AP2098,4,FALSE),"")</f>
        <v/>
      </c>
      <c r="D477" s="29" t="str">
        <f>IF(VLOOKUP('Download Data'!AF486,'Download Data'!AL486:AP2098,3,FALSE)&lt;&gt;10001,VLOOKUP('Download Data'!AF486,'Download Data'!AL486:AP2098,5,FALSE),"")</f>
        <v/>
      </c>
      <c r="E477" s="241"/>
      <c r="AA477" s="39" t="s">
        <v>399</v>
      </c>
      <c r="AB477" s="39">
        <f t="shared" si="219"/>
        <v>5903</v>
      </c>
      <c r="AC477" s="39" t="s">
        <v>101</v>
      </c>
      <c r="AD477" s="43">
        <f>VLOOKUP(AB477/100,'Download Data'!$BB$1:$BZ$97,11,TRUE)</f>
        <v>0</v>
      </c>
      <c r="AE477" s="39"/>
      <c r="AF477" s="39">
        <f t="shared" si="217"/>
        <v>468</v>
      </c>
      <c r="AG477" s="45">
        <f t="shared" si="220"/>
        <v>5903</v>
      </c>
      <c r="AH477" s="45" t="s">
        <v>101</v>
      </c>
      <c r="AI477" s="45">
        <f>Program!N144</f>
        <v>0</v>
      </c>
      <c r="AJ477" s="39"/>
      <c r="AK477" s="39">
        <f t="shared" si="206"/>
        <v>0</v>
      </c>
      <c r="AL477" s="39">
        <f t="shared" si="218"/>
        <v>1</v>
      </c>
      <c r="AM477" s="39" t="str">
        <f t="shared" si="207"/>
        <v xml:space="preserve"> </v>
      </c>
      <c r="AN477" s="39" t="str">
        <f t="shared" si="208"/>
        <v xml:space="preserve"> </v>
      </c>
      <c r="AO477" s="39" t="str">
        <f t="shared" si="209"/>
        <v xml:space="preserve"> </v>
      </c>
      <c r="AP477" s="39" t="str">
        <f t="shared" si="210"/>
        <v xml:space="preserve"> </v>
      </c>
      <c r="CF477" s="2"/>
      <c r="CG477"/>
      <c r="CH477"/>
      <c r="CI477"/>
      <c r="CJ477"/>
      <c r="CK477"/>
      <c r="CL477"/>
      <c r="CM477"/>
      <c r="CN477"/>
      <c r="CO477"/>
      <c r="CP477"/>
      <c r="CQ477"/>
      <c r="CR477"/>
      <c r="CS477"/>
      <c r="CT477"/>
    </row>
    <row r="478" spans="1:98" x14ac:dyDescent="0.2">
      <c r="A478" s="5" t="e">
        <f>IF(VLOOKUP('Download Data'!AF556,'Download Data'!AL556:AP1781,3,FALSE)&lt;&gt;10001,VLOOKUP('Download Data'!AF556,'Download Data'!AL556:AP1781,2,FALSE),"")</f>
        <v>#N/A</v>
      </c>
      <c r="B478" s="22" t="str">
        <f>IF(VLOOKUP('Download Data'!AF487,'Download Data'!AL487:AP2099,3,FALSE)&lt;&gt;10001,VLOOKUP('Download Data'!AF487,'Download Data'!AL487:AP2099,3,FALSE),"")</f>
        <v/>
      </c>
      <c r="C478" s="5" t="str">
        <f>IF(VLOOKUP('Download Data'!AF487,'Download Data'!AL487:AP2099,3,FALSE)&lt;&gt;10001,VLOOKUP('Download Data'!AF487,'Download Data'!AL487:AP2099,4,FALSE),"")</f>
        <v/>
      </c>
      <c r="D478" s="29" t="str">
        <f>IF(VLOOKUP('Download Data'!AF487,'Download Data'!AL487:AP2099,3,FALSE)&lt;&gt;10001,VLOOKUP('Download Data'!AF487,'Download Data'!AL487:AP2099,5,FALSE),"")</f>
        <v/>
      </c>
      <c r="E478" s="241"/>
      <c r="AA478" s="39" t="s">
        <v>400</v>
      </c>
      <c r="AB478" s="39">
        <f t="shared" si="219"/>
        <v>5904</v>
      </c>
      <c r="AC478" s="39" t="s">
        <v>101</v>
      </c>
      <c r="AD478" s="43">
        <f>VLOOKUP(AB478/100,'Download Data'!$BB$1:$BZ$97,12,TRUE)</f>
        <v>0</v>
      </c>
      <c r="AE478" s="39"/>
      <c r="AF478" s="39">
        <f t="shared" si="217"/>
        <v>469</v>
      </c>
      <c r="AG478" s="45">
        <f t="shared" si="220"/>
        <v>5904</v>
      </c>
      <c r="AH478" s="45" t="s">
        <v>101</v>
      </c>
      <c r="AI478" s="45">
        <f>Program!N145</f>
        <v>0</v>
      </c>
      <c r="AJ478" s="39"/>
      <c r="AK478" s="39">
        <f t="shared" si="206"/>
        <v>0</v>
      </c>
      <c r="AL478" s="39">
        <f t="shared" si="218"/>
        <v>1</v>
      </c>
      <c r="AM478" s="39" t="str">
        <f t="shared" si="207"/>
        <v xml:space="preserve"> </v>
      </c>
      <c r="AN478" s="39" t="str">
        <f t="shared" si="208"/>
        <v xml:space="preserve"> </v>
      </c>
      <c r="AO478" s="39" t="str">
        <f t="shared" si="209"/>
        <v xml:space="preserve"> </v>
      </c>
      <c r="AP478" s="39" t="str">
        <f t="shared" si="210"/>
        <v xml:space="preserve"> </v>
      </c>
      <c r="CF478" s="2"/>
      <c r="CG478"/>
      <c r="CH478"/>
      <c r="CI478"/>
      <c r="CJ478"/>
      <c r="CK478"/>
      <c r="CL478"/>
      <c r="CM478"/>
      <c r="CN478"/>
      <c r="CO478"/>
      <c r="CP478"/>
      <c r="CQ478"/>
      <c r="CR478"/>
      <c r="CS478"/>
      <c r="CT478"/>
    </row>
    <row r="479" spans="1:98" x14ac:dyDescent="0.2">
      <c r="A479" s="5" t="e">
        <f>IF(VLOOKUP('Download Data'!AF557,'Download Data'!AL557:AP1781,3,FALSE)&lt;&gt;10001,VLOOKUP('Download Data'!AF557,'Download Data'!AL557:AP1781,2,FALSE),"")</f>
        <v>#N/A</v>
      </c>
      <c r="B479" s="22" t="str">
        <f>IF(VLOOKUP('Download Data'!AF488,'Download Data'!AL488:AP2100,3,FALSE)&lt;&gt;10001,VLOOKUP('Download Data'!AF488,'Download Data'!AL488:AP2100,3,FALSE),"")</f>
        <v/>
      </c>
      <c r="C479" s="5" t="str">
        <f>IF(VLOOKUP('Download Data'!AF488,'Download Data'!AL488:AP2100,3,FALSE)&lt;&gt;10001,VLOOKUP('Download Data'!AF488,'Download Data'!AL488:AP2100,4,FALSE),"")</f>
        <v/>
      </c>
      <c r="D479" s="29" t="str">
        <f>IF(VLOOKUP('Download Data'!AF488,'Download Data'!AL488:AP2100,3,FALSE)&lt;&gt;10001,VLOOKUP('Download Data'!AF488,'Download Data'!AL488:AP2100,5,FALSE),"")</f>
        <v/>
      </c>
      <c r="E479" s="241"/>
      <c r="AA479" s="39" t="s">
        <v>401</v>
      </c>
      <c r="AB479" s="39">
        <f t="shared" si="219"/>
        <v>5905</v>
      </c>
      <c r="AC479" s="39" t="s">
        <v>101</v>
      </c>
      <c r="AD479" s="43">
        <f>VLOOKUP(AB479/100,'Download Data'!$BB$1:$BZ$97,13,TRUE)</f>
        <v>0</v>
      </c>
      <c r="AE479" s="39"/>
      <c r="AF479" s="39">
        <f t="shared" si="217"/>
        <v>470</v>
      </c>
      <c r="AG479" s="45">
        <f t="shared" si="220"/>
        <v>5905</v>
      </c>
      <c r="AH479" s="45" t="s">
        <v>101</v>
      </c>
      <c r="AI479" s="45">
        <f>Program!N146</f>
        <v>0</v>
      </c>
      <c r="AJ479" s="39"/>
      <c r="AK479" s="39">
        <f t="shared" si="206"/>
        <v>0</v>
      </c>
      <c r="AL479" s="39">
        <f t="shared" si="218"/>
        <v>1</v>
      </c>
      <c r="AM479" s="39" t="str">
        <f t="shared" si="207"/>
        <v xml:space="preserve"> </v>
      </c>
      <c r="AN479" s="39" t="str">
        <f t="shared" si="208"/>
        <v xml:space="preserve"> </v>
      </c>
      <c r="AO479" s="39" t="str">
        <f t="shared" si="209"/>
        <v xml:space="preserve"> </v>
      </c>
      <c r="AP479" s="39" t="str">
        <f t="shared" si="210"/>
        <v xml:space="preserve"> </v>
      </c>
      <c r="CF479" s="2"/>
      <c r="CG479"/>
      <c r="CH479"/>
      <c r="CI479"/>
      <c r="CJ479"/>
      <c r="CK479"/>
      <c r="CL479"/>
      <c r="CM479"/>
      <c r="CN479"/>
      <c r="CO479"/>
      <c r="CP479"/>
      <c r="CQ479"/>
      <c r="CR479"/>
      <c r="CS479"/>
      <c r="CT479"/>
    </row>
    <row r="480" spans="1:98" x14ac:dyDescent="0.2">
      <c r="A480" s="5" t="e">
        <f>IF(VLOOKUP('Download Data'!AF558,'Download Data'!AL558:AP1781,3,FALSE)&lt;&gt;10001,VLOOKUP('Download Data'!AF558,'Download Data'!AL558:AP1781,2,FALSE),"")</f>
        <v>#N/A</v>
      </c>
      <c r="B480" s="22" t="str">
        <f>IF(VLOOKUP('Download Data'!AF489,'Download Data'!AL489:AP2101,3,FALSE)&lt;&gt;10001,VLOOKUP('Download Data'!AF489,'Download Data'!AL489:AP2101,3,FALSE),"")</f>
        <v/>
      </c>
      <c r="C480" s="5" t="str">
        <f>IF(VLOOKUP('Download Data'!AF489,'Download Data'!AL489:AP2101,3,FALSE)&lt;&gt;10001,VLOOKUP('Download Data'!AF489,'Download Data'!AL489:AP2101,4,FALSE),"")</f>
        <v/>
      </c>
      <c r="D480" s="29" t="str">
        <f>IF(VLOOKUP('Download Data'!AF489,'Download Data'!AL489:AP2101,3,FALSE)&lt;&gt;10001,VLOOKUP('Download Data'!AF489,'Download Data'!AL489:AP2101,5,FALSE),"")</f>
        <v/>
      </c>
      <c r="E480" s="241"/>
      <c r="AA480" s="39" t="s">
        <v>507</v>
      </c>
      <c r="AB480" s="39">
        <f t="shared" si="219"/>
        <v>5906</v>
      </c>
      <c r="AC480" s="39" t="s">
        <v>101</v>
      </c>
      <c r="AD480" s="43">
        <f>VLOOKUP(AB480/100,'Download Data'!$BB$1:$BZ$97,15,TRUE)</f>
        <v>0</v>
      </c>
      <c r="AE480" s="39"/>
      <c r="AF480" s="39">
        <f t="shared" si="217"/>
        <v>471</v>
      </c>
      <c r="AG480" s="45">
        <f t="shared" si="220"/>
        <v>5906</v>
      </c>
      <c r="AH480" s="45" t="s">
        <v>101</v>
      </c>
      <c r="AI480" s="45">
        <f>Program!N147</f>
        <v>0</v>
      </c>
      <c r="AJ480" s="39"/>
      <c r="AK480" s="39">
        <f t="shared" si="206"/>
        <v>0</v>
      </c>
      <c r="AL480" s="39">
        <f t="shared" si="218"/>
        <v>1</v>
      </c>
      <c r="AM480" s="39" t="str">
        <f t="shared" si="207"/>
        <v xml:space="preserve"> </v>
      </c>
      <c r="AN480" s="39" t="str">
        <f t="shared" si="208"/>
        <v xml:space="preserve"> </v>
      </c>
      <c r="AO480" s="39" t="str">
        <f t="shared" si="209"/>
        <v xml:space="preserve"> </v>
      </c>
      <c r="AP480" s="39" t="str">
        <f t="shared" si="210"/>
        <v xml:space="preserve"> </v>
      </c>
      <c r="CF480" s="2"/>
      <c r="CG480"/>
      <c r="CH480"/>
      <c r="CI480"/>
      <c r="CJ480"/>
      <c r="CK480"/>
      <c r="CL480"/>
      <c r="CM480"/>
      <c r="CN480"/>
      <c r="CO480"/>
      <c r="CP480"/>
      <c r="CQ480"/>
      <c r="CR480"/>
      <c r="CS480"/>
      <c r="CT480"/>
    </row>
    <row r="481" spans="1:98" x14ac:dyDescent="0.2">
      <c r="A481" s="5" t="e">
        <f>IF(VLOOKUP('Download Data'!AF559,'Download Data'!AL559:AP1781,3,FALSE)&lt;&gt;10001,VLOOKUP('Download Data'!AF559,'Download Data'!AL559:AP1781,2,FALSE),"")</f>
        <v>#N/A</v>
      </c>
      <c r="B481" s="22" t="str">
        <f>IF(VLOOKUP('Download Data'!AF490,'Download Data'!AL490:AP2102,3,FALSE)&lt;&gt;10001,VLOOKUP('Download Data'!AF490,'Download Data'!AL490:AP2102,3,FALSE),"")</f>
        <v/>
      </c>
      <c r="C481" s="5" t="str">
        <f>IF(VLOOKUP('Download Data'!AF490,'Download Data'!AL490:AP2102,3,FALSE)&lt;&gt;10001,VLOOKUP('Download Data'!AF490,'Download Data'!AL490:AP2102,4,FALSE),"")</f>
        <v/>
      </c>
      <c r="D481" s="29" t="str">
        <f>IF(VLOOKUP('Download Data'!AF490,'Download Data'!AL490:AP2102,3,FALSE)&lt;&gt;10001,VLOOKUP('Download Data'!AF490,'Download Data'!AL490:AP2102,5,FALSE),"")</f>
        <v/>
      </c>
      <c r="E481" s="241"/>
      <c r="AA481" s="39" t="s">
        <v>402</v>
      </c>
      <c r="AB481" s="39">
        <f t="shared" si="219"/>
        <v>5907</v>
      </c>
      <c r="AC481" s="39" t="s">
        <v>101</v>
      </c>
      <c r="AD481" s="43">
        <f>VLOOKUP(AB481/100,'Download Data'!$BB$1:$BZ$97,18,TRUE)</f>
        <v>0</v>
      </c>
      <c r="AE481" s="39"/>
      <c r="AF481" s="39">
        <f t="shared" si="217"/>
        <v>472</v>
      </c>
      <c r="AG481" s="45">
        <f t="shared" si="220"/>
        <v>5907</v>
      </c>
      <c r="AH481" s="45" t="s">
        <v>101</v>
      </c>
      <c r="AI481" s="45">
        <f>Program!N148</f>
        <v>0</v>
      </c>
      <c r="AJ481" s="39"/>
      <c r="AK481" s="39">
        <f t="shared" si="206"/>
        <v>0</v>
      </c>
      <c r="AL481" s="39">
        <f t="shared" si="218"/>
        <v>1</v>
      </c>
      <c r="AM481" s="39" t="str">
        <f t="shared" si="207"/>
        <v xml:space="preserve"> </v>
      </c>
      <c r="AN481" s="39" t="str">
        <f t="shared" si="208"/>
        <v xml:space="preserve"> </v>
      </c>
      <c r="AO481" s="39" t="str">
        <f t="shared" si="209"/>
        <v xml:space="preserve"> </v>
      </c>
      <c r="AP481" s="39" t="str">
        <f t="shared" si="210"/>
        <v xml:space="preserve"> </v>
      </c>
      <c r="CF481" s="2"/>
      <c r="CG481"/>
      <c r="CH481"/>
      <c r="CI481"/>
      <c r="CJ481"/>
      <c r="CK481"/>
      <c r="CL481"/>
      <c r="CM481"/>
      <c r="CN481"/>
      <c r="CO481"/>
      <c r="CP481"/>
      <c r="CQ481"/>
      <c r="CR481"/>
      <c r="CS481"/>
      <c r="CT481"/>
    </row>
    <row r="482" spans="1:98" x14ac:dyDescent="0.2">
      <c r="A482" s="5" t="e">
        <f>IF(VLOOKUP('Download Data'!AF560,'Download Data'!AL560:AP1781,3,FALSE)&lt;&gt;10001,VLOOKUP('Download Data'!AF560,'Download Data'!AL560:AP1781,2,FALSE),"")</f>
        <v>#N/A</v>
      </c>
      <c r="B482" s="22" t="str">
        <f>IF(VLOOKUP('Download Data'!AF491,'Download Data'!AL491:AP2103,3,FALSE)&lt;&gt;10001,VLOOKUP('Download Data'!AF491,'Download Data'!AL491:AP2103,3,FALSE),"")</f>
        <v/>
      </c>
      <c r="C482" s="5" t="str">
        <f>IF(VLOOKUP('Download Data'!AF491,'Download Data'!AL491:AP2103,3,FALSE)&lt;&gt;10001,VLOOKUP('Download Data'!AF491,'Download Data'!AL491:AP2103,4,FALSE),"")</f>
        <v/>
      </c>
      <c r="D482" s="29" t="str">
        <f>IF(VLOOKUP('Download Data'!AF491,'Download Data'!AL491:AP2103,3,FALSE)&lt;&gt;10001,VLOOKUP('Download Data'!AF491,'Download Data'!AL491:AP2103,5,FALSE),"")</f>
        <v/>
      </c>
      <c r="E482" s="241"/>
      <c r="AA482" s="39" t="s">
        <v>403</v>
      </c>
      <c r="AB482" s="39">
        <f t="shared" si="219"/>
        <v>5908</v>
      </c>
      <c r="AC482" s="39" t="s">
        <v>101</v>
      </c>
      <c r="AD482" s="43">
        <f>VLOOKUP(AB482/100,'Download Data'!$BB$1:$CE$97,21,TRUE)</f>
        <v>0</v>
      </c>
      <c r="AE482" s="39"/>
      <c r="AF482" s="39">
        <f t="shared" si="217"/>
        <v>473</v>
      </c>
      <c r="AG482" s="45">
        <f t="shared" si="220"/>
        <v>5908</v>
      </c>
      <c r="AH482" s="45" t="s">
        <v>101</v>
      </c>
      <c r="AI482" s="45">
        <f>Program!N149</f>
        <v>0</v>
      </c>
      <c r="AJ482" s="39"/>
      <c r="AK482" s="39">
        <f t="shared" si="206"/>
        <v>0</v>
      </c>
      <c r="AL482" s="39">
        <f t="shared" si="218"/>
        <v>1</v>
      </c>
      <c r="AM482" s="39" t="str">
        <f t="shared" si="207"/>
        <v xml:space="preserve"> </v>
      </c>
      <c r="AN482" s="39" t="str">
        <f t="shared" si="208"/>
        <v xml:space="preserve"> </v>
      </c>
      <c r="AO482" s="39" t="str">
        <f t="shared" si="209"/>
        <v xml:space="preserve"> </v>
      </c>
      <c r="AP482" s="39" t="str">
        <f t="shared" si="210"/>
        <v xml:space="preserve"> </v>
      </c>
      <c r="CF482" s="2"/>
      <c r="CG482"/>
      <c r="CH482"/>
      <c r="CI482"/>
      <c r="CJ482"/>
      <c r="CK482"/>
      <c r="CL482"/>
      <c r="CM482"/>
      <c r="CN482"/>
      <c r="CO482"/>
      <c r="CP482"/>
      <c r="CQ482"/>
      <c r="CR482"/>
      <c r="CS482"/>
      <c r="CT482"/>
    </row>
    <row r="483" spans="1:98" x14ac:dyDescent="0.2">
      <c r="A483" s="5" t="e">
        <f>IF(VLOOKUP('Download Data'!AF561,'Download Data'!AL561:AP1781,3,FALSE)&lt;&gt;10001,VLOOKUP('Download Data'!AF561,'Download Data'!AL561:AP1781,2,FALSE),"")</f>
        <v>#N/A</v>
      </c>
      <c r="B483" s="22" t="str">
        <f>IF(VLOOKUP('Download Data'!AF492,'Download Data'!AL492:AP2104,3,FALSE)&lt;&gt;10001,VLOOKUP('Download Data'!AF492,'Download Data'!AL492:AP2104,3,FALSE),"")</f>
        <v/>
      </c>
      <c r="C483" s="5" t="str">
        <f>IF(VLOOKUP('Download Data'!AF492,'Download Data'!AL492:AP2104,3,FALSE)&lt;&gt;10001,VLOOKUP('Download Data'!AF492,'Download Data'!AL492:AP2104,4,FALSE),"")</f>
        <v/>
      </c>
      <c r="D483" s="29" t="str">
        <f>IF(VLOOKUP('Download Data'!AF492,'Download Data'!AL492:AP2104,3,FALSE)&lt;&gt;10001,VLOOKUP('Download Data'!AF492,'Download Data'!AL492:AP2104,5,FALSE),"")</f>
        <v/>
      </c>
      <c r="E483" s="241"/>
      <c r="AA483" s="39" t="s">
        <v>404</v>
      </c>
      <c r="AB483" s="39">
        <f t="shared" si="219"/>
        <v>5909</v>
      </c>
      <c r="AC483" s="39" t="s">
        <v>101</v>
      </c>
      <c r="AD483" s="43">
        <f>VLOOKUP(AB483/100,'Download Data'!$BB$1:$CE$97,24,TRUE)</f>
        <v>1000</v>
      </c>
      <c r="AE483" s="39"/>
      <c r="AF483" s="39">
        <f t="shared" si="217"/>
        <v>474</v>
      </c>
      <c r="AG483" s="45">
        <f t="shared" si="220"/>
        <v>5909</v>
      </c>
      <c r="AH483" s="45" t="s">
        <v>101</v>
      </c>
      <c r="AI483" s="45">
        <f>Program!N150</f>
        <v>1000</v>
      </c>
      <c r="AJ483" s="39"/>
      <c r="AK483" s="39">
        <f t="shared" si="206"/>
        <v>0</v>
      </c>
      <c r="AL483" s="39">
        <f t="shared" si="218"/>
        <v>1</v>
      </c>
      <c r="AM483" s="39" t="str">
        <f t="shared" si="207"/>
        <v xml:space="preserve"> </v>
      </c>
      <c r="AN483" s="39" t="str">
        <f t="shared" si="208"/>
        <v xml:space="preserve"> </v>
      </c>
      <c r="AO483" s="39" t="str">
        <f t="shared" si="209"/>
        <v xml:space="preserve"> </v>
      </c>
      <c r="AP483" s="39" t="str">
        <f t="shared" si="210"/>
        <v xml:space="preserve"> </v>
      </c>
      <c r="CF483" s="2"/>
      <c r="CG483"/>
      <c r="CH483"/>
      <c r="CI483"/>
      <c r="CJ483"/>
      <c r="CK483"/>
      <c r="CL483"/>
      <c r="CM483"/>
      <c r="CN483"/>
      <c r="CO483"/>
      <c r="CP483"/>
      <c r="CQ483"/>
      <c r="CR483"/>
      <c r="CS483"/>
      <c r="CT483"/>
    </row>
    <row r="484" spans="1:98" x14ac:dyDescent="0.2">
      <c r="A484" s="5" t="e">
        <f>IF(VLOOKUP('Download Data'!AF562,'Download Data'!AL562:AP1781,3,FALSE)&lt;&gt;10001,VLOOKUP('Download Data'!AF562,'Download Data'!AL562:AP1781,2,FALSE),"")</f>
        <v>#N/A</v>
      </c>
      <c r="B484" s="22" t="str">
        <f>IF(VLOOKUP('Download Data'!AF493,'Download Data'!AL493:AP2105,3,FALSE)&lt;&gt;10001,VLOOKUP('Download Data'!AF493,'Download Data'!AL493:AP2105,3,FALSE),"")</f>
        <v/>
      </c>
      <c r="C484" s="5" t="str">
        <f>IF(VLOOKUP('Download Data'!AF493,'Download Data'!AL493:AP2105,3,FALSE)&lt;&gt;10001,VLOOKUP('Download Data'!AF493,'Download Data'!AL493:AP2105,4,FALSE),"")</f>
        <v/>
      </c>
      <c r="D484" s="29" t="str">
        <f>IF(VLOOKUP('Download Data'!AF493,'Download Data'!AL493:AP2105,3,FALSE)&lt;&gt;10001,VLOOKUP('Download Data'!AF493,'Download Data'!AL493:AP2105,5,FALSE),"")</f>
        <v/>
      </c>
      <c r="E484" s="241"/>
      <c r="AA484" s="39" t="s">
        <v>405</v>
      </c>
      <c r="AB484" s="39">
        <f t="shared" si="219"/>
        <v>5910</v>
      </c>
      <c r="AC484" s="39" t="s">
        <v>101</v>
      </c>
      <c r="AD484" s="43">
        <f>VLOOKUP(AB484/100,'Download Data'!$BB$1:$CE$97,27,TRUE)</f>
        <v>1000</v>
      </c>
      <c r="AE484" s="39"/>
      <c r="AF484" s="39">
        <f t="shared" si="217"/>
        <v>475</v>
      </c>
      <c r="AG484" s="45">
        <f t="shared" si="220"/>
        <v>5910</v>
      </c>
      <c r="AH484" s="45" t="s">
        <v>101</v>
      </c>
      <c r="AI484" s="45">
        <f>Program!N151</f>
        <v>1000</v>
      </c>
      <c r="AJ484" s="39"/>
      <c r="AK484" s="39">
        <f t="shared" si="206"/>
        <v>0</v>
      </c>
      <c r="AL484" s="39">
        <f t="shared" si="218"/>
        <v>1</v>
      </c>
      <c r="AM484" s="39" t="str">
        <f t="shared" si="207"/>
        <v xml:space="preserve"> </v>
      </c>
      <c r="AN484" s="39" t="str">
        <f t="shared" si="208"/>
        <v xml:space="preserve"> </v>
      </c>
      <c r="AO484" s="39" t="str">
        <f t="shared" si="209"/>
        <v xml:space="preserve"> </v>
      </c>
      <c r="AP484" s="39" t="str">
        <f t="shared" si="210"/>
        <v xml:space="preserve"> </v>
      </c>
      <c r="CF484" s="2"/>
      <c r="CG484"/>
      <c r="CH484"/>
      <c r="CI484"/>
      <c r="CJ484"/>
      <c r="CK484"/>
      <c r="CL484"/>
      <c r="CM484"/>
      <c r="CN484"/>
      <c r="CO484"/>
      <c r="CP484"/>
      <c r="CQ484"/>
      <c r="CR484"/>
      <c r="CS484"/>
      <c r="CT484"/>
    </row>
    <row r="485" spans="1:98" x14ac:dyDescent="0.2">
      <c r="A485" s="5" t="e">
        <f>IF(VLOOKUP('Download Data'!AF563,'Download Data'!AL563:AP1781,3,FALSE)&lt;&gt;10001,VLOOKUP('Download Data'!AF563,'Download Data'!AL563:AP1781,2,FALSE),"")</f>
        <v>#N/A</v>
      </c>
      <c r="B485" s="22" t="str">
        <f>IF(VLOOKUP('Download Data'!AF494,'Download Data'!AL494:AP2106,3,FALSE)&lt;&gt;10001,VLOOKUP('Download Data'!AF494,'Download Data'!AL494:AP2106,3,FALSE),"")</f>
        <v/>
      </c>
      <c r="C485" s="5" t="str">
        <f>IF(VLOOKUP('Download Data'!AF494,'Download Data'!AL494:AP2106,3,FALSE)&lt;&gt;10001,VLOOKUP('Download Data'!AF494,'Download Data'!AL494:AP2106,4,FALSE),"")</f>
        <v/>
      </c>
      <c r="D485" s="29" t="str">
        <f>IF(VLOOKUP('Download Data'!AF494,'Download Data'!AL494:AP2106,3,FALSE)&lt;&gt;10001,VLOOKUP('Download Data'!AF494,'Download Data'!AL494:AP2106,5,FALSE),"")</f>
        <v/>
      </c>
      <c r="E485" s="241"/>
      <c r="AA485" s="39" t="s">
        <v>406</v>
      </c>
      <c r="AB485" s="39">
        <f t="shared" si="219"/>
        <v>5911</v>
      </c>
      <c r="AC485" s="39" t="s">
        <v>101</v>
      </c>
      <c r="AD485" s="43">
        <f>VLOOKUP(AB485/100,'Download Data'!$BB$1:$CE$97,28,TRUE)</f>
        <v>0</v>
      </c>
      <c r="AE485" s="39"/>
      <c r="AF485" s="39">
        <f t="shared" si="217"/>
        <v>476</v>
      </c>
      <c r="AG485" s="45">
        <f t="shared" si="220"/>
        <v>5911</v>
      </c>
      <c r="AH485" s="45" t="s">
        <v>101</v>
      </c>
      <c r="AI485" s="45">
        <f>Program!N152</f>
        <v>0</v>
      </c>
      <c r="AJ485" s="39"/>
      <c r="AK485" s="39">
        <f t="shared" si="206"/>
        <v>0</v>
      </c>
      <c r="AL485" s="39">
        <f t="shared" si="218"/>
        <v>1</v>
      </c>
      <c r="AM485" s="39" t="str">
        <f t="shared" si="207"/>
        <v xml:space="preserve"> </v>
      </c>
      <c r="AN485" s="39" t="str">
        <f t="shared" si="208"/>
        <v xml:space="preserve"> </v>
      </c>
      <c r="AO485" s="39" t="str">
        <f t="shared" si="209"/>
        <v xml:space="preserve"> </v>
      </c>
      <c r="AP485" s="39" t="str">
        <f t="shared" si="210"/>
        <v xml:space="preserve"> </v>
      </c>
      <c r="CF485" s="2"/>
      <c r="CG485"/>
      <c r="CH485"/>
      <c r="CI485"/>
      <c r="CJ485"/>
      <c r="CK485"/>
      <c r="CL485"/>
      <c r="CM485"/>
      <c r="CN485"/>
      <c r="CO485"/>
      <c r="CP485"/>
      <c r="CQ485"/>
      <c r="CR485"/>
      <c r="CS485"/>
      <c r="CT485"/>
    </row>
    <row r="486" spans="1:98" x14ac:dyDescent="0.2">
      <c r="A486" s="5" t="e">
        <f>IF(VLOOKUP('Download Data'!AF564,'Download Data'!AL564:AP1781,3,FALSE)&lt;&gt;10001,VLOOKUP('Download Data'!AF564,'Download Data'!AL564:AP1781,2,FALSE),"")</f>
        <v>#N/A</v>
      </c>
      <c r="B486" s="22" t="str">
        <f>IF(VLOOKUP('Download Data'!AF495,'Download Data'!AL495:AP2107,3,FALSE)&lt;&gt;10001,VLOOKUP('Download Data'!AF495,'Download Data'!AL495:AP2107,3,FALSE),"")</f>
        <v/>
      </c>
      <c r="C486" s="5" t="str">
        <f>IF(VLOOKUP('Download Data'!AF495,'Download Data'!AL495:AP2107,3,FALSE)&lt;&gt;10001,VLOOKUP('Download Data'!AF495,'Download Data'!AL495:AP2107,4,FALSE),"")</f>
        <v/>
      </c>
      <c r="D486" s="29" t="str">
        <f>IF(VLOOKUP('Download Data'!AF495,'Download Data'!AL495:AP2107,3,FALSE)&lt;&gt;10001,VLOOKUP('Download Data'!AF495,'Download Data'!AL495:AP2107,5,FALSE),"")</f>
        <v/>
      </c>
      <c r="E486" s="241"/>
      <c r="AA486" s="39" t="s">
        <v>407</v>
      </c>
      <c r="AB486" s="39">
        <f t="shared" si="219"/>
        <v>5912</v>
      </c>
      <c r="AC486" s="39" t="s">
        <v>101</v>
      </c>
      <c r="AD486" s="43">
        <f>VLOOKUP(AB486/100,'Download Data'!$BB$1:$CE$97,29,TRUE)</f>
        <v>0</v>
      </c>
      <c r="AE486" s="39"/>
      <c r="AF486" s="39">
        <f t="shared" si="217"/>
        <v>477</v>
      </c>
      <c r="AG486" s="45">
        <f t="shared" si="220"/>
        <v>5912</v>
      </c>
      <c r="AH486" s="45" t="s">
        <v>101</v>
      </c>
      <c r="AI486" s="45">
        <f>Program!N153</f>
        <v>0</v>
      </c>
      <c r="AJ486" s="39"/>
      <c r="AK486" s="39">
        <f t="shared" si="206"/>
        <v>0</v>
      </c>
      <c r="AL486" s="39">
        <f t="shared" si="218"/>
        <v>1</v>
      </c>
      <c r="AM486" s="39" t="str">
        <f t="shared" si="207"/>
        <v xml:space="preserve"> </v>
      </c>
      <c r="AN486" s="39" t="str">
        <f t="shared" si="208"/>
        <v xml:space="preserve"> </v>
      </c>
      <c r="AO486" s="39" t="str">
        <f t="shared" si="209"/>
        <v xml:space="preserve"> </v>
      </c>
      <c r="AP486" s="39" t="str">
        <f t="shared" si="210"/>
        <v xml:space="preserve"> </v>
      </c>
      <c r="CF486" s="2"/>
      <c r="CG486"/>
      <c r="CH486"/>
      <c r="CI486"/>
      <c r="CJ486"/>
      <c r="CK486"/>
      <c r="CL486"/>
      <c r="CM486"/>
      <c r="CN486"/>
      <c r="CO486"/>
      <c r="CP486"/>
      <c r="CQ486"/>
      <c r="CR486"/>
      <c r="CS486"/>
      <c r="CT486"/>
    </row>
    <row r="487" spans="1:98" x14ac:dyDescent="0.2">
      <c r="A487" s="5" t="e">
        <f>IF(VLOOKUP('Download Data'!AF565,'Download Data'!AL565:AP1781,3,FALSE)&lt;&gt;10001,VLOOKUP('Download Data'!AF565,'Download Data'!AL565:AP1781,2,FALSE),"")</f>
        <v>#N/A</v>
      </c>
      <c r="B487" s="22" t="str">
        <f>IF(VLOOKUP('Download Data'!AF496,'Download Data'!AL496:AP2108,3,FALSE)&lt;&gt;10001,VLOOKUP('Download Data'!AF496,'Download Data'!AL496:AP2108,3,FALSE),"")</f>
        <v/>
      </c>
      <c r="C487" s="5" t="str">
        <f>IF(VLOOKUP('Download Data'!AF496,'Download Data'!AL496:AP2108,3,FALSE)&lt;&gt;10001,VLOOKUP('Download Data'!AF496,'Download Data'!AL496:AP2108,4,FALSE),"")</f>
        <v/>
      </c>
      <c r="D487" s="29" t="str">
        <f>IF(VLOOKUP('Download Data'!AF496,'Download Data'!AL496:AP2108,3,FALSE)&lt;&gt;10001,VLOOKUP('Download Data'!AF496,'Download Data'!AL496:AP2108,5,FALSE),"")</f>
        <v/>
      </c>
      <c r="E487" s="241"/>
      <c r="AA487" s="39"/>
      <c r="AB487" s="39"/>
      <c r="AC487" s="39"/>
      <c r="AD487" s="39"/>
      <c r="AE487" s="39"/>
      <c r="AF487" s="39">
        <f t="shared" si="217"/>
        <v>478</v>
      </c>
      <c r="AG487" s="45"/>
      <c r="AH487" s="45"/>
      <c r="AI487" s="45"/>
      <c r="AJ487" s="39"/>
      <c r="AK487" s="39">
        <f t="shared" si="206"/>
        <v>0</v>
      </c>
      <c r="AL487" s="39">
        <f t="shared" si="218"/>
        <v>1</v>
      </c>
      <c r="AM487" s="39" t="str">
        <f t="shared" si="207"/>
        <v xml:space="preserve"> </v>
      </c>
      <c r="AN487" s="39" t="str">
        <f t="shared" si="208"/>
        <v xml:space="preserve"> </v>
      </c>
      <c r="AO487" s="39" t="str">
        <f t="shared" si="209"/>
        <v xml:space="preserve"> </v>
      </c>
      <c r="AP487" s="39" t="str">
        <f t="shared" si="210"/>
        <v xml:space="preserve"> </v>
      </c>
      <c r="CF487" s="2"/>
      <c r="CG487"/>
      <c r="CH487"/>
      <c r="CI487"/>
      <c r="CJ487"/>
      <c r="CK487"/>
      <c r="CL487"/>
      <c r="CM487"/>
      <c r="CN487"/>
      <c r="CO487"/>
      <c r="CP487"/>
      <c r="CQ487"/>
      <c r="CR487"/>
      <c r="CS487"/>
      <c r="CT487"/>
    </row>
    <row r="488" spans="1:98" x14ac:dyDescent="0.2">
      <c r="A488" s="5" t="e">
        <f>IF(VLOOKUP('Download Data'!AF566,'Download Data'!AL566:AP1781,3,FALSE)&lt;&gt;10001,VLOOKUP('Download Data'!AF566,'Download Data'!AL566:AP1781,2,FALSE),"")</f>
        <v>#N/A</v>
      </c>
      <c r="B488" s="22" t="str">
        <f>IF(VLOOKUP('Download Data'!AF497,'Download Data'!AL497:AP2109,3,FALSE)&lt;&gt;10001,VLOOKUP('Download Data'!AF497,'Download Data'!AL497:AP2109,3,FALSE),"")</f>
        <v/>
      </c>
      <c r="C488" s="5" t="str">
        <f>IF(VLOOKUP('Download Data'!AF497,'Download Data'!AL497:AP2109,3,FALSE)&lt;&gt;10001,VLOOKUP('Download Data'!AF497,'Download Data'!AL497:AP2109,4,FALSE),"")</f>
        <v/>
      </c>
      <c r="D488" s="29" t="str">
        <f>IF(VLOOKUP('Download Data'!AF497,'Download Data'!AL497:AP2109,3,FALSE)&lt;&gt;10001,VLOOKUP('Download Data'!AF497,'Download Data'!AL497:AP2109,5,FALSE),"")</f>
        <v/>
      </c>
      <c r="E488" s="241"/>
      <c r="AA488" s="39" t="s">
        <v>408</v>
      </c>
      <c r="AB488" s="39">
        <f t="shared" ref="AB488:AB500" si="221">AG488</f>
        <v>6000</v>
      </c>
      <c r="AC488" s="39" t="s">
        <v>101</v>
      </c>
      <c r="AD488" s="43">
        <f>VLOOKUP(AB488/100,'Download Data'!$BB$1:$BZ$97,6,TRUE)</f>
        <v>0</v>
      </c>
      <c r="AE488" s="39"/>
      <c r="AF488" s="39">
        <f t="shared" si="217"/>
        <v>479</v>
      </c>
      <c r="AG488" s="45">
        <v>6000</v>
      </c>
      <c r="AH488" s="45" t="s">
        <v>101</v>
      </c>
      <c r="AI488" s="45">
        <f>Program!N157</f>
        <v>0</v>
      </c>
      <c r="AJ488" s="39"/>
      <c r="AK488" s="39">
        <f t="shared" si="206"/>
        <v>0</v>
      </c>
      <c r="AL488" s="39">
        <f t="shared" si="218"/>
        <v>1</v>
      </c>
      <c r="AM488" s="39" t="str">
        <f t="shared" si="207"/>
        <v xml:space="preserve"> </v>
      </c>
      <c r="AN488" s="39" t="str">
        <f t="shared" si="208"/>
        <v xml:space="preserve"> </v>
      </c>
      <c r="AO488" s="39" t="str">
        <f t="shared" si="209"/>
        <v xml:space="preserve"> </v>
      </c>
      <c r="AP488" s="39" t="str">
        <f t="shared" si="210"/>
        <v xml:space="preserve"> </v>
      </c>
      <c r="CF488" s="2"/>
      <c r="CG488"/>
      <c r="CH488"/>
      <c r="CI488"/>
      <c r="CJ488"/>
      <c r="CK488"/>
      <c r="CL488"/>
      <c r="CM488"/>
      <c r="CN488"/>
      <c r="CO488"/>
      <c r="CP488"/>
      <c r="CQ488"/>
      <c r="CR488"/>
      <c r="CS488"/>
      <c r="CT488"/>
    </row>
    <row r="489" spans="1:98" x14ac:dyDescent="0.2">
      <c r="A489" s="5" t="e">
        <f>IF(VLOOKUP('Download Data'!AF567,'Download Data'!AL567:AP1781,3,FALSE)&lt;&gt;10001,VLOOKUP('Download Data'!AF567,'Download Data'!AL567:AP1781,2,FALSE),"")</f>
        <v>#N/A</v>
      </c>
      <c r="B489" s="22" t="str">
        <f>IF(VLOOKUP('Download Data'!AF498,'Download Data'!AL498:AP2110,3,FALSE)&lt;&gt;10001,VLOOKUP('Download Data'!AF498,'Download Data'!AL498:AP2110,3,FALSE),"")</f>
        <v/>
      </c>
      <c r="C489" s="5" t="str">
        <f>IF(VLOOKUP('Download Data'!AF498,'Download Data'!AL498:AP2110,3,FALSE)&lt;&gt;10001,VLOOKUP('Download Data'!AF498,'Download Data'!AL498:AP2110,4,FALSE),"")</f>
        <v/>
      </c>
      <c r="D489" s="29" t="str">
        <f>IF(VLOOKUP('Download Data'!AF498,'Download Data'!AL498:AP2110,3,FALSE)&lt;&gt;10001,VLOOKUP('Download Data'!AF498,'Download Data'!AL498:AP2110,5,FALSE),"")</f>
        <v/>
      </c>
      <c r="E489" s="241"/>
      <c r="AA489" s="39" t="s">
        <v>513</v>
      </c>
      <c r="AB489" s="39">
        <f t="shared" si="221"/>
        <v>6001</v>
      </c>
      <c r="AC489" s="39" t="s">
        <v>101</v>
      </c>
      <c r="AD489" s="43">
        <f>VLOOKUP(AB489/100,'Download Data'!$BB$1:$BZ$97,4,TRUE)</f>
        <v>6</v>
      </c>
      <c r="AE489" s="39"/>
      <c r="AF489" s="39">
        <f t="shared" si="217"/>
        <v>480</v>
      </c>
      <c r="AG489" s="45">
        <f t="shared" ref="AG489:AG500" si="222">AG488+1</f>
        <v>6001</v>
      </c>
      <c r="AH489" s="45" t="s">
        <v>101</v>
      </c>
      <c r="AI489" s="45">
        <f>Program!N158</f>
        <v>6</v>
      </c>
      <c r="AJ489" s="39"/>
      <c r="AK489" s="39">
        <f t="shared" si="206"/>
        <v>0</v>
      </c>
      <c r="AL489" s="39">
        <f t="shared" si="218"/>
        <v>1</v>
      </c>
      <c r="AM489" s="39" t="str">
        <f t="shared" si="207"/>
        <v xml:space="preserve"> </v>
      </c>
      <c r="AN489" s="39" t="str">
        <f t="shared" si="208"/>
        <v xml:space="preserve"> </v>
      </c>
      <c r="AO489" s="39" t="str">
        <f t="shared" si="209"/>
        <v xml:space="preserve"> </v>
      </c>
      <c r="AP489" s="39" t="str">
        <f t="shared" si="210"/>
        <v xml:space="preserve"> </v>
      </c>
      <c r="CF489" s="2"/>
      <c r="CG489"/>
      <c r="CH489"/>
      <c r="CI489"/>
      <c r="CJ489"/>
      <c r="CK489"/>
      <c r="CL489"/>
      <c r="CM489"/>
      <c r="CN489"/>
      <c r="CO489"/>
      <c r="CP489"/>
      <c r="CQ489"/>
      <c r="CR489"/>
      <c r="CS489"/>
      <c r="CT489"/>
    </row>
    <row r="490" spans="1:98" x14ac:dyDescent="0.2">
      <c r="A490" s="5" t="e">
        <f>IF(VLOOKUP('Download Data'!AF568,'Download Data'!AL568:AP1781,3,FALSE)&lt;&gt;10001,VLOOKUP('Download Data'!AF568,'Download Data'!AL568:AP1781,2,FALSE),"")</f>
        <v>#N/A</v>
      </c>
      <c r="B490" s="22" t="str">
        <f>IF(VLOOKUP('Download Data'!AF499,'Download Data'!AL499:AP2111,3,FALSE)&lt;&gt;10001,VLOOKUP('Download Data'!AF499,'Download Data'!AL499:AP2111,3,FALSE),"")</f>
        <v/>
      </c>
      <c r="C490" s="5" t="str">
        <f>IF(VLOOKUP('Download Data'!AF499,'Download Data'!AL499:AP2111,3,FALSE)&lt;&gt;10001,VLOOKUP('Download Data'!AF499,'Download Data'!AL499:AP2111,4,FALSE),"")</f>
        <v/>
      </c>
      <c r="D490" s="29" t="str">
        <f>IF(VLOOKUP('Download Data'!AF499,'Download Data'!AL499:AP2111,3,FALSE)&lt;&gt;10001,VLOOKUP('Download Data'!AF499,'Download Data'!AL499:AP2111,5,FALSE),"")</f>
        <v/>
      </c>
      <c r="E490" s="241"/>
      <c r="AA490" s="39" t="s">
        <v>409</v>
      </c>
      <c r="AB490" s="39">
        <f t="shared" si="221"/>
        <v>6002</v>
      </c>
      <c r="AC490" s="39" t="s">
        <v>101</v>
      </c>
      <c r="AD490" s="43">
        <f>VLOOKUP(AB490/100,'Download Data'!$BB$1:$BZ$97,10,TRUE)</f>
        <v>0</v>
      </c>
      <c r="AE490" s="39"/>
      <c r="AF490" s="39">
        <f t="shared" si="217"/>
        <v>481</v>
      </c>
      <c r="AG490" s="45">
        <f t="shared" si="222"/>
        <v>6002</v>
      </c>
      <c r="AH490" s="45" t="s">
        <v>101</v>
      </c>
      <c r="AI490" s="45">
        <f>Program!N159</f>
        <v>0</v>
      </c>
      <c r="AJ490" s="39"/>
      <c r="AK490" s="39">
        <f t="shared" si="206"/>
        <v>0</v>
      </c>
      <c r="AL490" s="39">
        <f t="shared" si="218"/>
        <v>1</v>
      </c>
      <c r="AM490" s="39" t="str">
        <f t="shared" si="207"/>
        <v xml:space="preserve"> </v>
      </c>
      <c r="AN490" s="39" t="str">
        <f t="shared" si="208"/>
        <v xml:space="preserve"> </v>
      </c>
      <c r="AO490" s="39" t="str">
        <f t="shared" si="209"/>
        <v xml:space="preserve"> </v>
      </c>
      <c r="AP490" s="39" t="str">
        <f t="shared" si="210"/>
        <v xml:space="preserve"> </v>
      </c>
      <c r="CF490" s="2"/>
      <c r="CG490"/>
      <c r="CH490"/>
      <c r="CI490"/>
      <c r="CJ490"/>
      <c r="CK490"/>
      <c r="CL490"/>
      <c r="CM490"/>
      <c r="CN490"/>
      <c r="CO490"/>
      <c r="CP490"/>
      <c r="CQ490"/>
      <c r="CR490"/>
      <c r="CS490"/>
      <c r="CT490"/>
    </row>
    <row r="491" spans="1:98" x14ac:dyDescent="0.2">
      <c r="A491" s="5" t="e">
        <f>IF(VLOOKUP('Download Data'!AF569,'Download Data'!AL569:AP1781,3,FALSE)&lt;&gt;10001,VLOOKUP('Download Data'!AF569,'Download Data'!AL569:AP1781,2,FALSE),"")</f>
        <v>#N/A</v>
      </c>
      <c r="B491" s="22" t="str">
        <f>IF(VLOOKUP('Download Data'!AF500,'Download Data'!AL500:AP2112,3,FALSE)&lt;&gt;10001,VLOOKUP('Download Data'!AF500,'Download Data'!AL500:AP2112,3,FALSE),"")</f>
        <v/>
      </c>
      <c r="C491" s="5" t="str">
        <f>IF(VLOOKUP('Download Data'!AF500,'Download Data'!AL500:AP2112,3,FALSE)&lt;&gt;10001,VLOOKUP('Download Data'!AF500,'Download Data'!AL500:AP2112,4,FALSE),"")</f>
        <v/>
      </c>
      <c r="D491" s="29" t="str">
        <f>IF(VLOOKUP('Download Data'!AF500,'Download Data'!AL500:AP2112,3,FALSE)&lt;&gt;10001,VLOOKUP('Download Data'!AF500,'Download Data'!AL500:AP2112,5,FALSE),"")</f>
        <v/>
      </c>
      <c r="E491" s="241"/>
      <c r="AA491" s="39" t="s">
        <v>410</v>
      </c>
      <c r="AB491" s="39">
        <f t="shared" si="221"/>
        <v>6003</v>
      </c>
      <c r="AC491" s="39" t="s">
        <v>101</v>
      </c>
      <c r="AD491" s="43">
        <f>VLOOKUP(AB491/100,'Download Data'!$BB$1:$BZ$97,11,TRUE)</f>
        <v>0</v>
      </c>
      <c r="AE491" s="39"/>
      <c r="AF491" s="39">
        <f t="shared" si="217"/>
        <v>482</v>
      </c>
      <c r="AG491" s="45">
        <f t="shared" si="222"/>
        <v>6003</v>
      </c>
      <c r="AH491" s="45" t="s">
        <v>101</v>
      </c>
      <c r="AI491" s="45">
        <f>Program!N160</f>
        <v>0</v>
      </c>
      <c r="AJ491" s="39"/>
      <c r="AK491" s="39">
        <f t="shared" ref="AK491:AK554" si="223">IF(AO491=" ",0,1)</f>
        <v>0</v>
      </c>
      <c r="AL491" s="39">
        <f t="shared" si="218"/>
        <v>1</v>
      </c>
      <c r="AM491" s="39" t="str">
        <f t="shared" ref="AM491:AM554" si="224">IF(AD491=AI491," ",AA491)</f>
        <v xml:space="preserve"> </v>
      </c>
      <c r="AN491" s="39" t="str">
        <f t="shared" ref="AN491:AN554" si="225">IF(AD491=AI491," ",AG491)</f>
        <v xml:space="preserve"> </v>
      </c>
      <c r="AO491" s="39" t="str">
        <f t="shared" ref="AO491:AO554" si="226">IF(AD491=AI491," ","=")</f>
        <v xml:space="preserve"> </v>
      </c>
      <c r="AP491" s="39" t="str">
        <f t="shared" ref="AP491:AP554" si="227">IF(AD491=AI491," ",AI491)</f>
        <v xml:space="preserve"> </v>
      </c>
      <c r="CF491" s="2"/>
      <c r="CG491"/>
      <c r="CH491"/>
      <c r="CI491"/>
      <c r="CJ491"/>
      <c r="CK491"/>
      <c r="CL491"/>
      <c r="CM491"/>
      <c r="CN491"/>
      <c r="CO491"/>
      <c r="CP491"/>
      <c r="CQ491"/>
      <c r="CR491"/>
      <c r="CS491"/>
      <c r="CT491"/>
    </row>
    <row r="492" spans="1:98" x14ac:dyDescent="0.2">
      <c r="A492" s="5" t="e">
        <f>IF(VLOOKUP('Download Data'!AF570,'Download Data'!AL570:AP1781,3,FALSE)&lt;&gt;10001,VLOOKUP('Download Data'!AF570,'Download Data'!AL570:AP1781,2,FALSE),"")</f>
        <v>#N/A</v>
      </c>
      <c r="B492" s="22" t="str">
        <f>IF(VLOOKUP('Download Data'!AF501,'Download Data'!AL501:AP2113,3,FALSE)&lt;&gt;10001,VLOOKUP('Download Data'!AF501,'Download Data'!AL501:AP2113,3,FALSE),"")</f>
        <v/>
      </c>
      <c r="C492" s="5" t="str">
        <f>IF(VLOOKUP('Download Data'!AF501,'Download Data'!AL501:AP2113,3,FALSE)&lt;&gt;10001,VLOOKUP('Download Data'!AF501,'Download Data'!AL501:AP2113,4,FALSE),"")</f>
        <v/>
      </c>
      <c r="D492" s="29" t="str">
        <f>IF(VLOOKUP('Download Data'!AF501,'Download Data'!AL501:AP2113,3,FALSE)&lt;&gt;10001,VLOOKUP('Download Data'!AF501,'Download Data'!AL501:AP2113,5,FALSE),"")</f>
        <v/>
      </c>
      <c r="E492" s="241"/>
      <c r="AA492" s="39" t="s">
        <v>411</v>
      </c>
      <c r="AB492" s="39">
        <f t="shared" si="221"/>
        <v>6004</v>
      </c>
      <c r="AC492" s="39" t="s">
        <v>101</v>
      </c>
      <c r="AD492" s="43">
        <f>VLOOKUP(AB492/100,'Download Data'!$BB$1:$BZ$97,12,TRUE)</f>
        <v>0</v>
      </c>
      <c r="AE492" s="39"/>
      <c r="AF492" s="39">
        <f t="shared" si="217"/>
        <v>483</v>
      </c>
      <c r="AG492" s="45">
        <f t="shared" si="222"/>
        <v>6004</v>
      </c>
      <c r="AH492" s="45" t="s">
        <v>101</v>
      </c>
      <c r="AI492" s="45">
        <f>Program!N161</f>
        <v>0</v>
      </c>
      <c r="AJ492" s="39"/>
      <c r="AK492" s="39">
        <f t="shared" si="223"/>
        <v>0</v>
      </c>
      <c r="AL492" s="39">
        <f t="shared" si="218"/>
        <v>1</v>
      </c>
      <c r="AM492" s="39" t="str">
        <f t="shared" si="224"/>
        <v xml:space="preserve"> </v>
      </c>
      <c r="AN492" s="39" t="str">
        <f t="shared" si="225"/>
        <v xml:space="preserve"> </v>
      </c>
      <c r="AO492" s="39" t="str">
        <f t="shared" si="226"/>
        <v xml:space="preserve"> </v>
      </c>
      <c r="AP492" s="39" t="str">
        <f t="shared" si="227"/>
        <v xml:space="preserve"> </v>
      </c>
      <c r="CF492" s="2"/>
      <c r="CG492"/>
      <c r="CH492"/>
      <c r="CI492"/>
      <c r="CJ492"/>
      <c r="CK492"/>
      <c r="CL492"/>
      <c r="CM492"/>
      <c r="CN492"/>
      <c r="CO492"/>
      <c r="CP492"/>
      <c r="CQ492"/>
      <c r="CR492"/>
      <c r="CS492"/>
      <c r="CT492"/>
    </row>
    <row r="493" spans="1:98" x14ac:dyDescent="0.2">
      <c r="A493" s="5" t="e">
        <f>IF(VLOOKUP('Download Data'!AF571,'Download Data'!AL571:AP1781,3,FALSE)&lt;&gt;10001,VLOOKUP('Download Data'!AF571,'Download Data'!AL571:AP1781,2,FALSE),"")</f>
        <v>#N/A</v>
      </c>
      <c r="B493" s="22" t="str">
        <f>IF(VLOOKUP('Download Data'!AF502,'Download Data'!AL502:AP2114,3,FALSE)&lt;&gt;10001,VLOOKUP('Download Data'!AF502,'Download Data'!AL502:AP2114,3,FALSE),"")</f>
        <v/>
      </c>
      <c r="C493" s="5" t="str">
        <f>IF(VLOOKUP('Download Data'!AF502,'Download Data'!AL502:AP2114,3,FALSE)&lt;&gt;10001,VLOOKUP('Download Data'!AF502,'Download Data'!AL502:AP2114,4,FALSE),"")</f>
        <v/>
      </c>
      <c r="D493" s="29" t="str">
        <f>IF(VLOOKUP('Download Data'!AF502,'Download Data'!AL502:AP2114,3,FALSE)&lt;&gt;10001,VLOOKUP('Download Data'!AF502,'Download Data'!AL502:AP2114,5,FALSE),"")</f>
        <v/>
      </c>
      <c r="E493" s="241"/>
      <c r="AA493" s="39" t="s">
        <v>412</v>
      </c>
      <c r="AB493" s="39">
        <f t="shared" si="221"/>
        <v>6005</v>
      </c>
      <c r="AC493" s="39" t="s">
        <v>101</v>
      </c>
      <c r="AD493" s="43">
        <f>VLOOKUP(AB493/100,'Download Data'!$BB$1:$BZ$97,13,TRUE)</f>
        <v>0</v>
      </c>
      <c r="AE493" s="39"/>
      <c r="AF493" s="39">
        <f t="shared" si="217"/>
        <v>484</v>
      </c>
      <c r="AG493" s="45">
        <f t="shared" si="222"/>
        <v>6005</v>
      </c>
      <c r="AH493" s="45" t="s">
        <v>101</v>
      </c>
      <c r="AI493" s="45">
        <f>Program!N162</f>
        <v>0</v>
      </c>
      <c r="AJ493" s="39"/>
      <c r="AK493" s="39">
        <f t="shared" si="223"/>
        <v>0</v>
      </c>
      <c r="AL493" s="39">
        <f t="shared" si="218"/>
        <v>1</v>
      </c>
      <c r="AM493" s="39" t="str">
        <f t="shared" si="224"/>
        <v xml:space="preserve"> </v>
      </c>
      <c r="AN493" s="39" t="str">
        <f t="shared" si="225"/>
        <v xml:space="preserve"> </v>
      </c>
      <c r="AO493" s="39" t="str">
        <f t="shared" si="226"/>
        <v xml:space="preserve"> </v>
      </c>
      <c r="AP493" s="39" t="str">
        <f t="shared" si="227"/>
        <v xml:space="preserve"> </v>
      </c>
      <c r="CF493" s="2"/>
      <c r="CG493"/>
      <c r="CH493"/>
      <c r="CI493"/>
      <c r="CJ493"/>
      <c r="CK493"/>
      <c r="CL493"/>
      <c r="CM493"/>
      <c r="CN493"/>
      <c r="CO493"/>
      <c r="CP493"/>
      <c r="CQ493"/>
      <c r="CR493"/>
      <c r="CS493"/>
      <c r="CT493"/>
    </row>
    <row r="494" spans="1:98" x14ac:dyDescent="0.2">
      <c r="A494" s="5" t="e">
        <f>IF(VLOOKUP('Download Data'!AF572,'Download Data'!AL572:AP1781,3,FALSE)&lt;&gt;10001,VLOOKUP('Download Data'!AF572,'Download Data'!AL572:AP1781,2,FALSE),"")</f>
        <v>#N/A</v>
      </c>
      <c r="B494" s="22" t="str">
        <f>IF(VLOOKUP('Download Data'!AF503,'Download Data'!AL503:AP2115,3,FALSE)&lt;&gt;10001,VLOOKUP('Download Data'!AF503,'Download Data'!AL503:AP2115,3,FALSE),"")</f>
        <v/>
      </c>
      <c r="C494" s="5" t="str">
        <f>IF(VLOOKUP('Download Data'!AF503,'Download Data'!AL503:AP2115,3,FALSE)&lt;&gt;10001,VLOOKUP('Download Data'!AF503,'Download Data'!AL503:AP2115,4,FALSE),"")</f>
        <v/>
      </c>
      <c r="D494" s="29" t="str">
        <f>IF(VLOOKUP('Download Data'!AF503,'Download Data'!AL503:AP2115,3,FALSE)&lt;&gt;10001,VLOOKUP('Download Data'!AF503,'Download Data'!AL503:AP2115,5,FALSE),"")</f>
        <v/>
      </c>
      <c r="E494" s="241"/>
      <c r="AA494" s="39" t="s">
        <v>508</v>
      </c>
      <c r="AB494" s="39">
        <f t="shared" si="221"/>
        <v>6006</v>
      </c>
      <c r="AC494" s="39" t="s">
        <v>101</v>
      </c>
      <c r="AD494" s="43">
        <f>VLOOKUP(AB494/100,'Download Data'!$BB$1:$BZ$97,15,TRUE)</f>
        <v>0</v>
      </c>
      <c r="AE494" s="39"/>
      <c r="AF494" s="39">
        <f t="shared" si="217"/>
        <v>485</v>
      </c>
      <c r="AG494" s="45">
        <f t="shared" si="222"/>
        <v>6006</v>
      </c>
      <c r="AH494" s="45" t="s">
        <v>101</v>
      </c>
      <c r="AI494" s="45">
        <f>Program!N163</f>
        <v>0</v>
      </c>
      <c r="AJ494" s="39"/>
      <c r="AK494" s="39">
        <f t="shared" si="223"/>
        <v>0</v>
      </c>
      <c r="AL494" s="39">
        <f t="shared" si="218"/>
        <v>1</v>
      </c>
      <c r="AM494" s="39" t="str">
        <f t="shared" si="224"/>
        <v xml:space="preserve"> </v>
      </c>
      <c r="AN494" s="39" t="str">
        <f t="shared" si="225"/>
        <v xml:space="preserve"> </v>
      </c>
      <c r="AO494" s="39" t="str">
        <f t="shared" si="226"/>
        <v xml:space="preserve"> </v>
      </c>
      <c r="AP494" s="39" t="str">
        <f t="shared" si="227"/>
        <v xml:space="preserve"> </v>
      </c>
      <c r="CF494" s="2"/>
      <c r="CG494"/>
      <c r="CH494"/>
      <c r="CI494"/>
      <c r="CJ494"/>
      <c r="CK494"/>
      <c r="CL494"/>
      <c r="CM494"/>
      <c r="CN494"/>
      <c r="CO494"/>
      <c r="CP494"/>
      <c r="CQ494"/>
      <c r="CR494"/>
      <c r="CS494"/>
      <c r="CT494"/>
    </row>
    <row r="495" spans="1:98" x14ac:dyDescent="0.2">
      <c r="A495" s="5" t="e">
        <f>IF(VLOOKUP('Download Data'!AF573,'Download Data'!AL573:AP1781,3,FALSE)&lt;&gt;10001,VLOOKUP('Download Data'!AF573,'Download Data'!AL573:AP1781,2,FALSE),"")</f>
        <v>#N/A</v>
      </c>
      <c r="B495" s="22" t="str">
        <f>IF(VLOOKUP('Download Data'!AF504,'Download Data'!AL504:AP2116,3,FALSE)&lt;&gt;10001,VLOOKUP('Download Data'!AF504,'Download Data'!AL504:AP2116,3,FALSE),"")</f>
        <v/>
      </c>
      <c r="C495" s="5" t="str">
        <f>IF(VLOOKUP('Download Data'!AF504,'Download Data'!AL504:AP2116,3,FALSE)&lt;&gt;10001,VLOOKUP('Download Data'!AF504,'Download Data'!AL504:AP2116,4,FALSE),"")</f>
        <v/>
      </c>
      <c r="D495" s="29" t="str">
        <f>IF(VLOOKUP('Download Data'!AF504,'Download Data'!AL504:AP2116,3,FALSE)&lt;&gt;10001,VLOOKUP('Download Data'!AF504,'Download Data'!AL504:AP2116,5,FALSE),"")</f>
        <v/>
      </c>
      <c r="E495" s="241"/>
      <c r="AA495" s="39" t="s">
        <v>413</v>
      </c>
      <c r="AB495" s="39">
        <f t="shared" si="221"/>
        <v>6007</v>
      </c>
      <c r="AC495" s="39" t="s">
        <v>101</v>
      </c>
      <c r="AD495" s="43">
        <f>VLOOKUP(AB495/100,'Download Data'!$BB$1:$BZ$97,18,TRUE)</f>
        <v>0</v>
      </c>
      <c r="AE495" s="39"/>
      <c r="AF495" s="39">
        <f t="shared" si="217"/>
        <v>486</v>
      </c>
      <c r="AG495" s="45">
        <f t="shared" si="222"/>
        <v>6007</v>
      </c>
      <c r="AH495" s="45" t="s">
        <v>101</v>
      </c>
      <c r="AI495" s="45">
        <f>Program!N164</f>
        <v>0</v>
      </c>
      <c r="AJ495" s="39"/>
      <c r="AK495" s="39">
        <f t="shared" si="223"/>
        <v>0</v>
      </c>
      <c r="AL495" s="39">
        <f t="shared" si="218"/>
        <v>1</v>
      </c>
      <c r="AM495" s="39" t="str">
        <f t="shared" si="224"/>
        <v xml:space="preserve"> </v>
      </c>
      <c r="AN495" s="39" t="str">
        <f t="shared" si="225"/>
        <v xml:space="preserve"> </v>
      </c>
      <c r="AO495" s="39" t="str">
        <f t="shared" si="226"/>
        <v xml:space="preserve"> </v>
      </c>
      <c r="AP495" s="39" t="str">
        <f t="shared" si="227"/>
        <v xml:space="preserve"> </v>
      </c>
      <c r="CF495" s="2"/>
      <c r="CG495"/>
      <c r="CH495"/>
      <c r="CI495"/>
      <c r="CJ495"/>
      <c r="CK495"/>
      <c r="CL495"/>
      <c r="CM495"/>
      <c r="CN495"/>
      <c r="CO495"/>
      <c r="CP495"/>
      <c r="CQ495"/>
      <c r="CR495"/>
      <c r="CS495"/>
      <c r="CT495"/>
    </row>
    <row r="496" spans="1:98" x14ac:dyDescent="0.2">
      <c r="A496" s="5" t="e">
        <f>IF(VLOOKUP('Download Data'!AF574,'Download Data'!AL574:AP1781,3,FALSE)&lt;&gt;10001,VLOOKUP('Download Data'!AF574,'Download Data'!AL574:AP1781,2,FALSE),"")</f>
        <v>#N/A</v>
      </c>
      <c r="B496" s="22" t="str">
        <f>IF(VLOOKUP('Download Data'!AF505,'Download Data'!AL505:AP2117,3,FALSE)&lt;&gt;10001,VLOOKUP('Download Data'!AF505,'Download Data'!AL505:AP2117,3,FALSE),"")</f>
        <v/>
      </c>
      <c r="C496" s="5" t="str">
        <f>IF(VLOOKUP('Download Data'!AF505,'Download Data'!AL505:AP2117,3,FALSE)&lt;&gt;10001,VLOOKUP('Download Data'!AF505,'Download Data'!AL505:AP2117,4,FALSE),"")</f>
        <v/>
      </c>
      <c r="D496" s="29" t="str">
        <f>IF(VLOOKUP('Download Data'!AF505,'Download Data'!AL505:AP2117,3,FALSE)&lt;&gt;10001,VLOOKUP('Download Data'!AF505,'Download Data'!AL505:AP2117,5,FALSE),"")</f>
        <v/>
      </c>
      <c r="E496" s="241"/>
      <c r="AA496" s="39" t="s">
        <v>414</v>
      </c>
      <c r="AB496" s="39">
        <f t="shared" si="221"/>
        <v>6008</v>
      </c>
      <c r="AC496" s="39" t="s">
        <v>101</v>
      </c>
      <c r="AD496" s="43">
        <f>VLOOKUP(AB496/100,'Download Data'!$BB$1:$CE$97,21,TRUE)</f>
        <v>0</v>
      </c>
      <c r="AE496" s="39"/>
      <c r="AF496" s="39">
        <f t="shared" si="217"/>
        <v>487</v>
      </c>
      <c r="AG496" s="45">
        <f t="shared" si="222"/>
        <v>6008</v>
      </c>
      <c r="AH496" s="45" t="s">
        <v>101</v>
      </c>
      <c r="AI496" s="45">
        <f>Program!N165</f>
        <v>0</v>
      </c>
      <c r="AJ496" s="39"/>
      <c r="AK496" s="39">
        <f t="shared" si="223"/>
        <v>0</v>
      </c>
      <c r="AL496" s="39">
        <f t="shared" si="218"/>
        <v>1</v>
      </c>
      <c r="AM496" s="39" t="str">
        <f t="shared" si="224"/>
        <v xml:space="preserve"> </v>
      </c>
      <c r="AN496" s="39" t="str">
        <f t="shared" si="225"/>
        <v xml:space="preserve"> </v>
      </c>
      <c r="AO496" s="39" t="str">
        <f t="shared" si="226"/>
        <v xml:space="preserve"> </v>
      </c>
      <c r="AP496" s="39" t="str">
        <f t="shared" si="227"/>
        <v xml:space="preserve"> </v>
      </c>
      <c r="CF496" s="2"/>
      <c r="CG496"/>
      <c r="CH496"/>
      <c r="CI496"/>
      <c r="CJ496"/>
      <c r="CK496"/>
      <c r="CL496"/>
      <c r="CM496"/>
      <c r="CN496"/>
      <c r="CO496"/>
      <c r="CP496"/>
      <c r="CQ496"/>
      <c r="CR496"/>
      <c r="CS496"/>
      <c r="CT496"/>
    </row>
    <row r="497" spans="1:98" x14ac:dyDescent="0.2">
      <c r="A497" s="5" t="e">
        <f>IF(VLOOKUP('Download Data'!AF575,'Download Data'!AL575:AP1781,3,FALSE)&lt;&gt;10001,VLOOKUP('Download Data'!AF575,'Download Data'!AL575:AP1781,2,FALSE),"")</f>
        <v>#N/A</v>
      </c>
      <c r="B497" s="22" t="str">
        <f>IF(VLOOKUP('Download Data'!AF506,'Download Data'!AL506:AP2118,3,FALSE)&lt;&gt;10001,VLOOKUP('Download Data'!AF506,'Download Data'!AL506:AP2118,3,FALSE),"")</f>
        <v/>
      </c>
      <c r="C497" s="5" t="str">
        <f>IF(VLOOKUP('Download Data'!AF506,'Download Data'!AL506:AP2118,3,FALSE)&lt;&gt;10001,VLOOKUP('Download Data'!AF506,'Download Data'!AL506:AP2118,4,FALSE),"")</f>
        <v/>
      </c>
      <c r="D497" s="29" t="str">
        <f>IF(VLOOKUP('Download Data'!AF506,'Download Data'!AL506:AP2118,3,FALSE)&lt;&gt;10001,VLOOKUP('Download Data'!AF506,'Download Data'!AL506:AP2118,5,FALSE),"")</f>
        <v/>
      </c>
      <c r="E497" s="241"/>
      <c r="AA497" s="39" t="s">
        <v>415</v>
      </c>
      <c r="AB497" s="39">
        <f t="shared" si="221"/>
        <v>6009</v>
      </c>
      <c r="AC497" s="39" t="s">
        <v>101</v>
      </c>
      <c r="AD497" s="43">
        <f>VLOOKUP(AB497/100,'Download Data'!$BB$1:$CE$97,24,TRUE)</f>
        <v>1000</v>
      </c>
      <c r="AE497" s="39"/>
      <c r="AF497" s="39">
        <f t="shared" si="217"/>
        <v>488</v>
      </c>
      <c r="AG497" s="45">
        <f t="shared" si="222"/>
        <v>6009</v>
      </c>
      <c r="AH497" s="45" t="s">
        <v>101</v>
      </c>
      <c r="AI497" s="45">
        <f>Program!N166</f>
        <v>1000</v>
      </c>
      <c r="AJ497" s="39"/>
      <c r="AK497" s="39">
        <f t="shared" si="223"/>
        <v>0</v>
      </c>
      <c r="AL497" s="39">
        <f t="shared" si="218"/>
        <v>1</v>
      </c>
      <c r="AM497" s="39" t="str">
        <f t="shared" si="224"/>
        <v xml:space="preserve"> </v>
      </c>
      <c r="AN497" s="39" t="str">
        <f t="shared" si="225"/>
        <v xml:space="preserve"> </v>
      </c>
      <c r="AO497" s="39" t="str">
        <f t="shared" si="226"/>
        <v xml:space="preserve"> </v>
      </c>
      <c r="AP497" s="39" t="str">
        <f t="shared" si="227"/>
        <v xml:space="preserve"> </v>
      </c>
      <c r="CF497" s="2"/>
      <c r="CG497"/>
      <c r="CH497"/>
      <c r="CI497"/>
      <c r="CJ497"/>
      <c r="CK497"/>
      <c r="CL497"/>
      <c r="CM497"/>
      <c r="CN497"/>
      <c r="CO497"/>
      <c r="CP497"/>
      <c r="CQ497"/>
      <c r="CR497"/>
      <c r="CS497"/>
      <c r="CT497"/>
    </row>
    <row r="498" spans="1:98" x14ac:dyDescent="0.2">
      <c r="A498" s="5" t="e">
        <f>IF(VLOOKUP('Download Data'!AF576,'Download Data'!AL576:AP1781,3,FALSE)&lt;&gt;10001,VLOOKUP('Download Data'!AF576,'Download Data'!AL576:AP1781,2,FALSE),"")</f>
        <v>#N/A</v>
      </c>
      <c r="B498" s="22" t="str">
        <f>IF(VLOOKUP('Download Data'!AF507,'Download Data'!AL507:AP2119,3,FALSE)&lt;&gt;10001,VLOOKUP('Download Data'!AF507,'Download Data'!AL507:AP2119,3,FALSE),"")</f>
        <v/>
      </c>
      <c r="C498" s="5" t="str">
        <f>IF(VLOOKUP('Download Data'!AF507,'Download Data'!AL507:AP2119,3,FALSE)&lt;&gt;10001,VLOOKUP('Download Data'!AF507,'Download Data'!AL507:AP2119,4,FALSE),"")</f>
        <v/>
      </c>
      <c r="D498" s="29" t="str">
        <f>IF(VLOOKUP('Download Data'!AF507,'Download Data'!AL507:AP2119,3,FALSE)&lt;&gt;10001,VLOOKUP('Download Data'!AF507,'Download Data'!AL507:AP2119,5,FALSE),"")</f>
        <v/>
      </c>
      <c r="E498" s="241"/>
      <c r="AA498" s="39" t="s">
        <v>416</v>
      </c>
      <c r="AB498" s="39">
        <f t="shared" si="221"/>
        <v>6010</v>
      </c>
      <c r="AC498" s="39" t="s">
        <v>101</v>
      </c>
      <c r="AD498" s="43">
        <f>VLOOKUP(AB498/100,'Download Data'!$BB$1:$CE$97,27,TRUE)</f>
        <v>1000</v>
      </c>
      <c r="AE498" s="39"/>
      <c r="AF498" s="39">
        <f t="shared" si="217"/>
        <v>489</v>
      </c>
      <c r="AG498" s="45">
        <f t="shared" si="222"/>
        <v>6010</v>
      </c>
      <c r="AH498" s="45" t="s">
        <v>101</v>
      </c>
      <c r="AI498" s="45">
        <f>Program!N167</f>
        <v>1000</v>
      </c>
      <c r="AJ498" s="39"/>
      <c r="AK498" s="39">
        <f t="shared" si="223"/>
        <v>0</v>
      </c>
      <c r="AL498" s="39">
        <f t="shared" si="218"/>
        <v>1</v>
      </c>
      <c r="AM498" s="39" t="str">
        <f t="shared" si="224"/>
        <v xml:space="preserve"> </v>
      </c>
      <c r="AN498" s="39" t="str">
        <f t="shared" si="225"/>
        <v xml:space="preserve"> </v>
      </c>
      <c r="AO498" s="39" t="str">
        <f t="shared" si="226"/>
        <v xml:space="preserve"> </v>
      </c>
      <c r="AP498" s="39" t="str">
        <f t="shared" si="227"/>
        <v xml:space="preserve"> </v>
      </c>
      <c r="CF498" s="2"/>
      <c r="CG498"/>
      <c r="CH498"/>
      <c r="CI498"/>
      <c r="CJ498"/>
      <c r="CK498"/>
      <c r="CL498"/>
      <c r="CM498"/>
      <c r="CN498"/>
      <c r="CO498"/>
      <c r="CP498"/>
      <c r="CQ498"/>
      <c r="CR498"/>
      <c r="CS498"/>
      <c r="CT498"/>
    </row>
    <row r="499" spans="1:98" x14ac:dyDescent="0.2">
      <c r="A499" s="5" t="e">
        <f>IF(VLOOKUP('Download Data'!AF577,'Download Data'!AL577:AP1781,3,FALSE)&lt;&gt;10001,VLOOKUP('Download Data'!AF577,'Download Data'!AL577:AP1781,2,FALSE),"")</f>
        <v>#N/A</v>
      </c>
      <c r="B499" s="22" t="str">
        <f>IF(VLOOKUP('Download Data'!AF508,'Download Data'!AL508:AP2120,3,FALSE)&lt;&gt;10001,VLOOKUP('Download Data'!AF508,'Download Data'!AL508:AP2120,3,FALSE),"")</f>
        <v/>
      </c>
      <c r="C499" s="5" t="str">
        <f>IF(VLOOKUP('Download Data'!AF508,'Download Data'!AL508:AP2120,3,FALSE)&lt;&gt;10001,VLOOKUP('Download Data'!AF508,'Download Data'!AL508:AP2120,4,FALSE),"")</f>
        <v/>
      </c>
      <c r="D499" s="29" t="str">
        <f>IF(VLOOKUP('Download Data'!AF508,'Download Data'!AL508:AP2120,3,FALSE)&lt;&gt;10001,VLOOKUP('Download Data'!AF508,'Download Data'!AL508:AP2120,5,FALSE),"")</f>
        <v/>
      </c>
      <c r="E499" s="241"/>
      <c r="AA499" s="39" t="s">
        <v>417</v>
      </c>
      <c r="AB499" s="39">
        <f t="shared" si="221"/>
        <v>6011</v>
      </c>
      <c r="AC499" s="39" t="s">
        <v>101</v>
      </c>
      <c r="AD499" s="43">
        <f>VLOOKUP(AB499/100,'Download Data'!$BB$1:$CE$97,28,TRUE)</f>
        <v>0</v>
      </c>
      <c r="AE499" s="39"/>
      <c r="AF499" s="39">
        <f t="shared" si="217"/>
        <v>490</v>
      </c>
      <c r="AG499" s="45">
        <f t="shared" si="222"/>
        <v>6011</v>
      </c>
      <c r="AH499" s="45" t="s">
        <v>101</v>
      </c>
      <c r="AI499" s="45">
        <f>Program!N168</f>
        <v>0</v>
      </c>
      <c r="AJ499" s="39"/>
      <c r="AK499" s="39">
        <f t="shared" si="223"/>
        <v>0</v>
      </c>
      <c r="AL499" s="39">
        <f t="shared" si="218"/>
        <v>1</v>
      </c>
      <c r="AM499" s="39" t="str">
        <f t="shared" si="224"/>
        <v xml:space="preserve"> </v>
      </c>
      <c r="AN499" s="39" t="str">
        <f t="shared" si="225"/>
        <v xml:space="preserve"> </v>
      </c>
      <c r="AO499" s="39" t="str">
        <f t="shared" si="226"/>
        <v xml:space="preserve"> </v>
      </c>
      <c r="AP499" s="39" t="str">
        <f t="shared" si="227"/>
        <v xml:space="preserve"> </v>
      </c>
      <c r="CF499" s="2"/>
      <c r="CG499"/>
      <c r="CH499"/>
      <c r="CI499"/>
      <c r="CJ499"/>
      <c r="CK499"/>
      <c r="CL499"/>
      <c r="CM499"/>
      <c r="CN499"/>
      <c r="CO499"/>
      <c r="CP499"/>
      <c r="CQ499"/>
      <c r="CR499"/>
      <c r="CS499"/>
      <c r="CT499"/>
    </row>
    <row r="500" spans="1:98" x14ac:dyDescent="0.2">
      <c r="A500" s="5" t="e">
        <f>IF(VLOOKUP('Download Data'!AF578,'Download Data'!AL578:AP1781,3,FALSE)&lt;&gt;10001,VLOOKUP('Download Data'!AF578,'Download Data'!AL578:AP1781,2,FALSE),"")</f>
        <v>#N/A</v>
      </c>
      <c r="B500" s="22" t="str">
        <f>IF(VLOOKUP('Download Data'!AF509,'Download Data'!AL509:AP2121,3,FALSE)&lt;&gt;10001,VLOOKUP('Download Data'!AF509,'Download Data'!AL509:AP2121,3,FALSE),"")</f>
        <v/>
      </c>
      <c r="C500" s="5" t="str">
        <f>IF(VLOOKUP('Download Data'!AF509,'Download Data'!AL509:AP2121,3,FALSE)&lt;&gt;10001,VLOOKUP('Download Data'!AF509,'Download Data'!AL509:AP2121,4,FALSE),"")</f>
        <v/>
      </c>
      <c r="D500" s="29" t="str">
        <f>IF(VLOOKUP('Download Data'!AF509,'Download Data'!AL509:AP2121,3,FALSE)&lt;&gt;10001,VLOOKUP('Download Data'!AF509,'Download Data'!AL509:AP2121,5,FALSE),"")</f>
        <v/>
      </c>
      <c r="E500" s="241"/>
      <c r="AA500" s="39" t="s">
        <v>418</v>
      </c>
      <c r="AB500" s="39">
        <f t="shared" si="221"/>
        <v>6012</v>
      </c>
      <c r="AC500" s="39" t="s">
        <v>101</v>
      </c>
      <c r="AD500" s="43">
        <f>VLOOKUP(AB500/100,'Download Data'!$BB$1:$CE$97,29,TRUE)</f>
        <v>0</v>
      </c>
      <c r="AE500" s="39"/>
      <c r="AF500" s="39">
        <f t="shared" si="217"/>
        <v>491</v>
      </c>
      <c r="AG500" s="45">
        <f t="shared" si="222"/>
        <v>6012</v>
      </c>
      <c r="AH500" s="45" t="s">
        <v>101</v>
      </c>
      <c r="AI500" s="45">
        <f>Program!N169</f>
        <v>0</v>
      </c>
      <c r="AJ500" s="39"/>
      <c r="AK500" s="39">
        <f t="shared" si="223"/>
        <v>0</v>
      </c>
      <c r="AL500" s="39">
        <f t="shared" si="218"/>
        <v>1</v>
      </c>
      <c r="AM500" s="39" t="str">
        <f t="shared" si="224"/>
        <v xml:space="preserve"> </v>
      </c>
      <c r="AN500" s="39" t="str">
        <f t="shared" si="225"/>
        <v xml:space="preserve"> </v>
      </c>
      <c r="AO500" s="39" t="str">
        <f t="shared" si="226"/>
        <v xml:space="preserve"> </v>
      </c>
      <c r="AP500" s="39" t="str">
        <f t="shared" si="227"/>
        <v xml:space="preserve"> </v>
      </c>
      <c r="CF500" s="2"/>
      <c r="CG500"/>
      <c r="CH500"/>
      <c r="CI500"/>
      <c r="CJ500"/>
      <c r="CK500"/>
      <c r="CL500"/>
      <c r="CM500"/>
      <c r="CN500"/>
      <c r="CO500"/>
      <c r="CP500"/>
      <c r="CQ500"/>
      <c r="CR500"/>
      <c r="CS500"/>
      <c r="CT500"/>
    </row>
    <row r="501" spans="1:98" x14ac:dyDescent="0.2">
      <c r="A501" s="5" t="e">
        <f>IF(VLOOKUP('Download Data'!AF579,'Download Data'!AL579:AP1781,3,FALSE)&lt;&gt;10001,VLOOKUP('Download Data'!AF579,'Download Data'!AL579:AP1781,2,FALSE),"")</f>
        <v>#N/A</v>
      </c>
      <c r="B501" s="22" t="str">
        <f>IF(VLOOKUP('Download Data'!AF510,'Download Data'!AL510:AP2122,3,FALSE)&lt;&gt;10001,VLOOKUP('Download Data'!AF510,'Download Data'!AL510:AP2122,3,FALSE),"")</f>
        <v/>
      </c>
      <c r="C501" s="5" t="str">
        <f>IF(VLOOKUP('Download Data'!AF510,'Download Data'!AL510:AP2122,3,FALSE)&lt;&gt;10001,VLOOKUP('Download Data'!AF510,'Download Data'!AL510:AP2122,4,FALSE),"")</f>
        <v/>
      </c>
      <c r="D501" s="29" t="str">
        <f>IF(VLOOKUP('Download Data'!AF510,'Download Data'!AL510:AP2122,3,FALSE)&lt;&gt;10001,VLOOKUP('Download Data'!AF510,'Download Data'!AL510:AP2122,5,FALSE),"")</f>
        <v/>
      </c>
      <c r="E501" s="241"/>
      <c r="AA501" s="39"/>
      <c r="AB501" s="39"/>
      <c r="AC501" s="39"/>
      <c r="AD501" s="39"/>
      <c r="AE501" s="39"/>
      <c r="AF501" s="39">
        <f t="shared" si="217"/>
        <v>492</v>
      </c>
      <c r="AG501" s="45"/>
      <c r="AH501" s="45"/>
      <c r="AI501" s="45"/>
      <c r="AJ501" s="39"/>
      <c r="AK501" s="39">
        <f t="shared" si="223"/>
        <v>0</v>
      </c>
      <c r="AL501" s="39">
        <f t="shared" si="218"/>
        <v>1</v>
      </c>
      <c r="AM501" s="39" t="str">
        <f t="shared" si="224"/>
        <v xml:space="preserve"> </v>
      </c>
      <c r="AN501" s="39" t="str">
        <f t="shared" si="225"/>
        <v xml:space="preserve"> </v>
      </c>
      <c r="AO501" s="39" t="str">
        <f t="shared" si="226"/>
        <v xml:space="preserve"> </v>
      </c>
      <c r="AP501" s="39" t="str">
        <f t="shared" si="227"/>
        <v xml:space="preserve"> </v>
      </c>
      <c r="CF501" s="2"/>
      <c r="CG501"/>
      <c r="CH501"/>
      <c r="CI501"/>
      <c r="CJ501"/>
      <c r="CK501"/>
      <c r="CL501"/>
      <c r="CM501"/>
      <c r="CN501"/>
      <c r="CO501"/>
      <c r="CP501"/>
      <c r="CQ501"/>
      <c r="CR501"/>
      <c r="CS501"/>
      <c r="CT501"/>
    </row>
    <row r="502" spans="1:98" x14ac:dyDescent="0.2">
      <c r="A502" s="5" t="e">
        <f>IF(VLOOKUP('Download Data'!AF580,'Download Data'!AL580:AP1781,3,FALSE)&lt;&gt;10001,VLOOKUP('Download Data'!AF580,'Download Data'!AL580:AP1781,2,FALSE),"")</f>
        <v>#N/A</v>
      </c>
      <c r="B502" s="22" t="str">
        <f>IF(VLOOKUP('Download Data'!AF511,'Download Data'!AL511:AP2123,3,FALSE)&lt;&gt;10001,VLOOKUP('Download Data'!AF511,'Download Data'!AL511:AP2123,3,FALSE),"")</f>
        <v/>
      </c>
      <c r="C502" s="5" t="str">
        <f>IF(VLOOKUP('Download Data'!AF511,'Download Data'!AL511:AP2123,3,FALSE)&lt;&gt;10001,VLOOKUP('Download Data'!AF511,'Download Data'!AL511:AP2123,4,FALSE),"")</f>
        <v/>
      </c>
      <c r="D502" s="29" t="str">
        <f>IF(VLOOKUP('Download Data'!AF511,'Download Data'!AL511:AP2123,3,FALSE)&lt;&gt;10001,VLOOKUP('Download Data'!AF511,'Download Data'!AL511:AP2123,5,FALSE),"")</f>
        <v/>
      </c>
      <c r="E502" s="241"/>
      <c r="AA502" s="39" t="s">
        <v>174</v>
      </c>
      <c r="AB502" s="39">
        <f t="shared" ref="AB502:AB512" si="228">AG502</f>
        <v>6900</v>
      </c>
      <c r="AC502" s="39" t="s">
        <v>101</v>
      </c>
      <c r="AD502" s="43">
        <f>VLOOKUP(AB502/100,'Download Data'!$BB$1:$CA$97,9,TRUE)</f>
        <v>0</v>
      </c>
      <c r="AE502" s="39"/>
      <c r="AF502" s="39">
        <f t="shared" si="217"/>
        <v>493</v>
      </c>
      <c r="AG502" s="45">
        <v>6900</v>
      </c>
      <c r="AH502" s="45" t="s">
        <v>101</v>
      </c>
      <c r="AI502" s="45">
        <f>Program!R45</f>
        <v>0</v>
      </c>
      <c r="AJ502" s="39"/>
      <c r="AK502" s="39">
        <f t="shared" si="223"/>
        <v>0</v>
      </c>
      <c r="AL502" s="39">
        <f t="shared" si="218"/>
        <v>1</v>
      </c>
      <c r="AM502" s="39" t="str">
        <f t="shared" si="224"/>
        <v xml:space="preserve"> </v>
      </c>
      <c r="AN502" s="39" t="str">
        <f t="shared" si="225"/>
        <v xml:space="preserve"> </v>
      </c>
      <c r="AO502" s="39" t="str">
        <f t="shared" si="226"/>
        <v xml:space="preserve"> </v>
      </c>
      <c r="AP502" s="39" t="str">
        <f t="shared" si="227"/>
        <v xml:space="preserve"> </v>
      </c>
      <c r="CF502" s="2"/>
      <c r="CG502"/>
      <c r="CH502"/>
      <c r="CI502"/>
      <c r="CJ502"/>
      <c r="CK502"/>
      <c r="CL502"/>
      <c r="CM502"/>
      <c r="CN502"/>
      <c r="CO502"/>
      <c r="CP502"/>
      <c r="CQ502"/>
      <c r="CR502"/>
      <c r="CS502"/>
      <c r="CT502"/>
    </row>
    <row r="503" spans="1:98" x14ac:dyDescent="0.2">
      <c r="A503" s="5" t="e">
        <f>IF(VLOOKUP('Download Data'!AF581,'Download Data'!AL581:AP1781,3,FALSE)&lt;&gt;10001,VLOOKUP('Download Data'!AF581,'Download Data'!AL581:AP1781,2,FALSE),"")</f>
        <v>#N/A</v>
      </c>
      <c r="B503" s="22" t="str">
        <f>IF(VLOOKUP('Download Data'!AF512,'Download Data'!AL512:AP2124,3,FALSE)&lt;&gt;10001,VLOOKUP('Download Data'!AF512,'Download Data'!AL512:AP2124,3,FALSE),"")</f>
        <v/>
      </c>
      <c r="C503" s="5" t="str">
        <f>IF(VLOOKUP('Download Data'!AF512,'Download Data'!AL512:AP2124,3,FALSE)&lt;&gt;10001,VLOOKUP('Download Data'!AF512,'Download Data'!AL512:AP2124,4,FALSE),"")</f>
        <v/>
      </c>
      <c r="D503" s="29" t="str">
        <f>IF(VLOOKUP('Download Data'!AF512,'Download Data'!AL512:AP2124,3,FALSE)&lt;&gt;10001,VLOOKUP('Download Data'!AF512,'Download Data'!AL512:AP2124,5,FALSE),"")</f>
        <v/>
      </c>
      <c r="E503" s="241"/>
      <c r="AA503" s="39" t="s">
        <v>175</v>
      </c>
      <c r="AB503" s="39">
        <f t="shared" si="228"/>
        <v>6901</v>
      </c>
      <c r="AC503" s="39" t="s">
        <v>101</v>
      </c>
      <c r="AD503" s="43">
        <f>VLOOKUP(AB503/100,'Download Data'!$BB$1:$CA$97,10,TRUE)</f>
        <v>0</v>
      </c>
      <c r="AE503" s="39"/>
      <c r="AF503" s="39">
        <f t="shared" si="217"/>
        <v>494</v>
      </c>
      <c r="AG503" s="45">
        <f t="shared" ref="AG503:AG512" si="229">AG502+1</f>
        <v>6901</v>
      </c>
      <c r="AH503" s="45" t="s">
        <v>101</v>
      </c>
      <c r="AI503" s="45">
        <f>Program!R46</f>
        <v>0</v>
      </c>
      <c r="AJ503" s="39"/>
      <c r="AK503" s="39">
        <f t="shared" si="223"/>
        <v>0</v>
      </c>
      <c r="AL503" s="39">
        <f t="shared" si="218"/>
        <v>1</v>
      </c>
      <c r="AM503" s="39" t="str">
        <f t="shared" si="224"/>
        <v xml:space="preserve"> </v>
      </c>
      <c r="AN503" s="39" t="str">
        <f t="shared" si="225"/>
        <v xml:space="preserve"> </v>
      </c>
      <c r="AO503" s="39" t="str">
        <f t="shared" si="226"/>
        <v xml:space="preserve"> </v>
      </c>
      <c r="AP503" s="39" t="str">
        <f t="shared" si="227"/>
        <v xml:space="preserve"> </v>
      </c>
      <c r="CF503" s="2"/>
      <c r="CG503"/>
      <c r="CH503"/>
      <c r="CI503"/>
      <c r="CJ503"/>
      <c r="CK503"/>
      <c r="CL503"/>
      <c r="CM503"/>
      <c r="CN503"/>
      <c r="CO503"/>
      <c r="CP503"/>
      <c r="CQ503"/>
      <c r="CR503"/>
      <c r="CS503"/>
      <c r="CT503"/>
    </row>
    <row r="504" spans="1:98" x14ac:dyDescent="0.2">
      <c r="A504" s="5" t="e">
        <f>IF(VLOOKUP('Download Data'!AF582,'Download Data'!AL582:AP1781,3,FALSE)&lt;&gt;10001,VLOOKUP('Download Data'!AF582,'Download Data'!AL582:AP1781,2,FALSE),"")</f>
        <v>#N/A</v>
      </c>
      <c r="B504" s="22" t="str">
        <f>IF(VLOOKUP('Download Data'!AF513,'Download Data'!AL513:AP2125,3,FALSE)&lt;&gt;10001,VLOOKUP('Download Data'!AF513,'Download Data'!AL513:AP2125,3,FALSE),"")</f>
        <v/>
      </c>
      <c r="C504" s="5" t="str">
        <f>IF(VLOOKUP('Download Data'!AF513,'Download Data'!AL513:AP2125,3,FALSE)&lt;&gt;10001,VLOOKUP('Download Data'!AF513,'Download Data'!AL513:AP2125,4,FALSE),"")</f>
        <v/>
      </c>
      <c r="D504" s="29" t="str">
        <f>IF(VLOOKUP('Download Data'!AF513,'Download Data'!AL513:AP2125,3,FALSE)&lt;&gt;10001,VLOOKUP('Download Data'!AF513,'Download Data'!AL513:AP2125,5,FALSE),"")</f>
        <v/>
      </c>
      <c r="E504" s="241"/>
      <c r="AA504" s="39" t="s">
        <v>176</v>
      </c>
      <c r="AB504" s="39">
        <f t="shared" si="228"/>
        <v>6902</v>
      </c>
      <c r="AC504" s="39" t="s">
        <v>101</v>
      </c>
      <c r="AD504" s="43">
        <f>VLOOKUP(AB504/100,'Download Data'!$BB$1:$CA$97,12,TRUE)</f>
        <v>0</v>
      </c>
      <c r="AE504" s="39"/>
      <c r="AF504" s="39">
        <f t="shared" si="217"/>
        <v>495</v>
      </c>
      <c r="AG504" s="45">
        <f t="shared" si="229"/>
        <v>6902</v>
      </c>
      <c r="AH504" s="45" t="s">
        <v>101</v>
      </c>
      <c r="AI504" s="45">
        <f>Program!R48</f>
        <v>0</v>
      </c>
      <c r="AJ504" s="39"/>
      <c r="AK504" s="39">
        <f t="shared" si="223"/>
        <v>0</v>
      </c>
      <c r="AL504" s="39">
        <f t="shared" si="218"/>
        <v>1</v>
      </c>
      <c r="AM504" s="39" t="str">
        <f t="shared" si="224"/>
        <v xml:space="preserve"> </v>
      </c>
      <c r="AN504" s="39" t="str">
        <f t="shared" si="225"/>
        <v xml:space="preserve"> </v>
      </c>
      <c r="AO504" s="39" t="str">
        <f t="shared" si="226"/>
        <v xml:space="preserve"> </v>
      </c>
      <c r="AP504" s="39" t="str">
        <f t="shared" si="227"/>
        <v xml:space="preserve"> </v>
      </c>
      <c r="CF504" s="2"/>
      <c r="CG504"/>
      <c r="CH504"/>
      <c r="CI504"/>
      <c r="CJ504"/>
      <c r="CK504"/>
      <c r="CL504"/>
      <c r="CM504"/>
      <c r="CN504"/>
      <c r="CO504"/>
      <c r="CP504"/>
      <c r="CQ504"/>
      <c r="CR504"/>
      <c r="CS504"/>
      <c r="CT504"/>
    </row>
    <row r="505" spans="1:98" x14ac:dyDescent="0.2">
      <c r="A505" s="5" t="e">
        <f>IF(VLOOKUP('Download Data'!AF583,'Download Data'!AL583:AP1781,3,FALSE)&lt;&gt;10001,VLOOKUP('Download Data'!AF583,'Download Data'!AL583:AP1781,2,FALSE),"")</f>
        <v>#N/A</v>
      </c>
      <c r="B505" s="22" t="str">
        <f>IF(VLOOKUP('Download Data'!AF514,'Download Data'!AL514:AP2126,3,FALSE)&lt;&gt;10001,VLOOKUP('Download Data'!AF514,'Download Data'!AL514:AP2126,3,FALSE),"")</f>
        <v/>
      </c>
      <c r="C505" s="5" t="str">
        <f>IF(VLOOKUP('Download Data'!AF514,'Download Data'!AL514:AP2126,3,FALSE)&lt;&gt;10001,VLOOKUP('Download Data'!AF514,'Download Data'!AL514:AP2126,4,FALSE),"")</f>
        <v/>
      </c>
      <c r="D505" s="29" t="str">
        <f>IF(VLOOKUP('Download Data'!AF514,'Download Data'!AL514:AP2126,3,FALSE)&lt;&gt;10001,VLOOKUP('Download Data'!AF514,'Download Data'!AL514:AP2126,5,FALSE),"")</f>
        <v/>
      </c>
      <c r="E505" s="241"/>
      <c r="AA505" s="39" t="s">
        <v>178</v>
      </c>
      <c r="AB505" s="39">
        <f t="shared" si="228"/>
        <v>6903</v>
      </c>
      <c r="AC505" s="39" t="s">
        <v>101</v>
      </c>
      <c r="AD505" s="43">
        <f>VLOOKUP(AB505/100,'Download Data'!$BB$1:$CA$97,13,TRUE)</f>
        <v>0</v>
      </c>
      <c r="AE505" s="39"/>
      <c r="AF505" s="39">
        <f t="shared" si="217"/>
        <v>496</v>
      </c>
      <c r="AG505" s="45">
        <f t="shared" si="229"/>
        <v>6903</v>
      </c>
      <c r="AH505" s="45" t="s">
        <v>101</v>
      </c>
      <c r="AI505" s="45">
        <f>Program!R49</f>
        <v>0</v>
      </c>
      <c r="AJ505" s="39"/>
      <c r="AK505" s="39">
        <f t="shared" si="223"/>
        <v>0</v>
      </c>
      <c r="AL505" s="39">
        <f t="shared" si="218"/>
        <v>1</v>
      </c>
      <c r="AM505" s="39" t="str">
        <f t="shared" si="224"/>
        <v xml:space="preserve"> </v>
      </c>
      <c r="AN505" s="39" t="str">
        <f t="shared" si="225"/>
        <v xml:space="preserve"> </v>
      </c>
      <c r="AO505" s="39" t="str">
        <f t="shared" si="226"/>
        <v xml:space="preserve"> </v>
      </c>
      <c r="AP505" s="39" t="str">
        <f t="shared" si="227"/>
        <v xml:space="preserve"> </v>
      </c>
      <c r="CF505" s="2"/>
      <c r="CG505"/>
      <c r="CH505"/>
      <c r="CI505"/>
      <c r="CJ505"/>
      <c r="CK505"/>
      <c r="CL505"/>
      <c r="CM505"/>
      <c r="CN505"/>
      <c r="CO505"/>
      <c r="CP505"/>
      <c r="CQ505"/>
      <c r="CR505"/>
      <c r="CS505"/>
      <c r="CT505"/>
    </row>
    <row r="506" spans="1:98" x14ac:dyDescent="0.2">
      <c r="A506" s="5" t="e">
        <f>IF(VLOOKUP('Download Data'!AF584,'Download Data'!AL584:AP1781,3,FALSE)&lt;&gt;10001,VLOOKUP('Download Data'!AF584,'Download Data'!AL584:AP1781,2,FALSE),"")</f>
        <v>#N/A</v>
      </c>
      <c r="B506" s="22" t="str">
        <f>IF(VLOOKUP('Download Data'!AF515,'Download Data'!AL515:AP2127,3,FALSE)&lt;&gt;10001,VLOOKUP('Download Data'!AF515,'Download Data'!AL515:AP2127,3,FALSE),"")</f>
        <v/>
      </c>
      <c r="C506" s="5" t="str">
        <f>IF(VLOOKUP('Download Data'!AF515,'Download Data'!AL515:AP2127,3,FALSE)&lt;&gt;10001,VLOOKUP('Download Data'!AF515,'Download Data'!AL515:AP2127,4,FALSE),"")</f>
        <v/>
      </c>
      <c r="D506" s="29" t="str">
        <f>IF(VLOOKUP('Download Data'!AF515,'Download Data'!AL515:AP2127,3,FALSE)&lt;&gt;10001,VLOOKUP('Download Data'!AF515,'Download Data'!AL515:AP2127,5,FALSE),"")</f>
        <v/>
      </c>
      <c r="E506" s="241"/>
      <c r="AA506" s="39" t="s">
        <v>177</v>
      </c>
      <c r="AB506" s="39">
        <f t="shared" si="228"/>
        <v>6904</v>
      </c>
      <c r="AC506" s="39" t="s">
        <v>101</v>
      </c>
      <c r="AD506" s="43">
        <f>VLOOKUP(AB506/100,'Download Data'!$BB$1:$CA$97,14,TRUE)</f>
        <v>0</v>
      </c>
      <c r="AE506" s="39"/>
      <c r="AF506" s="39">
        <f t="shared" si="217"/>
        <v>497</v>
      </c>
      <c r="AG506" s="45">
        <f t="shared" si="229"/>
        <v>6904</v>
      </c>
      <c r="AH506" s="45" t="s">
        <v>101</v>
      </c>
      <c r="AI506" s="45">
        <f>Program!R50</f>
        <v>0</v>
      </c>
      <c r="AJ506" s="39"/>
      <c r="AK506" s="39">
        <f t="shared" si="223"/>
        <v>0</v>
      </c>
      <c r="AL506" s="39">
        <f t="shared" si="218"/>
        <v>1</v>
      </c>
      <c r="AM506" s="39" t="str">
        <f t="shared" si="224"/>
        <v xml:space="preserve"> </v>
      </c>
      <c r="AN506" s="39" t="str">
        <f t="shared" si="225"/>
        <v xml:space="preserve"> </v>
      </c>
      <c r="AO506" s="39" t="str">
        <f t="shared" si="226"/>
        <v xml:space="preserve"> </v>
      </c>
      <c r="AP506" s="39" t="str">
        <f t="shared" si="227"/>
        <v xml:space="preserve"> </v>
      </c>
      <c r="CF506" s="2"/>
      <c r="CG506"/>
      <c r="CH506"/>
      <c r="CI506"/>
      <c r="CJ506"/>
      <c r="CK506"/>
      <c r="CL506"/>
      <c r="CM506"/>
      <c r="CN506"/>
      <c r="CO506"/>
      <c r="CP506"/>
      <c r="CQ506"/>
      <c r="CR506"/>
      <c r="CS506"/>
      <c r="CT506"/>
    </row>
    <row r="507" spans="1:98" x14ac:dyDescent="0.2">
      <c r="A507" s="5" t="e">
        <f>IF(VLOOKUP('Download Data'!AF585,'Download Data'!AL585:AP1781,3,FALSE)&lt;&gt;10001,VLOOKUP('Download Data'!AF585,'Download Data'!AL585:AP1781,2,FALSE),"")</f>
        <v>#N/A</v>
      </c>
      <c r="B507" s="22" t="str">
        <f>IF(VLOOKUP('Download Data'!AF516,'Download Data'!AL516:AP2128,3,FALSE)&lt;&gt;10001,VLOOKUP('Download Data'!AF516,'Download Data'!AL516:AP2128,3,FALSE),"")</f>
        <v/>
      </c>
      <c r="C507" s="5" t="str">
        <f>IF(VLOOKUP('Download Data'!AF516,'Download Data'!AL516:AP2128,3,FALSE)&lt;&gt;10001,VLOOKUP('Download Data'!AF516,'Download Data'!AL516:AP2128,4,FALSE),"")</f>
        <v/>
      </c>
      <c r="D507" s="29" t="str">
        <f>IF(VLOOKUP('Download Data'!AF516,'Download Data'!AL516:AP2128,3,FALSE)&lt;&gt;10001,VLOOKUP('Download Data'!AF516,'Download Data'!AL516:AP2128,5,FALSE),"")</f>
        <v/>
      </c>
      <c r="E507" s="241"/>
      <c r="AA507" s="39" t="s">
        <v>179</v>
      </c>
      <c r="AB507" s="39">
        <f t="shared" si="228"/>
        <v>6905</v>
      </c>
      <c r="AC507" s="39" t="s">
        <v>101</v>
      </c>
      <c r="AD507" s="43">
        <f>VLOOKUP(AB507/100,'Download Data'!$BB$1:$CA$97,15,TRUE)</f>
        <v>0</v>
      </c>
      <c r="AE507" s="39"/>
      <c r="AF507" s="39">
        <f t="shared" si="217"/>
        <v>498</v>
      </c>
      <c r="AG507" s="45">
        <f t="shared" si="229"/>
        <v>6905</v>
      </c>
      <c r="AH507" s="45" t="s">
        <v>101</v>
      </c>
      <c r="AI507" s="45">
        <f>Program!R51</f>
        <v>0</v>
      </c>
      <c r="AJ507" s="39"/>
      <c r="AK507" s="39">
        <f t="shared" si="223"/>
        <v>0</v>
      </c>
      <c r="AL507" s="39">
        <f t="shared" si="218"/>
        <v>1</v>
      </c>
      <c r="AM507" s="39" t="str">
        <f t="shared" si="224"/>
        <v xml:space="preserve"> </v>
      </c>
      <c r="AN507" s="39" t="str">
        <f t="shared" si="225"/>
        <v xml:space="preserve"> </v>
      </c>
      <c r="AO507" s="39" t="str">
        <f t="shared" si="226"/>
        <v xml:space="preserve"> </v>
      </c>
      <c r="AP507" s="39" t="str">
        <f t="shared" si="227"/>
        <v xml:space="preserve"> </v>
      </c>
      <c r="CF507" s="2"/>
      <c r="CG507"/>
      <c r="CH507"/>
      <c r="CI507"/>
      <c r="CJ507"/>
      <c r="CK507"/>
      <c r="CL507"/>
      <c r="CM507"/>
      <c r="CN507"/>
      <c r="CO507"/>
      <c r="CP507"/>
      <c r="CQ507"/>
      <c r="CR507"/>
      <c r="CS507"/>
      <c r="CT507"/>
    </row>
    <row r="508" spans="1:98" x14ac:dyDescent="0.2">
      <c r="A508" s="5" t="e">
        <f>IF(VLOOKUP('Download Data'!AF586,'Download Data'!AL586:AP1781,3,FALSE)&lt;&gt;10001,VLOOKUP('Download Data'!AF586,'Download Data'!AL586:AP1781,2,FALSE),"")</f>
        <v>#N/A</v>
      </c>
      <c r="B508" s="22" t="str">
        <f>IF(VLOOKUP('Download Data'!AF517,'Download Data'!AL517:AP2129,3,FALSE)&lt;&gt;10001,VLOOKUP('Download Data'!AF517,'Download Data'!AL517:AP2129,3,FALSE),"")</f>
        <v/>
      </c>
      <c r="C508" s="5" t="str">
        <f>IF(VLOOKUP('Download Data'!AF517,'Download Data'!AL517:AP2129,3,FALSE)&lt;&gt;10001,VLOOKUP('Download Data'!AF517,'Download Data'!AL517:AP2129,4,FALSE),"")</f>
        <v/>
      </c>
      <c r="D508" s="29" t="str">
        <f>IF(VLOOKUP('Download Data'!AF517,'Download Data'!AL517:AP2129,3,FALSE)&lt;&gt;10001,VLOOKUP('Download Data'!AF517,'Download Data'!AL517:AP2129,5,FALSE),"")</f>
        <v/>
      </c>
      <c r="E508" s="241"/>
      <c r="AA508" s="39" t="s">
        <v>180</v>
      </c>
      <c r="AB508" s="39">
        <f t="shared" si="228"/>
        <v>6906</v>
      </c>
      <c r="AC508" s="39" t="s">
        <v>101</v>
      </c>
      <c r="AD508" s="43">
        <f>VLOOKUP(AB508/100,'Download Data'!$BB$1:$CA$97,19,TRUE)</f>
        <v>92</v>
      </c>
      <c r="AE508" s="39"/>
      <c r="AF508" s="39">
        <f t="shared" si="217"/>
        <v>499</v>
      </c>
      <c r="AG508" s="45">
        <f t="shared" si="229"/>
        <v>6906</v>
      </c>
      <c r="AH508" s="45" t="s">
        <v>101</v>
      </c>
      <c r="AI508" s="45">
        <f>Program!R54</f>
        <v>92</v>
      </c>
      <c r="AJ508" s="39"/>
      <c r="AK508" s="39">
        <f t="shared" si="223"/>
        <v>0</v>
      </c>
      <c r="AL508" s="39">
        <f t="shared" si="218"/>
        <v>1</v>
      </c>
      <c r="AM508" s="39" t="str">
        <f t="shared" si="224"/>
        <v xml:space="preserve"> </v>
      </c>
      <c r="AN508" s="39" t="str">
        <f t="shared" si="225"/>
        <v xml:space="preserve"> </v>
      </c>
      <c r="AO508" s="39" t="str">
        <f t="shared" si="226"/>
        <v xml:space="preserve"> </v>
      </c>
      <c r="AP508" s="39" t="str">
        <f t="shared" si="227"/>
        <v xml:space="preserve"> </v>
      </c>
      <c r="CF508" s="2"/>
      <c r="CG508"/>
      <c r="CH508"/>
      <c r="CI508"/>
      <c r="CJ508"/>
      <c r="CK508"/>
      <c r="CL508"/>
      <c r="CM508"/>
      <c r="CN508"/>
      <c r="CO508"/>
      <c r="CP508"/>
      <c r="CQ508"/>
      <c r="CR508"/>
      <c r="CS508"/>
      <c r="CT508"/>
    </row>
    <row r="509" spans="1:98" x14ac:dyDescent="0.2">
      <c r="A509" s="5" t="e">
        <f>IF(VLOOKUP('Download Data'!AF587,'Download Data'!AL587:AP1781,3,FALSE)&lt;&gt;10001,VLOOKUP('Download Data'!AF587,'Download Data'!AL587:AP1781,2,FALSE),"")</f>
        <v>#N/A</v>
      </c>
      <c r="B509" s="22" t="str">
        <f>IF(VLOOKUP('Download Data'!AF518,'Download Data'!AL518:AP2130,3,FALSE)&lt;&gt;10001,VLOOKUP('Download Data'!AF518,'Download Data'!AL518:AP2130,3,FALSE),"")</f>
        <v/>
      </c>
      <c r="C509" s="5" t="str">
        <f>IF(VLOOKUP('Download Data'!AF518,'Download Data'!AL518:AP2130,3,FALSE)&lt;&gt;10001,VLOOKUP('Download Data'!AF518,'Download Data'!AL518:AP2130,4,FALSE),"")</f>
        <v/>
      </c>
      <c r="D509" s="29" t="str">
        <f>IF(VLOOKUP('Download Data'!AF518,'Download Data'!AL518:AP2130,3,FALSE)&lt;&gt;10001,VLOOKUP('Download Data'!AF518,'Download Data'!AL518:AP2130,5,FALSE),"")</f>
        <v/>
      </c>
      <c r="E509" s="241"/>
      <c r="AA509" s="39" t="s">
        <v>181</v>
      </c>
      <c r="AB509" s="39">
        <f t="shared" si="228"/>
        <v>6907</v>
      </c>
      <c r="AC509" s="39" t="s">
        <v>101</v>
      </c>
      <c r="AD509" s="43">
        <f>VLOOKUP(AB509/100,'Download Data'!$BB$1:$CA$97,21,TRUE)</f>
        <v>-10</v>
      </c>
      <c r="AE509" s="39"/>
      <c r="AF509" s="39">
        <f t="shared" si="217"/>
        <v>500</v>
      </c>
      <c r="AG509" s="45">
        <f t="shared" si="229"/>
        <v>6907</v>
      </c>
      <c r="AH509" s="45" t="s">
        <v>101</v>
      </c>
      <c r="AI509" s="45">
        <f>Program!R55</f>
        <v>-10</v>
      </c>
      <c r="AJ509" s="39"/>
      <c r="AK509" s="39">
        <f t="shared" si="223"/>
        <v>0</v>
      </c>
      <c r="AL509" s="39">
        <f t="shared" si="218"/>
        <v>1</v>
      </c>
      <c r="AM509" s="39" t="str">
        <f t="shared" si="224"/>
        <v xml:space="preserve"> </v>
      </c>
      <c r="AN509" s="39" t="str">
        <f t="shared" si="225"/>
        <v xml:space="preserve"> </v>
      </c>
      <c r="AO509" s="39" t="str">
        <f t="shared" si="226"/>
        <v xml:space="preserve"> </v>
      </c>
      <c r="AP509" s="39" t="str">
        <f t="shared" si="227"/>
        <v xml:space="preserve"> </v>
      </c>
      <c r="CF509" s="2"/>
      <c r="CG509"/>
      <c r="CH509"/>
      <c r="CI509"/>
      <c r="CJ509"/>
      <c r="CK509"/>
      <c r="CL509"/>
      <c r="CM509"/>
      <c r="CN509"/>
      <c r="CO509"/>
      <c r="CP509"/>
      <c r="CQ509"/>
      <c r="CR509"/>
      <c r="CS509"/>
      <c r="CT509"/>
    </row>
    <row r="510" spans="1:98" x14ac:dyDescent="0.2">
      <c r="A510" s="5" t="e">
        <f>IF(VLOOKUP('Download Data'!AF588,'Download Data'!AL588:AP1781,3,FALSE)&lt;&gt;10001,VLOOKUP('Download Data'!AF588,'Download Data'!AL588:AP1781,2,FALSE),"")</f>
        <v>#N/A</v>
      </c>
      <c r="B510" s="22" t="str">
        <f>IF(VLOOKUP('Download Data'!AF519,'Download Data'!AL519:AP2131,3,FALSE)&lt;&gt;10001,VLOOKUP('Download Data'!AF519,'Download Data'!AL519:AP2131,3,FALSE),"")</f>
        <v/>
      </c>
      <c r="C510" s="5" t="str">
        <f>IF(VLOOKUP('Download Data'!AF519,'Download Data'!AL519:AP2131,3,FALSE)&lt;&gt;10001,VLOOKUP('Download Data'!AF519,'Download Data'!AL519:AP2131,4,FALSE),"")</f>
        <v/>
      </c>
      <c r="D510" s="29" t="str">
        <f>IF(VLOOKUP('Download Data'!AF519,'Download Data'!AL519:AP2131,3,FALSE)&lt;&gt;10001,VLOOKUP('Download Data'!AF519,'Download Data'!AL519:AP2131,5,FALSE),"")</f>
        <v/>
      </c>
      <c r="E510" s="241"/>
      <c r="AA510" s="39" t="s">
        <v>182</v>
      </c>
      <c r="AB510" s="39">
        <f t="shared" si="228"/>
        <v>6908</v>
      </c>
      <c r="AC510" s="39" t="s">
        <v>101</v>
      </c>
      <c r="AD510" s="43">
        <f>VLOOKUP(AB510/100,'Download Data'!$BB$1:$CA$97,23,TRUE)</f>
        <v>0</v>
      </c>
      <c r="AE510" s="39"/>
      <c r="AF510" s="39">
        <f t="shared" si="217"/>
        <v>501</v>
      </c>
      <c r="AG510" s="45">
        <f t="shared" si="229"/>
        <v>6908</v>
      </c>
      <c r="AH510" s="45" t="s">
        <v>101</v>
      </c>
      <c r="AI510" s="45">
        <f>Program!R56</f>
        <v>0</v>
      </c>
      <c r="AJ510" s="39"/>
      <c r="AK510" s="39">
        <f t="shared" si="223"/>
        <v>0</v>
      </c>
      <c r="AL510" s="39">
        <f t="shared" si="218"/>
        <v>1</v>
      </c>
      <c r="AM510" s="39" t="str">
        <f t="shared" si="224"/>
        <v xml:space="preserve"> </v>
      </c>
      <c r="AN510" s="39" t="str">
        <f t="shared" si="225"/>
        <v xml:space="preserve"> </v>
      </c>
      <c r="AO510" s="39" t="str">
        <f t="shared" si="226"/>
        <v xml:space="preserve"> </v>
      </c>
      <c r="AP510" s="39" t="str">
        <f t="shared" si="227"/>
        <v xml:space="preserve"> </v>
      </c>
      <c r="CF510" s="2"/>
      <c r="CG510"/>
      <c r="CH510"/>
      <c r="CI510"/>
      <c r="CJ510"/>
      <c r="CK510"/>
      <c r="CL510"/>
      <c r="CM510"/>
      <c r="CN510"/>
      <c r="CO510"/>
      <c r="CP510"/>
      <c r="CQ510"/>
      <c r="CR510"/>
      <c r="CS510"/>
      <c r="CT510"/>
    </row>
    <row r="511" spans="1:98" x14ac:dyDescent="0.2">
      <c r="A511" s="5" t="e">
        <f>IF(VLOOKUP('Download Data'!AF589,'Download Data'!AL589:AP1781,3,FALSE)&lt;&gt;10001,VLOOKUP('Download Data'!AF589,'Download Data'!AL589:AP1781,2,FALSE),"")</f>
        <v>#N/A</v>
      </c>
      <c r="B511" s="22" t="str">
        <f>IF(VLOOKUP('Download Data'!AF520,'Download Data'!AL520:AP2132,3,FALSE)&lt;&gt;10001,VLOOKUP('Download Data'!AF520,'Download Data'!AL520:AP2132,3,FALSE),"")</f>
        <v/>
      </c>
      <c r="C511" s="5" t="str">
        <f>IF(VLOOKUP('Download Data'!AF520,'Download Data'!AL520:AP2132,3,FALSE)&lt;&gt;10001,VLOOKUP('Download Data'!AF520,'Download Data'!AL520:AP2132,4,FALSE),"")</f>
        <v/>
      </c>
      <c r="D511" s="29" t="str">
        <f>IF(VLOOKUP('Download Data'!AF520,'Download Data'!AL520:AP2132,3,FALSE)&lt;&gt;10001,VLOOKUP('Download Data'!AF520,'Download Data'!AL520:AP2132,5,FALSE),"")</f>
        <v/>
      </c>
      <c r="E511" s="241"/>
      <c r="AA511" s="39" t="s">
        <v>183</v>
      </c>
      <c r="AB511" s="39">
        <f t="shared" si="228"/>
        <v>6909</v>
      </c>
      <c r="AC511" s="39" t="s">
        <v>101</v>
      </c>
      <c r="AD511" s="43">
        <f>VLOOKUP(AB511/100,'Download Data'!$BB$1:$CA$97,24,TRUE)</f>
        <v>0</v>
      </c>
      <c r="AE511" s="39"/>
      <c r="AF511" s="39">
        <f t="shared" si="217"/>
        <v>502</v>
      </c>
      <c r="AG511" s="45">
        <f t="shared" si="229"/>
        <v>6909</v>
      </c>
      <c r="AH511" s="45" t="s">
        <v>101</v>
      </c>
      <c r="AI511" s="45">
        <f>Program!R57</f>
        <v>0</v>
      </c>
      <c r="AJ511" s="39"/>
      <c r="AK511" s="39">
        <f t="shared" si="223"/>
        <v>0</v>
      </c>
      <c r="AL511" s="39">
        <f t="shared" si="218"/>
        <v>1</v>
      </c>
      <c r="AM511" s="39" t="str">
        <f t="shared" si="224"/>
        <v xml:space="preserve"> </v>
      </c>
      <c r="AN511" s="39" t="str">
        <f t="shared" si="225"/>
        <v xml:space="preserve"> </v>
      </c>
      <c r="AO511" s="39" t="str">
        <f t="shared" si="226"/>
        <v xml:space="preserve"> </v>
      </c>
      <c r="AP511" s="39" t="str">
        <f t="shared" si="227"/>
        <v xml:space="preserve"> </v>
      </c>
      <c r="CF511" s="2"/>
      <c r="CG511"/>
      <c r="CH511"/>
      <c r="CI511"/>
      <c r="CJ511"/>
      <c r="CK511"/>
      <c r="CL511"/>
      <c r="CM511"/>
      <c r="CN511"/>
      <c r="CO511"/>
      <c r="CP511"/>
      <c r="CQ511"/>
      <c r="CR511"/>
      <c r="CS511"/>
      <c r="CT511"/>
    </row>
    <row r="512" spans="1:98" x14ac:dyDescent="0.2">
      <c r="A512" s="5" t="e">
        <f>IF(VLOOKUP('Download Data'!AF590,'Download Data'!AL590:AP1781,3,FALSE)&lt;&gt;10001,VLOOKUP('Download Data'!AF590,'Download Data'!AL590:AP1781,2,FALSE),"")</f>
        <v>#N/A</v>
      </c>
      <c r="B512" s="22" t="str">
        <f>IF(VLOOKUP('Download Data'!AF521,'Download Data'!AL521:AP2133,3,FALSE)&lt;&gt;10001,VLOOKUP('Download Data'!AF521,'Download Data'!AL521:AP2133,3,FALSE),"")</f>
        <v/>
      </c>
      <c r="C512" s="5" t="str">
        <f>IF(VLOOKUP('Download Data'!AF521,'Download Data'!AL521:AP2133,3,FALSE)&lt;&gt;10001,VLOOKUP('Download Data'!AF521,'Download Data'!AL521:AP2133,4,FALSE),"")</f>
        <v/>
      </c>
      <c r="D512" s="29" t="str">
        <f>IF(VLOOKUP('Download Data'!AF521,'Download Data'!AL521:AP2133,3,FALSE)&lt;&gt;10001,VLOOKUP('Download Data'!AF521,'Download Data'!AL521:AP2133,5,FALSE),"")</f>
        <v/>
      </c>
      <c r="E512" s="241"/>
      <c r="AA512" s="39" t="s">
        <v>184</v>
      </c>
      <c r="AB512" s="39">
        <f t="shared" si="228"/>
        <v>6910</v>
      </c>
      <c r="AC512" s="39" t="s">
        <v>101</v>
      </c>
      <c r="AD512" s="43">
        <f>VLOOKUP(AB512/100,'Download Data'!$BB$1:$CA$97,25,TRUE)</f>
        <v>0</v>
      </c>
      <c r="AE512" s="39"/>
      <c r="AF512" s="39">
        <f t="shared" si="217"/>
        <v>503</v>
      </c>
      <c r="AG512" s="45">
        <f t="shared" si="229"/>
        <v>6910</v>
      </c>
      <c r="AH512" s="45" t="s">
        <v>101</v>
      </c>
      <c r="AI512" s="45">
        <f>Program!R58</f>
        <v>0</v>
      </c>
      <c r="AJ512" s="39"/>
      <c r="AK512" s="39">
        <f t="shared" si="223"/>
        <v>0</v>
      </c>
      <c r="AL512" s="39">
        <f t="shared" si="218"/>
        <v>1</v>
      </c>
      <c r="AM512" s="39" t="str">
        <f t="shared" si="224"/>
        <v xml:space="preserve"> </v>
      </c>
      <c r="AN512" s="39" t="str">
        <f t="shared" si="225"/>
        <v xml:space="preserve"> </v>
      </c>
      <c r="AO512" s="39" t="str">
        <f t="shared" si="226"/>
        <v xml:space="preserve"> </v>
      </c>
      <c r="AP512" s="39" t="str">
        <f t="shared" si="227"/>
        <v xml:space="preserve"> </v>
      </c>
      <c r="CF512" s="2"/>
      <c r="CG512"/>
      <c r="CH512"/>
      <c r="CI512"/>
      <c r="CJ512"/>
      <c r="CK512"/>
      <c r="CL512"/>
      <c r="CM512"/>
      <c r="CN512"/>
      <c r="CO512"/>
      <c r="CP512"/>
      <c r="CQ512"/>
      <c r="CR512"/>
      <c r="CS512"/>
      <c r="CT512"/>
    </row>
    <row r="513" spans="1:98" x14ac:dyDescent="0.2">
      <c r="A513" s="5" t="e">
        <f>IF(VLOOKUP('Download Data'!AF591,'Download Data'!AL591:AP1781,3,FALSE)&lt;&gt;10001,VLOOKUP('Download Data'!AF591,'Download Data'!AL591:AP1781,2,FALSE),"")</f>
        <v>#N/A</v>
      </c>
      <c r="B513" s="22" t="str">
        <f>IF(VLOOKUP('Download Data'!AF522,'Download Data'!AL522:AP2134,3,FALSE)&lt;&gt;10001,VLOOKUP('Download Data'!AF522,'Download Data'!AL522:AP2134,3,FALSE),"")</f>
        <v/>
      </c>
      <c r="C513" s="5" t="str">
        <f>IF(VLOOKUP('Download Data'!AF522,'Download Data'!AL522:AP2134,3,FALSE)&lt;&gt;10001,VLOOKUP('Download Data'!AF522,'Download Data'!AL522:AP2134,4,FALSE),"")</f>
        <v/>
      </c>
      <c r="D513" s="29" t="str">
        <f>IF(VLOOKUP('Download Data'!AF522,'Download Data'!AL522:AP2134,3,FALSE)&lt;&gt;10001,VLOOKUP('Download Data'!AF522,'Download Data'!AL522:AP2134,5,FALSE),"")</f>
        <v/>
      </c>
      <c r="E513" s="241"/>
      <c r="AA513" s="39"/>
      <c r="AB513" s="39"/>
      <c r="AC513" s="39"/>
      <c r="AD513" s="39"/>
      <c r="AE513" s="39"/>
      <c r="AF513" s="39">
        <f t="shared" si="217"/>
        <v>504</v>
      </c>
      <c r="AG513" s="45"/>
      <c r="AH513" s="45"/>
      <c r="AI513" s="49"/>
      <c r="AJ513" s="39"/>
      <c r="AK513" s="39">
        <f t="shared" si="223"/>
        <v>0</v>
      </c>
      <c r="AL513" s="39">
        <f t="shared" si="218"/>
        <v>1</v>
      </c>
      <c r="AM513" s="39" t="str">
        <f t="shared" si="224"/>
        <v xml:space="preserve"> </v>
      </c>
      <c r="AN513" s="39" t="str">
        <f t="shared" si="225"/>
        <v xml:space="preserve"> </v>
      </c>
      <c r="AO513" s="39" t="str">
        <f t="shared" si="226"/>
        <v xml:space="preserve"> </v>
      </c>
      <c r="AP513" s="39" t="str">
        <f t="shared" si="227"/>
        <v xml:space="preserve"> </v>
      </c>
      <c r="CF513" s="2"/>
      <c r="CG513"/>
      <c r="CH513"/>
      <c r="CI513"/>
      <c r="CJ513"/>
      <c r="CK513"/>
      <c r="CL513"/>
      <c r="CM513"/>
      <c r="CN513"/>
      <c r="CO513"/>
      <c r="CP513"/>
      <c r="CQ513"/>
      <c r="CR513"/>
      <c r="CS513"/>
      <c r="CT513"/>
    </row>
    <row r="514" spans="1:98" x14ac:dyDescent="0.2">
      <c r="A514" s="5" t="e">
        <f>IF(VLOOKUP('Download Data'!AF592,'Download Data'!AL592:AP1781,3,FALSE)&lt;&gt;10001,VLOOKUP('Download Data'!AF592,'Download Data'!AL592:AP1781,2,FALSE),"")</f>
        <v>#N/A</v>
      </c>
      <c r="B514" s="22" t="str">
        <f>IF(VLOOKUP('Download Data'!AF523,'Download Data'!AL523:AP2135,3,FALSE)&lt;&gt;10001,VLOOKUP('Download Data'!AF523,'Download Data'!AL523:AP2135,3,FALSE),"")</f>
        <v/>
      </c>
      <c r="C514" s="5" t="str">
        <f>IF(VLOOKUP('Download Data'!AF523,'Download Data'!AL523:AP2135,3,FALSE)&lt;&gt;10001,VLOOKUP('Download Data'!AF523,'Download Data'!AL523:AP2135,4,FALSE),"")</f>
        <v/>
      </c>
      <c r="D514" s="29" t="str">
        <f>IF(VLOOKUP('Download Data'!AF523,'Download Data'!AL523:AP2135,3,FALSE)&lt;&gt;10001,VLOOKUP('Download Data'!AF523,'Download Data'!AL523:AP2135,5,FALSE),"")</f>
        <v/>
      </c>
      <c r="E514" s="241"/>
      <c r="AA514" s="39" t="s">
        <v>461</v>
      </c>
      <c r="AB514" s="39">
        <f t="shared" ref="AB514:AB524" si="230">AG514</f>
        <v>7000</v>
      </c>
      <c r="AC514" s="39" t="s">
        <v>101</v>
      </c>
      <c r="AD514" s="43">
        <f>VLOOKUP(AB514/100,'Download Data'!$BB$1:$CA$97,9,TRUE)</f>
        <v>0</v>
      </c>
      <c r="AE514" s="39"/>
      <c r="AF514" s="39">
        <f t="shared" si="217"/>
        <v>505</v>
      </c>
      <c r="AG514" s="45">
        <v>7000</v>
      </c>
      <c r="AH514" s="45" t="s">
        <v>101</v>
      </c>
      <c r="AI514" s="45">
        <f>Program!R62</f>
        <v>0</v>
      </c>
      <c r="AJ514" s="39"/>
      <c r="AK514" s="39">
        <f t="shared" si="223"/>
        <v>0</v>
      </c>
      <c r="AL514" s="39">
        <f t="shared" si="218"/>
        <v>1</v>
      </c>
      <c r="AM514" s="39" t="str">
        <f t="shared" si="224"/>
        <v xml:space="preserve"> </v>
      </c>
      <c r="AN514" s="39" t="str">
        <f t="shared" si="225"/>
        <v xml:space="preserve"> </v>
      </c>
      <c r="AO514" s="39" t="str">
        <f t="shared" si="226"/>
        <v xml:space="preserve"> </v>
      </c>
      <c r="AP514" s="39" t="str">
        <f t="shared" si="227"/>
        <v xml:space="preserve"> </v>
      </c>
      <c r="CF514" s="2"/>
      <c r="CG514"/>
      <c r="CH514"/>
      <c r="CI514"/>
      <c r="CJ514"/>
      <c r="CK514"/>
      <c r="CL514"/>
      <c r="CM514"/>
      <c r="CN514"/>
      <c r="CO514"/>
      <c r="CP514"/>
      <c r="CQ514"/>
      <c r="CR514"/>
      <c r="CS514"/>
      <c r="CT514"/>
    </row>
    <row r="515" spans="1:98" x14ac:dyDescent="0.2">
      <c r="A515" s="5" t="e">
        <f>IF(VLOOKUP('Download Data'!AF593,'Download Data'!AL593:AP1781,3,FALSE)&lt;&gt;10001,VLOOKUP('Download Data'!AF593,'Download Data'!AL593:AP1781,2,FALSE),"")</f>
        <v>#N/A</v>
      </c>
      <c r="B515" s="22" t="str">
        <f>IF(VLOOKUP('Download Data'!AF524,'Download Data'!AL524:AP2136,3,FALSE)&lt;&gt;10001,VLOOKUP('Download Data'!AF524,'Download Data'!AL524:AP2136,3,FALSE),"")</f>
        <v/>
      </c>
      <c r="C515" s="5" t="str">
        <f>IF(VLOOKUP('Download Data'!AF524,'Download Data'!AL524:AP2136,3,FALSE)&lt;&gt;10001,VLOOKUP('Download Data'!AF524,'Download Data'!AL524:AP2136,4,FALSE),"")</f>
        <v/>
      </c>
      <c r="D515" s="29" t="str">
        <f>IF(VLOOKUP('Download Data'!AF524,'Download Data'!AL524:AP2136,3,FALSE)&lt;&gt;10001,VLOOKUP('Download Data'!AF524,'Download Data'!AL524:AP2136,5,FALSE),"")</f>
        <v/>
      </c>
      <c r="E515" s="241"/>
      <c r="AA515" s="39" t="s">
        <v>462</v>
      </c>
      <c r="AB515" s="39">
        <f t="shared" si="230"/>
        <v>7001</v>
      </c>
      <c r="AC515" s="39" t="s">
        <v>101</v>
      </c>
      <c r="AD515" s="43">
        <f>VLOOKUP(AB515/100,'Download Data'!$BB$1:$CA$97,10,TRUE)</f>
        <v>0</v>
      </c>
      <c r="AE515" s="39"/>
      <c r="AF515" s="39">
        <f t="shared" si="217"/>
        <v>506</v>
      </c>
      <c r="AG515" s="45">
        <f t="shared" ref="AG515:AG524" si="231">AG514+1</f>
        <v>7001</v>
      </c>
      <c r="AH515" s="45" t="s">
        <v>101</v>
      </c>
      <c r="AI515" s="45">
        <f>Program!R63</f>
        <v>0</v>
      </c>
      <c r="AJ515" s="39"/>
      <c r="AK515" s="39">
        <f t="shared" si="223"/>
        <v>0</v>
      </c>
      <c r="AL515" s="39">
        <f t="shared" si="218"/>
        <v>1</v>
      </c>
      <c r="AM515" s="39" t="str">
        <f t="shared" si="224"/>
        <v xml:space="preserve"> </v>
      </c>
      <c r="AN515" s="39" t="str">
        <f t="shared" si="225"/>
        <v xml:space="preserve"> </v>
      </c>
      <c r="AO515" s="39" t="str">
        <f t="shared" si="226"/>
        <v xml:space="preserve"> </v>
      </c>
      <c r="AP515" s="39" t="str">
        <f t="shared" si="227"/>
        <v xml:space="preserve"> </v>
      </c>
      <c r="CF515" s="2"/>
      <c r="CG515"/>
      <c r="CH515"/>
      <c r="CI515"/>
      <c r="CJ515"/>
      <c r="CK515"/>
      <c r="CL515"/>
      <c r="CM515"/>
      <c r="CN515"/>
      <c r="CO515"/>
      <c r="CP515"/>
      <c r="CQ515"/>
      <c r="CR515"/>
      <c r="CS515"/>
      <c r="CT515"/>
    </row>
    <row r="516" spans="1:98" x14ac:dyDescent="0.2">
      <c r="A516" s="5" t="e">
        <f>IF(VLOOKUP('Download Data'!AF594,'Download Data'!AL594:AP1781,3,FALSE)&lt;&gt;10001,VLOOKUP('Download Data'!AF594,'Download Data'!AL594:AP1781,2,FALSE),"")</f>
        <v>#N/A</v>
      </c>
      <c r="B516" s="22" t="str">
        <f>IF(VLOOKUP('Download Data'!AF525,'Download Data'!AL525:AP2137,3,FALSE)&lt;&gt;10001,VLOOKUP('Download Data'!AF525,'Download Data'!AL525:AP2137,3,FALSE),"")</f>
        <v/>
      </c>
      <c r="C516" s="5" t="str">
        <f>IF(VLOOKUP('Download Data'!AF525,'Download Data'!AL525:AP2137,3,FALSE)&lt;&gt;10001,VLOOKUP('Download Data'!AF525,'Download Data'!AL525:AP2137,4,FALSE),"")</f>
        <v/>
      </c>
      <c r="D516" s="29" t="str">
        <f>IF(VLOOKUP('Download Data'!AF525,'Download Data'!AL525:AP2137,3,FALSE)&lt;&gt;10001,VLOOKUP('Download Data'!AF525,'Download Data'!AL525:AP2137,5,FALSE),"")</f>
        <v/>
      </c>
      <c r="E516" s="241"/>
      <c r="AA516" s="39" t="s">
        <v>419</v>
      </c>
      <c r="AB516" s="39">
        <f t="shared" si="230"/>
        <v>7002</v>
      </c>
      <c r="AC516" s="39" t="s">
        <v>101</v>
      </c>
      <c r="AD516" s="43">
        <f>VLOOKUP(AB516/100,'Download Data'!$BB$1:$CA$97,12,TRUE)</f>
        <v>0</v>
      </c>
      <c r="AE516" s="39"/>
      <c r="AF516" s="39">
        <f t="shared" si="217"/>
        <v>507</v>
      </c>
      <c r="AG516" s="45">
        <f t="shared" si="231"/>
        <v>7002</v>
      </c>
      <c r="AH516" s="45" t="s">
        <v>101</v>
      </c>
      <c r="AI516" s="45">
        <f>Program!R65</f>
        <v>0</v>
      </c>
      <c r="AJ516" s="39"/>
      <c r="AK516" s="39">
        <f t="shared" si="223"/>
        <v>0</v>
      </c>
      <c r="AL516" s="39">
        <f t="shared" si="218"/>
        <v>1</v>
      </c>
      <c r="AM516" s="39" t="str">
        <f t="shared" si="224"/>
        <v xml:space="preserve"> </v>
      </c>
      <c r="AN516" s="39" t="str">
        <f t="shared" si="225"/>
        <v xml:space="preserve"> </v>
      </c>
      <c r="AO516" s="39" t="str">
        <f t="shared" si="226"/>
        <v xml:space="preserve"> </v>
      </c>
      <c r="AP516" s="39" t="str">
        <f t="shared" si="227"/>
        <v xml:space="preserve"> </v>
      </c>
      <c r="CF516" s="2"/>
      <c r="CG516"/>
      <c r="CH516"/>
      <c r="CI516"/>
      <c r="CJ516"/>
      <c r="CK516"/>
      <c r="CL516"/>
      <c r="CM516"/>
      <c r="CN516"/>
      <c r="CO516"/>
      <c r="CP516"/>
      <c r="CQ516"/>
      <c r="CR516"/>
      <c r="CS516"/>
      <c r="CT516"/>
    </row>
    <row r="517" spans="1:98" x14ac:dyDescent="0.2">
      <c r="A517" s="5" t="e">
        <f>IF(VLOOKUP('Download Data'!AF595,'Download Data'!AL595:AP1781,3,FALSE)&lt;&gt;10001,VLOOKUP('Download Data'!AF595,'Download Data'!AL595:AP1781,2,FALSE),"")</f>
        <v>#N/A</v>
      </c>
      <c r="B517" s="22" t="str">
        <f>IF(VLOOKUP('Download Data'!AF526,'Download Data'!AL526:AP2138,3,FALSE)&lt;&gt;10001,VLOOKUP('Download Data'!AF526,'Download Data'!AL526:AP2138,3,FALSE),"")</f>
        <v/>
      </c>
      <c r="C517" s="5" t="str">
        <f>IF(VLOOKUP('Download Data'!AF526,'Download Data'!AL526:AP2138,3,FALSE)&lt;&gt;10001,VLOOKUP('Download Data'!AF526,'Download Data'!AL526:AP2138,4,FALSE),"")</f>
        <v/>
      </c>
      <c r="D517" s="29" t="str">
        <f>IF(VLOOKUP('Download Data'!AF526,'Download Data'!AL526:AP2138,3,FALSE)&lt;&gt;10001,VLOOKUP('Download Data'!AF526,'Download Data'!AL526:AP2138,5,FALSE),"")</f>
        <v/>
      </c>
      <c r="E517" s="241"/>
      <c r="AA517" s="39" t="s">
        <v>420</v>
      </c>
      <c r="AB517" s="39">
        <f t="shared" si="230"/>
        <v>7003</v>
      </c>
      <c r="AC517" s="39" t="s">
        <v>101</v>
      </c>
      <c r="AD517" s="43">
        <f>VLOOKUP(AB517/100,'Download Data'!$BB$1:$CA$97,13,TRUE)</f>
        <v>0</v>
      </c>
      <c r="AE517" s="39"/>
      <c r="AF517" s="39">
        <f t="shared" si="217"/>
        <v>508</v>
      </c>
      <c r="AG517" s="45">
        <f t="shared" si="231"/>
        <v>7003</v>
      </c>
      <c r="AH517" s="45" t="s">
        <v>101</v>
      </c>
      <c r="AI517" s="45">
        <f>Program!R66</f>
        <v>0</v>
      </c>
      <c r="AJ517" s="39"/>
      <c r="AK517" s="39">
        <f t="shared" si="223"/>
        <v>0</v>
      </c>
      <c r="AL517" s="39">
        <f t="shared" si="218"/>
        <v>1</v>
      </c>
      <c r="AM517" s="39" t="str">
        <f t="shared" si="224"/>
        <v xml:space="preserve"> </v>
      </c>
      <c r="AN517" s="39" t="str">
        <f t="shared" si="225"/>
        <v xml:space="preserve"> </v>
      </c>
      <c r="AO517" s="39" t="str">
        <f t="shared" si="226"/>
        <v xml:space="preserve"> </v>
      </c>
      <c r="AP517" s="39" t="str">
        <f t="shared" si="227"/>
        <v xml:space="preserve"> </v>
      </c>
      <c r="CF517" s="2"/>
      <c r="CG517"/>
      <c r="CH517"/>
      <c r="CI517"/>
      <c r="CJ517"/>
      <c r="CK517"/>
      <c r="CL517"/>
      <c r="CM517"/>
      <c r="CN517"/>
      <c r="CO517"/>
      <c r="CP517"/>
      <c r="CQ517"/>
      <c r="CR517"/>
      <c r="CS517"/>
      <c r="CT517"/>
    </row>
    <row r="518" spans="1:98" x14ac:dyDescent="0.2">
      <c r="A518" s="5" t="e">
        <f>IF(VLOOKUP('Download Data'!AF596,'Download Data'!AL596:AP1781,3,FALSE)&lt;&gt;10001,VLOOKUP('Download Data'!AF596,'Download Data'!AL596:AP1781,2,FALSE),"")</f>
        <v>#N/A</v>
      </c>
      <c r="B518" s="22" t="str">
        <f>IF(VLOOKUP('Download Data'!AF527,'Download Data'!AL527:AP2139,3,FALSE)&lt;&gt;10001,VLOOKUP('Download Data'!AF527,'Download Data'!AL527:AP2139,3,FALSE),"")</f>
        <v/>
      </c>
      <c r="C518" s="5" t="str">
        <f>IF(VLOOKUP('Download Data'!AF527,'Download Data'!AL527:AP2139,3,FALSE)&lt;&gt;10001,VLOOKUP('Download Data'!AF527,'Download Data'!AL527:AP2139,4,FALSE),"")</f>
        <v/>
      </c>
      <c r="D518" s="29" t="str">
        <f>IF(VLOOKUP('Download Data'!AF527,'Download Data'!AL527:AP2139,3,FALSE)&lt;&gt;10001,VLOOKUP('Download Data'!AF527,'Download Data'!AL527:AP2139,5,FALSE),"")</f>
        <v/>
      </c>
      <c r="E518" s="241"/>
      <c r="AA518" s="39" t="s">
        <v>421</v>
      </c>
      <c r="AB518" s="39">
        <f t="shared" si="230"/>
        <v>7004</v>
      </c>
      <c r="AC518" s="39" t="s">
        <v>101</v>
      </c>
      <c r="AD518" s="43">
        <f>VLOOKUP(AB518/100,'Download Data'!$BB$1:$CA$97,14,TRUE)</f>
        <v>0</v>
      </c>
      <c r="AE518" s="39"/>
      <c r="AF518" s="39">
        <f t="shared" si="217"/>
        <v>509</v>
      </c>
      <c r="AG518" s="45">
        <f t="shared" si="231"/>
        <v>7004</v>
      </c>
      <c r="AH518" s="45" t="s">
        <v>101</v>
      </c>
      <c r="AI518" s="45">
        <f>Program!R67</f>
        <v>0</v>
      </c>
      <c r="AJ518" s="39"/>
      <c r="AK518" s="39">
        <f t="shared" si="223"/>
        <v>0</v>
      </c>
      <c r="AL518" s="39">
        <f t="shared" si="218"/>
        <v>1</v>
      </c>
      <c r="AM518" s="39" t="str">
        <f t="shared" si="224"/>
        <v xml:space="preserve"> </v>
      </c>
      <c r="AN518" s="39" t="str">
        <f t="shared" si="225"/>
        <v xml:space="preserve"> </v>
      </c>
      <c r="AO518" s="39" t="str">
        <f t="shared" si="226"/>
        <v xml:space="preserve"> </v>
      </c>
      <c r="AP518" s="39" t="str">
        <f t="shared" si="227"/>
        <v xml:space="preserve"> </v>
      </c>
      <c r="CF518" s="2"/>
      <c r="CG518"/>
      <c r="CH518"/>
      <c r="CI518"/>
      <c r="CJ518"/>
      <c r="CK518"/>
      <c r="CL518"/>
      <c r="CM518"/>
      <c r="CN518"/>
      <c r="CO518"/>
      <c r="CP518"/>
      <c r="CQ518"/>
      <c r="CR518"/>
      <c r="CS518"/>
      <c r="CT518"/>
    </row>
    <row r="519" spans="1:98" x14ac:dyDescent="0.2">
      <c r="A519" s="5" t="e">
        <f>IF(VLOOKUP('Download Data'!#REF!,'Download Data'!AL1052:AP1781,3,FALSE)&lt;&gt;10001,VLOOKUP('Download Data'!#REF!,'Download Data'!AL1052:AP1781,2,FALSE),"")</f>
        <v>#REF!</v>
      </c>
      <c r="B519" s="22" t="str">
        <f>IF(VLOOKUP('Download Data'!AF528,'Download Data'!AL528:AP2140,3,FALSE)&lt;&gt;10001,VLOOKUP('Download Data'!AF528,'Download Data'!AL528:AP2140,3,FALSE),"")</f>
        <v/>
      </c>
      <c r="C519" s="5" t="str">
        <f>IF(VLOOKUP('Download Data'!AF528,'Download Data'!AL528:AP2140,3,FALSE)&lt;&gt;10001,VLOOKUP('Download Data'!AF528,'Download Data'!AL528:AP2140,4,FALSE),"")</f>
        <v/>
      </c>
      <c r="D519" s="29" t="str">
        <f>IF(VLOOKUP('Download Data'!AF528,'Download Data'!AL528:AP2140,3,FALSE)&lt;&gt;10001,VLOOKUP('Download Data'!AF528,'Download Data'!AL528:AP2140,5,FALSE),"")</f>
        <v/>
      </c>
      <c r="E519" s="241"/>
      <c r="AA519" s="39" t="s">
        <v>422</v>
      </c>
      <c r="AB519" s="39">
        <f t="shared" si="230"/>
        <v>7005</v>
      </c>
      <c r="AC519" s="39" t="s">
        <v>101</v>
      </c>
      <c r="AD519" s="43">
        <f>VLOOKUP(AB519/100,'Download Data'!$BB$1:$CA$97,15,TRUE)</f>
        <v>0</v>
      </c>
      <c r="AE519" s="39"/>
      <c r="AF519" s="39">
        <f t="shared" si="217"/>
        <v>510</v>
      </c>
      <c r="AG519" s="45">
        <f t="shared" si="231"/>
        <v>7005</v>
      </c>
      <c r="AH519" s="45" t="s">
        <v>101</v>
      </c>
      <c r="AI519" s="45">
        <f>Program!R68</f>
        <v>0</v>
      </c>
      <c r="AJ519" s="39"/>
      <c r="AK519" s="39">
        <f t="shared" si="223"/>
        <v>0</v>
      </c>
      <c r="AL519" s="39">
        <f t="shared" si="218"/>
        <v>1</v>
      </c>
      <c r="AM519" s="39" t="str">
        <f t="shared" si="224"/>
        <v xml:space="preserve"> </v>
      </c>
      <c r="AN519" s="39" t="str">
        <f t="shared" si="225"/>
        <v xml:space="preserve"> </v>
      </c>
      <c r="AO519" s="39" t="str">
        <f t="shared" si="226"/>
        <v xml:space="preserve"> </v>
      </c>
      <c r="AP519" s="39" t="str">
        <f t="shared" si="227"/>
        <v xml:space="preserve"> </v>
      </c>
      <c r="CF519" s="2"/>
      <c r="CG519"/>
      <c r="CH519"/>
      <c r="CI519"/>
      <c r="CJ519"/>
      <c r="CK519"/>
      <c r="CL519"/>
      <c r="CM519"/>
      <c r="CN519"/>
      <c r="CO519"/>
      <c r="CP519"/>
      <c r="CQ519"/>
      <c r="CR519"/>
      <c r="CS519"/>
      <c r="CT519"/>
    </row>
    <row r="520" spans="1:98" x14ac:dyDescent="0.2">
      <c r="A520" s="5" t="e">
        <f>IF(VLOOKUP('Download Data'!AF1053,'Download Data'!AL1053:AP1781,3,FALSE)&lt;&gt;10001,VLOOKUP('Download Data'!AF1053,'Download Data'!AL1053:AP1781,2,FALSE),"")</f>
        <v>#N/A</v>
      </c>
      <c r="B520" s="22" t="str">
        <f>IF(VLOOKUP('Download Data'!AF529,'Download Data'!AL529:AP2141,3,FALSE)&lt;&gt;10001,VLOOKUP('Download Data'!AF529,'Download Data'!AL529:AP2141,3,FALSE),"")</f>
        <v/>
      </c>
      <c r="C520" s="5" t="str">
        <f>IF(VLOOKUP('Download Data'!AF529,'Download Data'!AL529:AP2141,3,FALSE)&lt;&gt;10001,VLOOKUP('Download Data'!AF529,'Download Data'!AL529:AP2141,4,FALSE),"")</f>
        <v/>
      </c>
      <c r="D520" s="29" t="str">
        <f>IF(VLOOKUP('Download Data'!AF529,'Download Data'!AL529:AP2141,3,FALSE)&lt;&gt;10001,VLOOKUP('Download Data'!AF529,'Download Data'!AL529:AP2141,5,FALSE),"")</f>
        <v/>
      </c>
      <c r="E520" s="241"/>
      <c r="AA520" s="39" t="s">
        <v>423</v>
      </c>
      <c r="AB520" s="39">
        <f t="shared" si="230"/>
        <v>7006</v>
      </c>
      <c r="AC520" s="39" t="s">
        <v>101</v>
      </c>
      <c r="AD520" s="43">
        <f>VLOOKUP(AB520/100,'Download Data'!$BB$1:$CA$97,19,TRUE)</f>
        <v>92</v>
      </c>
      <c r="AE520" s="39"/>
      <c r="AF520" s="39">
        <f t="shared" si="217"/>
        <v>511</v>
      </c>
      <c r="AG520" s="45">
        <f t="shared" si="231"/>
        <v>7006</v>
      </c>
      <c r="AH520" s="45" t="s">
        <v>101</v>
      </c>
      <c r="AI520" s="45">
        <f>Program!R71</f>
        <v>92</v>
      </c>
      <c r="AJ520" s="39"/>
      <c r="AK520" s="39">
        <f t="shared" si="223"/>
        <v>0</v>
      </c>
      <c r="AL520" s="39">
        <f t="shared" si="218"/>
        <v>1</v>
      </c>
      <c r="AM520" s="39" t="str">
        <f t="shared" si="224"/>
        <v xml:space="preserve"> </v>
      </c>
      <c r="AN520" s="39" t="str">
        <f t="shared" si="225"/>
        <v xml:space="preserve"> </v>
      </c>
      <c r="AO520" s="39" t="str">
        <f t="shared" si="226"/>
        <v xml:space="preserve"> </v>
      </c>
      <c r="AP520" s="39" t="str">
        <f t="shared" si="227"/>
        <v xml:space="preserve"> </v>
      </c>
      <c r="CF520" s="2"/>
      <c r="CG520"/>
      <c r="CH520"/>
      <c r="CI520"/>
      <c r="CJ520"/>
      <c r="CK520"/>
      <c r="CL520"/>
      <c r="CM520"/>
      <c r="CN520"/>
      <c r="CO520"/>
      <c r="CP520"/>
      <c r="CQ520"/>
      <c r="CR520"/>
      <c r="CS520"/>
      <c r="CT520"/>
    </row>
    <row r="521" spans="1:98" x14ac:dyDescent="0.2">
      <c r="A521" s="5" t="e">
        <f>IF(VLOOKUP('Download Data'!AF1054,'Download Data'!AL1054:AP1781,3,FALSE)&lt;&gt;10001,VLOOKUP('Download Data'!AF1054,'Download Data'!AL1054:AP1781,2,FALSE),"")</f>
        <v>#N/A</v>
      </c>
      <c r="B521" s="22" t="str">
        <f>IF(VLOOKUP('Download Data'!AF530,'Download Data'!AL530:AP2142,3,FALSE)&lt;&gt;10001,VLOOKUP('Download Data'!AF530,'Download Data'!AL530:AP2142,3,FALSE),"")</f>
        <v/>
      </c>
      <c r="C521" s="5" t="str">
        <f>IF(VLOOKUP('Download Data'!AF530,'Download Data'!AL530:AP2142,3,FALSE)&lt;&gt;10001,VLOOKUP('Download Data'!AF530,'Download Data'!AL530:AP2142,4,FALSE),"")</f>
        <v/>
      </c>
      <c r="D521" s="29" t="str">
        <f>IF(VLOOKUP('Download Data'!AF530,'Download Data'!AL530:AP2142,3,FALSE)&lt;&gt;10001,VLOOKUP('Download Data'!AF530,'Download Data'!AL530:AP2142,5,FALSE),"")</f>
        <v/>
      </c>
      <c r="E521" s="241"/>
      <c r="AA521" s="39" t="s">
        <v>424</v>
      </c>
      <c r="AB521" s="39">
        <f t="shared" si="230"/>
        <v>7007</v>
      </c>
      <c r="AC521" s="39" t="s">
        <v>101</v>
      </c>
      <c r="AD521" s="43">
        <f>VLOOKUP(AB521/100,'Download Data'!$BB$1:$CA$97,21,TRUE)</f>
        <v>-10</v>
      </c>
      <c r="AE521" s="39"/>
      <c r="AF521" s="39">
        <f t="shared" si="217"/>
        <v>512</v>
      </c>
      <c r="AG521" s="45">
        <f t="shared" si="231"/>
        <v>7007</v>
      </c>
      <c r="AH521" s="45" t="s">
        <v>101</v>
      </c>
      <c r="AI521" s="45">
        <f>Program!R72</f>
        <v>-10</v>
      </c>
      <c r="AJ521" s="39"/>
      <c r="AK521" s="39">
        <f t="shared" si="223"/>
        <v>0</v>
      </c>
      <c r="AL521" s="39">
        <f t="shared" si="218"/>
        <v>1</v>
      </c>
      <c r="AM521" s="39" t="str">
        <f t="shared" si="224"/>
        <v xml:space="preserve"> </v>
      </c>
      <c r="AN521" s="39" t="str">
        <f t="shared" si="225"/>
        <v xml:space="preserve"> </v>
      </c>
      <c r="AO521" s="39" t="str">
        <f t="shared" si="226"/>
        <v xml:space="preserve"> </v>
      </c>
      <c r="AP521" s="39" t="str">
        <f t="shared" si="227"/>
        <v xml:space="preserve"> </v>
      </c>
      <c r="CF521" s="2"/>
      <c r="CG521"/>
      <c r="CH521"/>
      <c r="CI521"/>
      <c r="CJ521"/>
      <c r="CK521"/>
      <c r="CL521"/>
      <c r="CM521"/>
      <c r="CN521"/>
      <c r="CO521"/>
      <c r="CP521"/>
      <c r="CQ521"/>
      <c r="CR521"/>
      <c r="CS521"/>
      <c r="CT521"/>
    </row>
    <row r="522" spans="1:98" x14ac:dyDescent="0.2">
      <c r="A522" s="5" t="e">
        <f>IF(VLOOKUP('Download Data'!AF1055,'Download Data'!AL1055:AP1781,3,FALSE)&lt;&gt;10001,VLOOKUP('Download Data'!AF1055,'Download Data'!AL1055:AP1781,2,FALSE),"")</f>
        <v>#N/A</v>
      </c>
      <c r="B522" s="22" t="str">
        <f>IF(VLOOKUP('Download Data'!AF531,'Download Data'!AL531:AP2143,3,FALSE)&lt;&gt;10001,VLOOKUP('Download Data'!AF531,'Download Data'!AL531:AP2143,3,FALSE),"")</f>
        <v/>
      </c>
      <c r="C522" s="5" t="str">
        <f>IF(VLOOKUP('Download Data'!AF531,'Download Data'!AL531:AP2143,3,FALSE)&lt;&gt;10001,VLOOKUP('Download Data'!AF531,'Download Data'!AL531:AP2143,4,FALSE),"")</f>
        <v/>
      </c>
      <c r="D522" s="29" t="str">
        <f>IF(VLOOKUP('Download Data'!AF531,'Download Data'!AL531:AP2143,3,FALSE)&lt;&gt;10001,VLOOKUP('Download Data'!AF531,'Download Data'!AL531:AP2143,5,FALSE),"")</f>
        <v/>
      </c>
      <c r="E522" s="241"/>
      <c r="AA522" s="39" t="s">
        <v>463</v>
      </c>
      <c r="AB522" s="39">
        <f t="shared" si="230"/>
        <v>7008</v>
      </c>
      <c r="AC522" s="39" t="s">
        <v>101</v>
      </c>
      <c r="AD522" s="43">
        <f>VLOOKUP(AB522/100,'Download Data'!$BB$1:$CA$97,23,TRUE)</f>
        <v>0</v>
      </c>
      <c r="AE522" s="39"/>
      <c r="AF522" s="39">
        <f t="shared" si="217"/>
        <v>513</v>
      </c>
      <c r="AG522" s="45">
        <f t="shared" si="231"/>
        <v>7008</v>
      </c>
      <c r="AH522" s="45" t="s">
        <v>101</v>
      </c>
      <c r="AI522" s="45">
        <f>Program!R73</f>
        <v>0</v>
      </c>
      <c r="AJ522" s="39"/>
      <c r="AK522" s="39">
        <f t="shared" si="223"/>
        <v>0</v>
      </c>
      <c r="AL522" s="39">
        <f t="shared" si="218"/>
        <v>1</v>
      </c>
      <c r="AM522" s="39" t="str">
        <f t="shared" si="224"/>
        <v xml:space="preserve"> </v>
      </c>
      <c r="AN522" s="39" t="str">
        <f t="shared" si="225"/>
        <v xml:space="preserve"> </v>
      </c>
      <c r="AO522" s="39" t="str">
        <f t="shared" si="226"/>
        <v xml:space="preserve"> </v>
      </c>
      <c r="AP522" s="39" t="str">
        <f t="shared" si="227"/>
        <v xml:space="preserve"> </v>
      </c>
      <c r="CF522" s="2"/>
    </row>
    <row r="523" spans="1:98" x14ac:dyDescent="0.2">
      <c r="A523" s="5" t="e">
        <f>IF(VLOOKUP('Download Data'!AF1056,'Download Data'!AL1056:AP1781,3,FALSE)&lt;&gt;10001,VLOOKUP('Download Data'!AF1056,'Download Data'!AL1056:AP1781,2,FALSE),"")</f>
        <v>#N/A</v>
      </c>
      <c r="B523" s="22" t="str">
        <f>IF(VLOOKUP('Download Data'!AF532,'Download Data'!AL532:AP2144,3,FALSE)&lt;&gt;10001,VLOOKUP('Download Data'!AF532,'Download Data'!AL532:AP2144,3,FALSE),"")</f>
        <v/>
      </c>
      <c r="C523" s="5" t="str">
        <f>IF(VLOOKUP('Download Data'!AF532,'Download Data'!AL532:AP2144,3,FALSE)&lt;&gt;10001,VLOOKUP('Download Data'!AF532,'Download Data'!AL532:AP2144,4,FALSE),"")</f>
        <v/>
      </c>
      <c r="D523" s="29" t="str">
        <f>IF(VLOOKUP('Download Data'!AF532,'Download Data'!AL532:AP2144,3,FALSE)&lt;&gt;10001,VLOOKUP('Download Data'!AF532,'Download Data'!AL532:AP2144,5,FALSE),"")</f>
        <v/>
      </c>
      <c r="E523" s="241"/>
      <c r="AA523" s="39" t="s">
        <v>464</v>
      </c>
      <c r="AB523" s="39">
        <f t="shared" si="230"/>
        <v>7009</v>
      </c>
      <c r="AC523" s="39" t="s">
        <v>101</v>
      </c>
      <c r="AD523" s="43">
        <f>VLOOKUP(AB523/100,'Download Data'!$BB$1:$CA$97,24,TRUE)</f>
        <v>0</v>
      </c>
      <c r="AE523" s="39"/>
      <c r="AF523" s="39">
        <f t="shared" si="217"/>
        <v>514</v>
      </c>
      <c r="AG523" s="45">
        <f t="shared" si="231"/>
        <v>7009</v>
      </c>
      <c r="AH523" s="45" t="s">
        <v>101</v>
      </c>
      <c r="AI523" s="45">
        <f>Program!R74</f>
        <v>0</v>
      </c>
      <c r="AJ523" s="39"/>
      <c r="AK523" s="39">
        <f t="shared" si="223"/>
        <v>0</v>
      </c>
      <c r="AL523" s="39">
        <f t="shared" si="218"/>
        <v>1</v>
      </c>
      <c r="AM523" s="39" t="str">
        <f t="shared" si="224"/>
        <v xml:space="preserve"> </v>
      </c>
      <c r="AN523" s="39" t="str">
        <f t="shared" si="225"/>
        <v xml:space="preserve"> </v>
      </c>
      <c r="AO523" s="39" t="str">
        <f t="shared" si="226"/>
        <v xml:space="preserve"> </v>
      </c>
      <c r="AP523" s="39" t="str">
        <f t="shared" si="227"/>
        <v xml:space="preserve"> </v>
      </c>
      <c r="CF523" s="2"/>
    </row>
    <row r="524" spans="1:98" x14ac:dyDescent="0.2">
      <c r="A524" s="5" t="e">
        <f>IF(VLOOKUP('Download Data'!AF1057,'Download Data'!AL1057:AP1781,3,FALSE)&lt;&gt;10001,VLOOKUP('Download Data'!AF1057,'Download Data'!AL1057:AP1781,2,FALSE),"")</f>
        <v>#N/A</v>
      </c>
      <c r="B524" s="22" t="str">
        <f>IF(VLOOKUP('Download Data'!AF533,'Download Data'!AL533:AP2145,3,FALSE)&lt;&gt;10001,VLOOKUP('Download Data'!AF533,'Download Data'!AL533:AP2145,3,FALSE),"")</f>
        <v/>
      </c>
      <c r="C524" s="5" t="str">
        <f>IF(VLOOKUP('Download Data'!AF533,'Download Data'!AL533:AP2145,3,FALSE)&lt;&gt;10001,VLOOKUP('Download Data'!AF533,'Download Data'!AL533:AP2145,4,FALSE),"")</f>
        <v/>
      </c>
      <c r="D524" s="29" t="str">
        <f>IF(VLOOKUP('Download Data'!AF533,'Download Data'!AL533:AP2145,3,FALSE)&lt;&gt;10001,VLOOKUP('Download Data'!AF533,'Download Data'!AL533:AP2145,5,FALSE),"")</f>
        <v/>
      </c>
      <c r="E524" s="241"/>
      <c r="AA524" s="39" t="s">
        <v>465</v>
      </c>
      <c r="AB524" s="39">
        <f t="shared" si="230"/>
        <v>7010</v>
      </c>
      <c r="AC524" s="39" t="s">
        <v>101</v>
      </c>
      <c r="AD524" s="43">
        <f>VLOOKUP(AB524/100,'Download Data'!$BB$1:$CA$97,25,TRUE)</f>
        <v>0</v>
      </c>
      <c r="AE524" s="39"/>
      <c r="AF524" s="39">
        <f t="shared" si="217"/>
        <v>515</v>
      </c>
      <c r="AG524" s="45">
        <f t="shared" si="231"/>
        <v>7010</v>
      </c>
      <c r="AH524" s="45" t="s">
        <v>101</v>
      </c>
      <c r="AI524" s="45">
        <f>Program!R75</f>
        <v>0</v>
      </c>
      <c r="AJ524" s="39"/>
      <c r="AK524" s="39">
        <f t="shared" si="223"/>
        <v>0</v>
      </c>
      <c r="AL524" s="39">
        <f t="shared" si="218"/>
        <v>1</v>
      </c>
      <c r="AM524" s="39" t="str">
        <f t="shared" si="224"/>
        <v xml:space="preserve"> </v>
      </c>
      <c r="AN524" s="39" t="str">
        <f t="shared" si="225"/>
        <v xml:space="preserve"> </v>
      </c>
      <c r="AO524" s="39" t="str">
        <f t="shared" si="226"/>
        <v xml:space="preserve"> </v>
      </c>
      <c r="AP524" s="39" t="str">
        <f t="shared" si="227"/>
        <v xml:space="preserve"> </v>
      </c>
      <c r="CF524" s="2"/>
    </row>
    <row r="525" spans="1:98" x14ac:dyDescent="0.2">
      <c r="A525" s="5" t="e">
        <f>IF(VLOOKUP('Download Data'!AF1058,'Download Data'!AL1058:AP1781,3,FALSE)&lt;&gt;10001,VLOOKUP('Download Data'!AF1058,'Download Data'!AL1058:AP1781,2,FALSE),"")</f>
        <v>#N/A</v>
      </c>
      <c r="B525" s="22" t="str">
        <f>IF(VLOOKUP('Download Data'!AF534,'Download Data'!AL534:AP2146,3,FALSE)&lt;&gt;10001,VLOOKUP('Download Data'!AF534,'Download Data'!AL534:AP2146,3,FALSE),"")</f>
        <v/>
      </c>
      <c r="C525" s="5" t="str">
        <f>IF(VLOOKUP('Download Data'!AF534,'Download Data'!AL534:AP2146,3,FALSE)&lt;&gt;10001,VLOOKUP('Download Data'!AF534,'Download Data'!AL534:AP2146,4,FALSE),"")</f>
        <v/>
      </c>
      <c r="D525" s="29" t="str">
        <f>IF(VLOOKUP('Download Data'!AF534,'Download Data'!AL534:AP2146,3,FALSE)&lt;&gt;10001,VLOOKUP('Download Data'!AF534,'Download Data'!AL534:AP2146,5,FALSE),"")</f>
        <v/>
      </c>
      <c r="E525" s="241"/>
      <c r="AA525" s="39"/>
      <c r="AB525" s="39"/>
      <c r="AC525" s="39"/>
      <c r="AD525" s="39"/>
      <c r="AE525" s="39"/>
      <c r="AF525" s="39">
        <f t="shared" si="217"/>
        <v>516</v>
      </c>
      <c r="AG525" s="45"/>
      <c r="AH525" s="45"/>
      <c r="AI525" s="45"/>
      <c r="AJ525" s="39"/>
      <c r="AK525" s="39">
        <f t="shared" si="223"/>
        <v>0</v>
      </c>
      <c r="AL525" s="39">
        <f t="shared" si="218"/>
        <v>1</v>
      </c>
      <c r="AM525" s="39" t="str">
        <f t="shared" si="224"/>
        <v xml:space="preserve"> </v>
      </c>
      <c r="AN525" s="39" t="str">
        <f t="shared" si="225"/>
        <v xml:space="preserve"> </v>
      </c>
      <c r="AO525" s="39" t="str">
        <f t="shared" si="226"/>
        <v xml:space="preserve"> </v>
      </c>
      <c r="AP525" s="39" t="str">
        <f t="shared" si="227"/>
        <v xml:space="preserve"> </v>
      </c>
      <c r="CF525" s="2"/>
    </row>
    <row r="526" spans="1:98" x14ac:dyDescent="0.2">
      <c r="A526" s="5" t="e">
        <f>IF(VLOOKUP('Download Data'!AF1059,'Download Data'!AL1059:AP1781,3,FALSE)&lt;&gt;10001,VLOOKUP('Download Data'!AF1059,'Download Data'!AL1059:AP1781,2,FALSE),"")</f>
        <v>#N/A</v>
      </c>
      <c r="B526" s="22" t="str">
        <f>IF(VLOOKUP('Download Data'!AF535,'Download Data'!AL535:AP2147,3,FALSE)&lt;&gt;10001,VLOOKUP('Download Data'!AF535,'Download Data'!AL535:AP2147,3,FALSE),"")</f>
        <v/>
      </c>
      <c r="C526" s="5" t="str">
        <f>IF(VLOOKUP('Download Data'!AF535,'Download Data'!AL535:AP2147,3,FALSE)&lt;&gt;10001,VLOOKUP('Download Data'!AF535,'Download Data'!AL535:AP2147,4,FALSE),"")</f>
        <v/>
      </c>
      <c r="D526" s="29" t="str">
        <f>IF(VLOOKUP('Download Data'!AF535,'Download Data'!AL535:AP2147,3,FALSE)&lt;&gt;10001,VLOOKUP('Download Data'!AF535,'Download Data'!AL535:AP2147,5,FALSE),"")</f>
        <v/>
      </c>
      <c r="E526" s="241"/>
      <c r="AA526" s="39" t="s">
        <v>466</v>
      </c>
      <c r="AB526" s="39">
        <f t="shared" ref="AB526:AB536" si="232">AG526</f>
        <v>7100</v>
      </c>
      <c r="AC526" s="39" t="s">
        <v>101</v>
      </c>
      <c r="AD526" s="43">
        <f>VLOOKUP(AB526/100,'Download Data'!$BB$1:$CA$97,9,TRUE)</f>
        <v>0</v>
      </c>
      <c r="AE526" s="39"/>
      <c r="AF526" s="39">
        <f t="shared" si="217"/>
        <v>517</v>
      </c>
      <c r="AG526" s="45">
        <v>7100</v>
      </c>
      <c r="AH526" s="45" t="s">
        <v>101</v>
      </c>
      <c r="AI526" s="45">
        <f>Program!R79</f>
        <v>0</v>
      </c>
      <c r="AJ526" s="39"/>
      <c r="AK526" s="39">
        <f t="shared" si="223"/>
        <v>0</v>
      </c>
      <c r="AL526" s="39">
        <f t="shared" si="218"/>
        <v>1</v>
      </c>
      <c r="AM526" s="39" t="str">
        <f t="shared" si="224"/>
        <v xml:space="preserve"> </v>
      </c>
      <c r="AN526" s="39" t="str">
        <f t="shared" si="225"/>
        <v xml:space="preserve"> </v>
      </c>
      <c r="AO526" s="39" t="str">
        <f t="shared" si="226"/>
        <v xml:space="preserve"> </v>
      </c>
      <c r="AP526" s="39" t="str">
        <f t="shared" si="227"/>
        <v xml:space="preserve"> </v>
      </c>
      <c r="CF526" s="2"/>
    </row>
    <row r="527" spans="1:98" x14ac:dyDescent="0.2">
      <c r="A527" s="5" t="e">
        <f>IF(VLOOKUP('Download Data'!AF1060,'Download Data'!AL1060:AP1781,3,FALSE)&lt;&gt;10001,VLOOKUP('Download Data'!AF1060,'Download Data'!AL1060:AP1781,2,FALSE),"")</f>
        <v>#N/A</v>
      </c>
      <c r="B527" s="22" t="str">
        <f>IF(VLOOKUP('Download Data'!AF536,'Download Data'!AL536:AP2148,3,FALSE)&lt;&gt;10001,VLOOKUP('Download Data'!AF536,'Download Data'!AL536:AP2148,3,FALSE),"")</f>
        <v/>
      </c>
      <c r="C527" s="5" t="str">
        <f>IF(VLOOKUP('Download Data'!AF536,'Download Data'!AL536:AP2148,3,FALSE)&lt;&gt;10001,VLOOKUP('Download Data'!AF536,'Download Data'!AL536:AP2148,4,FALSE),"")</f>
        <v/>
      </c>
      <c r="D527" s="29" t="str">
        <f>IF(VLOOKUP('Download Data'!AF536,'Download Data'!AL536:AP2148,3,FALSE)&lt;&gt;10001,VLOOKUP('Download Data'!AF536,'Download Data'!AL536:AP2148,5,FALSE),"")</f>
        <v/>
      </c>
      <c r="E527" s="241"/>
      <c r="AA527" s="39" t="s">
        <v>467</v>
      </c>
      <c r="AB527" s="39">
        <f t="shared" si="232"/>
        <v>7101</v>
      </c>
      <c r="AC527" s="39" t="s">
        <v>101</v>
      </c>
      <c r="AD527" s="43">
        <f>VLOOKUP(AB527/100,'Download Data'!$BB$1:$CA$97,10,TRUE)</f>
        <v>0</v>
      </c>
      <c r="AE527" s="39"/>
      <c r="AF527" s="39">
        <f t="shared" si="217"/>
        <v>518</v>
      </c>
      <c r="AG527" s="45">
        <f t="shared" ref="AG527:AG536" si="233">AG526+1</f>
        <v>7101</v>
      </c>
      <c r="AH527" s="45" t="s">
        <v>101</v>
      </c>
      <c r="AI527" s="45">
        <f>Program!R80</f>
        <v>0</v>
      </c>
      <c r="AJ527" s="39"/>
      <c r="AK527" s="39">
        <f t="shared" si="223"/>
        <v>0</v>
      </c>
      <c r="AL527" s="39">
        <f t="shared" si="218"/>
        <v>1</v>
      </c>
      <c r="AM527" s="39" t="str">
        <f t="shared" si="224"/>
        <v xml:space="preserve"> </v>
      </c>
      <c r="AN527" s="39" t="str">
        <f t="shared" si="225"/>
        <v xml:space="preserve"> </v>
      </c>
      <c r="AO527" s="39" t="str">
        <f t="shared" si="226"/>
        <v xml:space="preserve"> </v>
      </c>
      <c r="AP527" s="39" t="str">
        <f t="shared" si="227"/>
        <v xml:space="preserve"> </v>
      </c>
      <c r="CF527" s="2"/>
    </row>
    <row r="528" spans="1:98" x14ac:dyDescent="0.2">
      <c r="A528" s="5" t="e">
        <f>IF(VLOOKUP('Download Data'!AF1061,'Download Data'!AL1061:AP1781,3,FALSE)&lt;&gt;10001,VLOOKUP('Download Data'!AF1061,'Download Data'!AL1061:AP1781,2,FALSE),"")</f>
        <v>#N/A</v>
      </c>
      <c r="B528" s="22" t="str">
        <f>IF(VLOOKUP('Download Data'!AF537,'Download Data'!AL537:AP2149,3,FALSE)&lt;&gt;10001,VLOOKUP('Download Data'!AF537,'Download Data'!AL537:AP2149,3,FALSE),"")</f>
        <v/>
      </c>
      <c r="C528" s="5" t="str">
        <f>IF(VLOOKUP('Download Data'!AF537,'Download Data'!AL537:AP2149,3,FALSE)&lt;&gt;10001,VLOOKUP('Download Data'!AF537,'Download Data'!AL537:AP2149,4,FALSE),"")</f>
        <v/>
      </c>
      <c r="D528" s="29" t="str">
        <f>IF(VLOOKUP('Download Data'!AF537,'Download Data'!AL537:AP2149,3,FALSE)&lt;&gt;10001,VLOOKUP('Download Data'!AF537,'Download Data'!AL537:AP2149,5,FALSE),"")</f>
        <v/>
      </c>
      <c r="E528" s="241"/>
      <c r="AA528" s="39" t="s">
        <v>425</v>
      </c>
      <c r="AB528" s="39">
        <f t="shared" si="232"/>
        <v>7102</v>
      </c>
      <c r="AC528" s="39" t="s">
        <v>101</v>
      </c>
      <c r="AD528" s="43">
        <f>VLOOKUP(AB528/100,'Download Data'!$BB$1:$CA$97,12,TRUE)</f>
        <v>0</v>
      </c>
      <c r="AE528" s="39"/>
      <c r="AF528" s="39">
        <f t="shared" ref="AF528:AF591" si="234">AF527+1</f>
        <v>519</v>
      </c>
      <c r="AG528" s="45">
        <f t="shared" si="233"/>
        <v>7102</v>
      </c>
      <c r="AH528" s="45" t="s">
        <v>101</v>
      </c>
      <c r="AI528" s="45">
        <f>Program!R82</f>
        <v>0</v>
      </c>
      <c r="AJ528" s="39"/>
      <c r="AK528" s="39">
        <f t="shared" si="223"/>
        <v>0</v>
      </c>
      <c r="AL528" s="39">
        <f t="shared" ref="AL528:AL591" si="235">AL527+AK528</f>
        <v>1</v>
      </c>
      <c r="AM528" s="39" t="str">
        <f t="shared" si="224"/>
        <v xml:space="preserve"> </v>
      </c>
      <c r="AN528" s="39" t="str">
        <f t="shared" si="225"/>
        <v xml:space="preserve"> </v>
      </c>
      <c r="AO528" s="39" t="str">
        <f t="shared" si="226"/>
        <v xml:space="preserve"> </v>
      </c>
      <c r="AP528" s="39" t="str">
        <f t="shared" si="227"/>
        <v xml:space="preserve"> </v>
      </c>
      <c r="CF528" s="2"/>
    </row>
    <row r="529" spans="1:84" x14ac:dyDescent="0.2">
      <c r="A529" s="5" t="e">
        <f>IF(VLOOKUP('Download Data'!AF1062,'Download Data'!AL1062:AP1781,3,FALSE)&lt;&gt;10001,VLOOKUP('Download Data'!AF1062,'Download Data'!AL1062:AP1781,2,FALSE),"")</f>
        <v>#N/A</v>
      </c>
      <c r="B529" s="22" t="str">
        <f>IF(VLOOKUP('Download Data'!AF538,'Download Data'!AL538:AP2150,3,FALSE)&lt;&gt;10001,VLOOKUP('Download Data'!AF538,'Download Data'!AL538:AP2150,3,FALSE),"")</f>
        <v/>
      </c>
      <c r="C529" s="5" t="str">
        <f>IF(VLOOKUP('Download Data'!AF538,'Download Data'!AL538:AP2150,3,FALSE)&lt;&gt;10001,VLOOKUP('Download Data'!AF538,'Download Data'!AL538:AP2150,4,FALSE),"")</f>
        <v/>
      </c>
      <c r="D529" s="29" t="str">
        <f>IF(VLOOKUP('Download Data'!AF538,'Download Data'!AL538:AP2150,3,FALSE)&lt;&gt;10001,VLOOKUP('Download Data'!AF538,'Download Data'!AL538:AP2150,5,FALSE),"")</f>
        <v/>
      </c>
      <c r="E529" s="241"/>
      <c r="AA529" s="39" t="s">
        <v>426</v>
      </c>
      <c r="AB529" s="39">
        <f t="shared" si="232"/>
        <v>7103</v>
      </c>
      <c r="AC529" s="39" t="s">
        <v>101</v>
      </c>
      <c r="AD529" s="43">
        <f>VLOOKUP(AB529/100,'Download Data'!$BB$1:$CA$97,13,TRUE)</f>
        <v>0</v>
      </c>
      <c r="AE529" s="39"/>
      <c r="AF529" s="39">
        <f t="shared" si="234"/>
        <v>520</v>
      </c>
      <c r="AG529" s="45">
        <f t="shared" si="233"/>
        <v>7103</v>
      </c>
      <c r="AH529" s="45" t="s">
        <v>101</v>
      </c>
      <c r="AI529" s="45">
        <f>Program!R83</f>
        <v>0</v>
      </c>
      <c r="AJ529" s="39"/>
      <c r="AK529" s="39">
        <f t="shared" si="223"/>
        <v>0</v>
      </c>
      <c r="AL529" s="39">
        <f t="shared" si="235"/>
        <v>1</v>
      </c>
      <c r="AM529" s="39" t="str">
        <f t="shared" si="224"/>
        <v xml:space="preserve"> </v>
      </c>
      <c r="AN529" s="39" t="str">
        <f t="shared" si="225"/>
        <v xml:space="preserve"> </v>
      </c>
      <c r="AO529" s="39" t="str">
        <f t="shared" si="226"/>
        <v xml:space="preserve"> </v>
      </c>
      <c r="AP529" s="39" t="str">
        <f t="shared" si="227"/>
        <v xml:space="preserve"> </v>
      </c>
      <c r="CF529" s="2"/>
    </row>
    <row r="530" spans="1:84" x14ac:dyDescent="0.2">
      <c r="A530" s="5" t="e">
        <f>IF(VLOOKUP('Download Data'!AF1063,'Download Data'!AL1063:AP1781,3,FALSE)&lt;&gt;10001,VLOOKUP('Download Data'!AF1063,'Download Data'!AL1063:AP1781,2,FALSE),"")</f>
        <v>#N/A</v>
      </c>
      <c r="B530" s="22" t="str">
        <f>IF(VLOOKUP('Download Data'!AF539,'Download Data'!AL539:AP2151,3,FALSE)&lt;&gt;10001,VLOOKUP('Download Data'!AF539,'Download Data'!AL539:AP2151,3,FALSE),"")</f>
        <v/>
      </c>
      <c r="C530" s="5" t="str">
        <f>IF(VLOOKUP('Download Data'!AF539,'Download Data'!AL539:AP2151,3,FALSE)&lt;&gt;10001,VLOOKUP('Download Data'!AF539,'Download Data'!AL539:AP2151,4,FALSE),"")</f>
        <v/>
      </c>
      <c r="D530" s="29" t="str">
        <f>IF(VLOOKUP('Download Data'!AF539,'Download Data'!AL539:AP2151,3,FALSE)&lt;&gt;10001,VLOOKUP('Download Data'!AF539,'Download Data'!AL539:AP2151,5,FALSE),"")</f>
        <v/>
      </c>
      <c r="E530" s="241"/>
      <c r="AA530" s="39" t="s">
        <v>427</v>
      </c>
      <c r="AB530" s="39">
        <f t="shared" si="232"/>
        <v>7104</v>
      </c>
      <c r="AC530" s="39" t="s">
        <v>101</v>
      </c>
      <c r="AD530" s="43">
        <f>VLOOKUP(AB530/100,'Download Data'!$BB$1:$CA$97,14,TRUE)</f>
        <v>0</v>
      </c>
      <c r="AE530" s="39"/>
      <c r="AF530" s="39">
        <f t="shared" si="234"/>
        <v>521</v>
      </c>
      <c r="AG530" s="45">
        <f t="shared" si="233"/>
        <v>7104</v>
      </c>
      <c r="AH530" s="45" t="s">
        <v>101</v>
      </c>
      <c r="AI530" s="45">
        <f>Program!R84</f>
        <v>0</v>
      </c>
      <c r="AJ530" s="39"/>
      <c r="AK530" s="39">
        <f t="shared" si="223"/>
        <v>0</v>
      </c>
      <c r="AL530" s="39">
        <f t="shared" si="235"/>
        <v>1</v>
      </c>
      <c r="AM530" s="39" t="str">
        <f t="shared" si="224"/>
        <v xml:space="preserve"> </v>
      </c>
      <c r="AN530" s="39" t="str">
        <f t="shared" si="225"/>
        <v xml:space="preserve"> </v>
      </c>
      <c r="AO530" s="39" t="str">
        <f t="shared" si="226"/>
        <v xml:space="preserve"> </v>
      </c>
      <c r="AP530" s="39" t="str">
        <f t="shared" si="227"/>
        <v xml:space="preserve"> </v>
      </c>
      <c r="CF530" s="2"/>
    </row>
    <row r="531" spans="1:84" x14ac:dyDescent="0.2">
      <c r="A531" s="5" t="e">
        <f>IF(VLOOKUP('Download Data'!AF1064,'Download Data'!AL1064:AP1781,3,FALSE)&lt;&gt;10001,VLOOKUP('Download Data'!AF1064,'Download Data'!AL1064:AP1781,2,FALSE),"")</f>
        <v>#N/A</v>
      </c>
      <c r="B531" s="22" t="str">
        <f>IF(VLOOKUP('Download Data'!AF540,'Download Data'!AL540:AP2152,3,FALSE)&lt;&gt;10001,VLOOKUP('Download Data'!AF540,'Download Data'!AL540:AP2152,3,FALSE),"")</f>
        <v/>
      </c>
      <c r="C531" s="5" t="str">
        <f>IF(VLOOKUP('Download Data'!AF540,'Download Data'!AL540:AP2152,3,FALSE)&lt;&gt;10001,VLOOKUP('Download Data'!AF540,'Download Data'!AL540:AP2152,4,FALSE),"")</f>
        <v/>
      </c>
      <c r="D531" s="29" t="str">
        <f>IF(VLOOKUP('Download Data'!AF540,'Download Data'!AL540:AP2152,3,FALSE)&lt;&gt;10001,VLOOKUP('Download Data'!AF540,'Download Data'!AL540:AP2152,5,FALSE),"")</f>
        <v/>
      </c>
      <c r="E531" s="241"/>
      <c r="AA531" s="39" t="s">
        <v>428</v>
      </c>
      <c r="AB531" s="39">
        <f t="shared" si="232"/>
        <v>7105</v>
      </c>
      <c r="AC531" s="39" t="s">
        <v>101</v>
      </c>
      <c r="AD531" s="43">
        <f>VLOOKUP(AB531/100,'Download Data'!$BB$1:$CA$97,15,TRUE)</f>
        <v>0</v>
      </c>
      <c r="AE531" s="39"/>
      <c r="AF531" s="39">
        <f t="shared" si="234"/>
        <v>522</v>
      </c>
      <c r="AG531" s="45">
        <f t="shared" si="233"/>
        <v>7105</v>
      </c>
      <c r="AH531" s="45" t="s">
        <v>101</v>
      </c>
      <c r="AI531" s="45">
        <f>Program!R85</f>
        <v>0</v>
      </c>
      <c r="AJ531" s="39"/>
      <c r="AK531" s="39">
        <f t="shared" si="223"/>
        <v>0</v>
      </c>
      <c r="AL531" s="39">
        <f t="shared" si="235"/>
        <v>1</v>
      </c>
      <c r="AM531" s="39" t="str">
        <f t="shared" si="224"/>
        <v xml:space="preserve"> </v>
      </c>
      <c r="AN531" s="39" t="str">
        <f t="shared" si="225"/>
        <v xml:space="preserve"> </v>
      </c>
      <c r="AO531" s="39" t="str">
        <f t="shared" si="226"/>
        <v xml:space="preserve"> </v>
      </c>
      <c r="AP531" s="39" t="str">
        <f t="shared" si="227"/>
        <v xml:space="preserve"> </v>
      </c>
      <c r="CF531" s="2"/>
    </row>
    <row r="532" spans="1:84" x14ac:dyDescent="0.2">
      <c r="A532" s="5" t="e">
        <f>IF(VLOOKUP('Download Data'!AF1065,'Download Data'!AL1065:AP1781,3,FALSE)&lt;&gt;10001,VLOOKUP('Download Data'!AF1065,'Download Data'!AL1065:AP1781,2,FALSE),"")</f>
        <v>#N/A</v>
      </c>
      <c r="B532" s="22" t="str">
        <f>IF(VLOOKUP('Download Data'!AF541,'Download Data'!AL541:AP2153,3,FALSE)&lt;&gt;10001,VLOOKUP('Download Data'!AF541,'Download Data'!AL541:AP2153,3,FALSE),"")</f>
        <v/>
      </c>
      <c r="C532" s="5" t="str">
        <f>IF(VLOOKUP('Download Data'!AF541,'Download Data'!AL541:AP2153,3,FALSE)&lt;&gt;10001,VLOOKUP('Download Data'!AF541,'Download Data'!AL541:AP2153,4,FALSE),"")</f>
        <v/>
      </c>
      <c r="D532" s="29" t="str">
        <f>IF(VLOOKUP('Download Data'!AF541,'Download Data'!AL541:AP2153,3,FALSE)&lt;&gt;10001,VLOOKUP('Download Data'!AF541,'Download Data'!AL541:AP2153,5,FALSE),"")</f>
        <v/>
      </c>
      <c r="E532" s="241"/>
      <c r="AA532" s="39" t="s">
        <v>429</v>
      </c>
      <c r="AB532" s="39">
        <f t="shared" si="232"/>
        <v>7106</v>
      </c>
      <c r="AC532" s="39" t="s">
        <v>101</v>
      </c>
      <c r="AD532" s="43">
        <f>VLOOKUP(AB532/100,'Download Data'!$BB$1:$CA$97,19,TRUE)</f>
        <v>92</v>
      </c>
      <c r="AE532" s="39"/>
      <c r="AF532" s="39">
        <f t="shared" si="234"/>
        <v>523</v>
      </c>
      <c r="AG532" s="45">
        <f t="shared" si="233"/>
        <v>7106</v>
      </c>
      <c r="AH532" s="45" t="s">
        <v>101</v>
      </c>
      <c r="AI532" s="45">
        <f>Program!R88</f>
        <v>92</v>
      </c>
      <c r="AJ532" s="39"/>
      <c r="AK532" s="39">
        <f t="shared" si="223"/>
        <v>0</v>
      </c>
      <c r="AL532" s="39">
        <f t="shared" si="235"/>
        <v>1</v>
      </c>
      <c r="AM532" s="39" t="str">
        <f t="shared" si="224"/>
        <v xml:space="preserve"> </v>
      </c>
      <c r="AN532" s="39" t="str">
        <f t="shared" si="225"/>
        <v xml:space="preserve"> </v>
      </c>
      <c r="AO532" s="39" t="str">
        <f t="shared" si="226"/>
        <v xml:space="preserve"> </v>
      </c>
      <c r="AP532" s="39" t="str">
        <f t="shared" si="227"/>
        <v xml:space="preserve"> </v>
      </c>
      <c r="CF532" s="2"/>
    </row>
    <row r="533" spans="1:84" x14ac:dyDescent="0.2">
      <c r="A533" s="5" t="e">
        <f>IF(VLOOKUP('Download Data'!AF1066,'Download Data'!AL1066:AP1781,3,FALSE)&lt;&gt;10001,VLOOKUP('Download Data'!AF1066,'Download Data'!AL1066:AP1781,2,FALSE),"")</f>
        <v>#N/A</v>
      </c>
      <c r="B533" s="22" t="str">
        <f>IF(VLOOKUP('Download Data'!AF542,'Download Data'!AL542:AP2154,3,FALSE)&lt;&gt;10001,VLOOKUP('Download Data'!AF542,'Download Data'!AL542:AP2154,3,FALSE),"")</f>
        <v/>
      </c>
      <c r="C533" s="5" t="str">
        <f>IF(VLOOKUP('Download Data'!AF542,'Download Data'!AL542:AP2154,3,FALSE)&lt;&gt;10001,VLOOKUP('Download Data'!AF542,'Download Data'!AL542:AP2154,4,FALSE),"")</f>
        <v/>
      </c>
      <c r="D533" s="29" t="str">
        <f>IF(VLOOKUP('Download Data'!AF542,'Download Data'!AL542:AP2154,3,FALSE)&lt;&gt;10001,VLOOKUP('Download Data'!AF542,'Download Data'!AL542:AP2154,5,FALSE),"")</f>
        <v/>
      </c>
      <c r="E533" s="241"/>
      <c r="AA533" s="39" t="s">
        <v>430</v>
      </c>
      <c r="AB533" s="39">
        <f t="shared" si="232"/>
        <v>7107</v>
      </c>
      <c r="AC533" s="39" t="s">
        <v>101</v>
      </c>
      <c r="AD533" s="43">
        <f>VLOOKUP(AB533/100,'Download Data'!$BB$1:$CA$97,21,TRUE)</f>
        <v>-10</v>
      </c>
      <c r="AE533" s="39"/>
      <c r="AF533" s="39">
        <f t="shared" si="234"/>
        <v>524</v>
      </c>
      <c r="AG533" s="45">
        <f t="shared" si="233"/>
        <v>7107</v>
      </c>
      <c r="AH533" s="45" t="s">
        <v>101</v>
      </c>
      <c r="AI533" s="45">
        <f>Program!R89</f>
        <v>-10</v>
      </c>
      <c r="AJ533" s="39"/>
      <c r="AK533" s="39">
        <f t="shared" si="223"/>
        <v>0</v>
      </c>
      <c r="AL533" s="39">
        <f t="shared" si="235"/>
        <v>1</v>
      </c>
      <c r="AM533" s="39" t="str">
        <f t="shared" si="224"/>
        <v xml:space="preserve"> </v>
      </c>
      <c r="AN533" s="39" t="str">
        <f t="shared" si="225"/>
        <v xml:space="preserve"> </v>
      </c>
      <c r="AO533" s="39" t="str">
        <f t="shared" si="226"/>
        <v xml:space="preserve"> </v>
      </c>
      <c r="AP533" s="39" t="str">
        <f t="shared" si="227"/>
        <v xml:space="preserve"> </v>
      </c>
      <c r="CF533" s="2"/>
    </row>
    <row r="534" spans="1:84" x14ac:dyDescent="0.2">
      <c r="A534" s="5" t="e">
        <f>IF(VLOOKUP('Download Data'!AF1067,'Download Data'!AL1067:AP1781,3,FALSE)&lt;&gt;10001,VLOOKUP('Download Data'!AF1067,'Download Data'!AL1067:AP1781,2,FALSE),"")</f>
        <v>#N/A</v>
      </c>
      <c r="B534" s="22" t="str">
        <f>IF(VLOOKUP('Download Data'!AF543,'Download Data'!AL543:AP2155,3,FALSE)&lt;&gt;10001,VLOOKUP('Download Data'!AF543,'Download Data'!AL543:AP2155,3,FALSE),"")</f>
        <v/>
      </c>
      <c r="C534" s="5" t="str">
        <f>IF(VLOOKUP('Download Data'!AF543,'Download Data'!AL543:AP2155,3,FALSE)&lt;&gt;10001,VLOOKUP('Download Data'!AF543,'Download Data'!AL543:AP2155,4,FALSE),"")</f>
        <v/>
      </c>
      <c r="D534" s="29" t="str">
        <f>IF(VLOOKUP('Download Data'!AF543,'Download Data'!AL543:AP2155,3,FALSE)&lt;&gt;10001,VLOOKUP('Download Data'!AF543,'Download Data'!AL543:AP2155,5,FALSE),"")</f>
        <v/>
      </c>
      <c r="E534" s="241"/>
      <c r="AA534" s="39" t="s">
        <v>468</v>
      </c>
      <c r="AB534" s="39">
        <f t="shared" si="232"/>
        <v>7108</v>
      </c>
      <c r="AC534" s="39" t="s">
        <v>101</v>
      </c>
      <c r="AD534" s="43">
        <f>VLOOKUP(AB534/100,'Download Data'!$BB$1:$CA$97,23,TRUE)</f>
        <v>0</v>
      </c>
      <c r="AE534" s="39"/>
      <c r="AF534" s="39">
        <f t="shared" si="234"/>
        <v>525</v>
      </c>
      <c r="AG534" s="45">
        <f t="shared" si="233"/>
        <v>7108</v>
      </c>
      <c r="AH534" s="45" t="s">
        <v>101</v>
      </c>
      <c r="AI534" s="45">
        <f>Program!R90</f>
        <v>0</v>
      </c>
      <c r="AJ534" s="39"/>
      <c r="AK534" s="39">
        <f t="shared" si="223"/>
        <v>0</v>
      </c>
      <c r="AL534" s="39">
        <f t="shared" si="235"/>
        <v>1</v>
      </c>
      <c r="AM534" s="39" t="str">
        <f t="shared" si="224"/>
        <v xml:space="preserve"> </v>
      </c>
      <c r="AN534" s="39" t="str">
        <f t="shared" si="225"/>
        <v xml:space="preserve"> </v>
      </c>
      <c r="AO534" s="39" t="str">
        <f t="shared" si="226"/>
        <v xml:space="preserve"> </v>
      </c>
      <c r="AP534" s="39" t="str">
        <f t="shared" si="227"/>
        <v xml:space="preserve"> </v>
      </c>
      <c r="CF534" s="2"/>
    </row>
    <row r="535" spans="1:84" x14ac:dyDescent="0.2">
      <c r="A535" s="5" t="e">
        <f>IF(VLOOKUP('Download Data'!AF1068,'Download Data'!AL1068:AP1781,3,FALSE)&lt;&gt;10001,VLOOKUP('Download Data'!AF1068,'Download Data'!AL1068:AP1781,2,FALSE),"")</f>
        <v>#N/A</v>
      </c>
      <c r="B535" s="22" t="str">
        <f>IF(VLOOKUP('Download Data'!AF544,'Download Data'!AL544:AP2156,3,FALSE)&lt;&gt;10001,VLOOKUP('Download Data'!AF544,'Download Data'!AL544:AP2156,3,FALSE),"")</f>
        <v/>
      </c>
      <c r="C535" s="5" t="str">
        <f>IF(VLOOKUP('Download Data'!AF544,'Download Data'!AL544:AP2156,3,FALSE)&lt;&gt;10001,VLOOKUP('Download Data'!AF544,'Download Data'!AL544:AP2156,4,FALSE),"")</f>
        <v/>
      </c>
      <c r="D535" s="29" t="str">
        <f>IF(VLOOKUP('Download Data'!AF544,'Download Data'!AL544:AP2156,3,FALSE)&lt;&gt;10001,VLOOKUP('Download Data'!AF544,'Download Data'!AL544:AP2156,5,FALSE),"")</f>
        <v/>
      </c>
      <c r="E535" s="241"/>
      <c r="AA535" s="39" t="s">
        <v>469</v>
      </c>
      <c r="AB535" s="39">
        <f t="shared" si="232"/>
        <v>7109</v>
      </c>
      <c r="AC535" s="39" t="s">
        <v>101</v>
      </c>
      <c r="AD535" s="43">
        <f>VLOOKUP(AB535/100,'Download Data'!$BB$1:$CA$97,24,TRUE)</f>
        <v>0</v>
      </c>
      <c r="AE535" s="39"/>
      <c r="AF535" s="39">
        <f t="shared" si="234"/>
        <v>526</v>
      </c>
      <c r="AG535" s="45">
        <f t="shared" si="233"/>
        <v>7109</v>
      </c>
      <c r="AH535" s="45" t="s">
        <v>101</v>
      </c>
      <c r="AI535" s="45">
        <f>Program!R91</f>
        <v>0</v>
      </c>
      <c r="AJ535" s="39"/>
      <c r="AK535" s="39">
        <f t="shared" si="223"/>
        <v>0</v>
      </c>
      <c r="AL535" s="39">
        <f t="shared" si="235"/>
        <v>1</v>
      </c>
      <c r="AM535" s="39" t="str">
        <f t="shared" si="224"/>
        <v xml:space="preserve"> </v>
      </c>
      <c r="AN535" s="39" t="str">
        <f t="shared" si="225"/>
        <v xml:space="preserve"> </v>
      </c>
      <c r="AO535" s="39" t="str">
        <f t="shared" si="226"/>
        <v xml:space="preserve"> </v>
      </c>
      <c r="AP535" s="39" t="str">
        <f t="shared" si="227"/>
        <v xml:space="preserve"> </v>
      </c>
      <c r="CF535" s="2"/>
    </row>
    <row r="536" spans="1:84" x14ac:dyDescent="0.2">
      <c r="A536" s="5" t="e">
        <f>IF(VLOOKUP('Download Data'!AF1069,'Download Data'!AL1069:AP1781,3,FALSE)&lt;&gt;10001,VLOOKUP('Download Data'!AF1069,'Download Data'!AL1069:AP1781,2,FALSE),"")</f>
        <v>#N/A</v>
      </c>
      <c r="B536" s="22" t="str">
        <f>IF(VLOOKUP('Download Data'!AF545,'Download Data'!AL545:AP2157,3,FALSE)&lt;&gt;10001,VLOOKUP('Download Data'!AF545,'Download Data'!AL545:AP2157,3,FALSE),"")</f>
        <v/>
      </c>
      <c r="C536" s="5" t="str">
        <f>IF(VLOOKUP('Download Data'!AF545,'Download Data'!AL545:AP2157,3,FALSE)&lt;&gt;10001,VLOOKUP('Download Data'!AF545,'Download Data'!AL545:AP2157,4,FALSE),"")</f>
        <v/>
      </c>
      <c r="D536" s="29" t="str">
        <f>IF(VLOOKUP('Download Data'!AF545,'Download Data'!AL545:AP2157,3,FALSE)&lt;&gt;10001,VLOOKUP('Download Data'!AF545,'Download Data'!AL545:AP2157,5,FALSE),"")</f>
        <v/>
      </c>
      <c r="E536" s="241"/>
      <c r="AA536" s="39" t="s">
        <v>470</v>
      </c>
      <c r="AB536" s="39">
        <f t="shared" si="232"/>
        <v>7110</v>
      </c>
      <c r="AC536" s="39" t="s">
        <v>101</v>
      </c>
      <c r="AD536" s="43">
        <f>VLOOKUP(AB536/100,'Download Data'!$BB$1:$CA$97,25,TRUE)</f>
        <v>0</v>
      </c>
      <c r="AE536" s="39"/>
      <c r="AF536" s="39">
        <f t="shared" si="234"/>
        <v>527</v>
      </c>
      <c r="AG536" s="45">
        <f t="shared" si="233"/>
        <v>7110</v>
      </c>
      <c r="AH536" s="45" t="s">
        <v>101</v>
      </c>
      <c r="AI536" s="45">
        <f>Program!R92</f>
        <v>0</v>
      </c>
      <c r="AJ536" s="39"/>
      <c r="AK536" s="39">
        <f t="shared" si="223"/>
        <v>0</v>
      </c>
      <c r="AL536" s="39">
        <f t="shared" si="235"/>
        <v>1</v>
      </c>
      <c r="AM536" s="39" t="str">
        <f t="shared" si="224"/>
        <v xml:space="preserve"> </v>
      </c>
      <c r="AN536" s="39" t="str">
        <f t="shared" si="225"/>
        <v xml:space="preserve"> </v>
      </c>
      <c r="AO536" s="39" t="str">
        <f t="shared" si="226"/>
        <v xml:space="preserve"> </v>
      </c>
      <c r="AP536" s="39" t="str">
        <f t="shared" si="227"/>
        <v xml:space="preserve"> </v>
      </c>
      <c r="CF536" s="2"/>
    </row>
    <row r="537" spans="1:84" x14ac:dyDescent="0.2">
      <c r="A537" s="5" t="e">
        <f>IF(VLOOKUP('Download Data'!AF1070,'Download Data'!AL1070:AP1781,3,FALSE)&lt;&gt;10001,VLOOKUP('Download Data'!AF1070,'Download Data'!AL1070:AP1781,2,FALSE),"")</f>
        <v>#N/A</v>
      </c>
      <c r="B537" s="22" t="str">
        <f>IF(VLOOKUP('Download Data'!AF546,'Download Data'!AL546:AP2158,3,FALSE)&lt;&gt;10001,VLOOKUP('Download Data'!AF546,'Download Data'!AL546:AP2158,3,FALSE),"")</f>
        <v/>
      </c>
      <c r="C537" s="5" t="str">
        <f>IF(VLOOKUP('Download Data'!AF546,'Download Data'!AL546:AP2158,3,FALSE)&lt;&gt;10001,VLOOKUP('Download Data'!AF546,'Download Data'!AL546:AP2158,4,FALSE),"")</f>
        <v/>
      </c>
      <c r="D537" s="29" t="str">
        <f>IF(VLOOKUP('Download Data'!AF546,'Download Data'!AL546:AP2158,3,FALSE)&lt;&gt;10001,VLOOKUP('Download Data'!AF546,'Download Data'!AL546:AP2158,5,FALSE),"")</f>
        <v/>
      </c>
      <c r="E537" s="241"/>
      <c r="AA537" s="39"/>
      <c r="AB537" s="39"/>
      <c r="AC537" s="39"/>
      <c r="AD537" s="39"/>
      <c r="AE537" s="39"/>
      <c r="AF537" s="39">
        <f t="shared" si="234"/>
        <v>528</v>
      </c>
      <c r="AG537" s="45"/>
      <c r="AH537" s="45"/>
      <c r="AI537" s="45"/>
      <c r="AJ537" s="39"/>
      <c r="AK537" s="39">
        <f t="shared" si="223"/>
        <v>0</v>
      </c>
      <c r="AL537" s="39">
        <f t="shared" si="235"/>
        <v>1</v>
      </c>
      <c r="AM537" s="39" t="str">
        <f t="shared" si="224"/>
        <v xml:space="preserve"> </v>
      </c>
      <c r="AN537" s="39" t="str">
        <f t="shared" si="225"/>
        <v xml:space="preserve"> </v>
      </c>
      <c r="AO537" s="39" t="str">
        <f t="shared" si="226"/>
        <v xml:space="preserve"> </v>
      </c>
      <c r="AP537" s="39" t="str">
        <f t="shared" si="227"/>
        <v xml:space="preserve"> </v>
      </c>
      <c r="CF537" s="2"/>
    </row>
    <row r="538" spans="1:84" x14ac:dyDescent="0.2">
      <c r="A538" s="5" t="e">
        <f>IF(VLOOKUP('Download Data'!AF1071,'Download Data'!AL1071:AP1781,3,FALSE)&lt;&gt;10001,VLOOKUP('Download Data'!AF1071,'Download Data'!AL1071:AP1781,2,FALSE),"")</f>
        <v>#N/A</v>
      </c>
      <c r="B538" s="22" t="str">
        <f>IF(VLOOKUP('Download Data'!AF547,'Download Data'!AL547:AP2159,3,FALSE)&lt;&gt;10001,VLOOKUP('Download Data'!AF547,'Download Data'!AL547:AP2159,3,FALSE),"")</f>
        <v/>
      </c>
      <c r="C538" s="5" t="str">
        <f>IF(VLOOKUP('Download Data'!AF547,'Download Data'!AL547:AP2159,3,FALSE)&lt;&gt;10001,VLOOKUP('Download Data'!AF547,'Download Data'!AL547:AP2159,4,FALSE),"")</f>
        <v/>
      </c>
      <c r="D538" s="29" t="str">
        <f>IF(VLOOKUP('Download Data'!AF547,'Download Data'!AL547:AP2159,3,FALSE)&lt;&gt;10001,VLOOKUP('Download Data'!AF547,'Download Data'!AL547:AP2159,5,FALSE),"")</f>
        <v/>
      </c>
      <c r="E538" s="241"/>
      <c r="AA538" s="39" t="s">
        <v>471</v>
      </c>
      <c r="AB538" s="39">
        <f t="shared" ref="AB538:AB548" si="236">AG538</f>
        <v>7200</v>
      </c>
      <c r="AC538" s="39" t="s">
        <v>101</v>
      </c>
      <c r="AD538" s="43">
        <f>VLOOKUP(AB538/100,'Download Data'!$BB$1:$CA$97,9,TRUE)</f>
        <v>0</v>
      </c>
      <c r="AE538" s="39"/>
      <c r="AF538" s="39">
        <f t="shared" si="234"/>
        <v>529</v>
      </c>
      <c r="AG538" s="45">
        <v>7200</v>
      </c>
      <c r="AH538" s="45" t="s">
        <v>101</v>
      </c>
      <c r="AI538" s="45">
        <f>Program!R96</f>
        <v>0</v>
      </c>
      <c r="AJ538" s="39"/>
      <c r="AK538" s="39">
        <f t="shared" si="223"/>
        <v>0</v>
      </c>
      <c r="AL538" s="39">
        <f t="shared" si="235"/>
        <v>1</v>
      </c>
      <c r="AM538" s="39" t="str">
        <f t="shared" si="224"/>
        <v xml:space="preserve"> </v>
      </c>
      <c r="AN538" s="39" t="str">
        <f t="shared" si="225"/>
        <v xml:space="preserve"> </v>
      </c>
      <c r="AO538" s="39" t="str">
        <f t="shared" si="226"/>
        <v xml:space="preserve"> </v>
      </c>
      <c r="AP538" s="39" t="str">
        <f t="shared" si="227"/>
        <v xml:space="preserve"> </v>
      </c>
      <c r="CF538" s="2"/>
    </row>
    <row r="539" spans="1:84" x14ac:dyDescent="0.2">
      <c r="A539" s="5" t="e">
        <f>IF(VLOOKUP('Download Data'!AF1072,'Download Data'!AL1072:AP1781,3,FALSE)&lt;&gt;10001,VLOOKUP('Download Data'!AF1072,'Download Data'!AL1072:AP1781,2,FALSE),"")</f>
        <v>#N/A</v>
      </c>
      <c r="B539" s="22" t="str">
        <f>IF(VLOOKUP('Download Data'!AF548,'Download Data'!AL548:AP2160,3,FALSE)&lt;&gt;10001,VLOOKUP('Download Data'!AF548,'Download Data'!AL548:AP2160,3,FALSE),"")</f>
        <v/>
      </c>
      <c r="C539" s="5" t="str">
        <f>IF(VLOOKUP('Download Data'!AF548,'Download Data'!AL548:AP2160,3,FALSE)&lt;&gt;10001,VLOOKUP('Download Data'!AF548,'Download Data'!AL548:AP2160,4,FALSE),"")</f>
        <v/>
      </c>
      <c r="D539" s="29" t="str">
        <f>IF(VLOOKUP('Download Data'!AF548,'Download Data'!AL548:AP2160,3,FALSE)&lt;&gt;10001,VLOOKUP('Download Data'!AF548,'Download Data'!AL548:AP2160,5,FALSE),"")</f>
        <v/>
      </c>
      <c r="E539" s="241"/>
      <c r="AA539" s="39" t="s">
        <v>472</v>
      </c>
      <c r="AB539" s="39">
        <f t="shared" si="236"/>
        <v>7201</v>
      </c>
      <c r="AC539" s="39" t="s">
        <v>101</v>
      </c>
      <c r="AD539" s="43">
        <f>VLOOKUP(AB539/100,'Download Data'!$BB$1:$CA$97,10,TRUE)</f>
        <v>0</v>
      </c>
      <c r="AE539" s="39"/>
      <c r="AF539" s="39">
        <f t="shared" si="234"/>
        <v>530</v>
      </c>
      <c r="AG539" s="45">
        <f t="shared" ref="AG539:AG548" si="237">AG538+1</f>
        <v>7201</v>
      </c>
      <c r="AH539" s="45" t="s">
        <v>101</v>
      </c>
      <c r="AI539" s="45">
        <f>Program!R97</f>
        <v>0</v>
      </c>
      <c r="AJ539" s="39"/>
      <c r="AK539" s="39">
        <f t="shared" si="223"/>
        <v>0</v>
      </c>
      <c r="AL539" s="39">
        <f t="shared" si="235"/>
        <v>1</v>
      </c>
      <c r="AM539" s="39" t="str">
        <f t="shared" si="224"/>
        <v xml:space="preserve"> </v>
      </c>
      <c r="AN539" s="39" t="str">
        <f t="shared" si="225"/>
        <v xml:space="preserve"> </v>
      </c>
      <c r="AO539" s="39" t="str">
        <f t="shared" si="226"/>
        <v xml:space="preserve"> </v>
      </c>
      <c r="AP539" s="39" t="str">
        <f t="shared" si="227"/>
        <v xml:space="preserve"> </v>
      </c>
      <c r="CF539" s="2"/>
    </row>
    <row r="540" spans="1:84" x14ac:dyDescent="0.2">
      <c r="A540" s="5" t="e">
        <f>IF(VLOOKUP('Download Data'!AF1073,'Download Data'!AL1073:AP1781,3,FALSE)&lt;&gt;10001,VLOOKUP('Download Data'!AF1073,'Download Data'!AL1073:AP1781,2,FALSE),"")</f>
        <v>#N/A</v>
      </c>
      <c r="B540" s="22" t="str">
        <f>IF(VLOOKUP('Download Data'!AF549,'Download Data'!AL549:AP2161,3,FALSE)&lt;&gt;10001,VLOOKUP('Download Data'!AF549,'Download Data'!AL549:AP2161,3,FALSE),"")</f>
        <v/>
      </c>
      <c r="C540" s="5" t="str">
        <f>IF(VLOOKUP('Download Data'!AF549,'Download Data'!AL549:AP2161,3,FALSE)&lt;&gt;10001,VLOOKUP('Download Data'!AF549,'Download Data'!AL549:AP2161,4,FALSE),"")</f>
        <v/>
      </c>
      <c r="D540" s="29" t="str">
        <f>IF(VLOOKUP('Download Data'!AF549,'Download Data'!AL549:AP2161,3,FALSE)&lt;&gt;10001,VLOOKUP('Download Data'!AF549,'Download Data'!AL549:AP2161,5,FALSE),"")</f>
        <v/>
      </c>
      <c r="E540" s="241"/>
      <c r="AA540" s="39" t="s">
        <v>431</v>
      </c>
      <c r="AB540" s="39">
        <f t="shared" si="236"/>
        <v>7202</v>
      </c>
      <c r="AC540" s="39" t="s">
        <v>101</v>
      </c>
      <c r="AD540" s="43">
        <f>VLOOKUP(AB540/100,'Download Data'!$BB$1:$CA$97,12,TRUE)</f>
        <v>0</v>
      </c>
      <c r="AE540" s="39"/>
      <c r="AF540" s="39">
        <f t="shared" si="234"/>
        <v>531</v>
      </c>
      <c r="AG540" s="45">
        <f t="shared" si="237"/>
        <v>7202</v>
      </c>
      <c r="AH540" s="45" t="s">
        <v>101</v>
      </c>
      <c r="AI540" s="45">
        <f>Program!R99</f>
        <v>0</v>
      </c>
      <c r="AJ540" s="39"/>
      <c r="AK540" s="39">
        <f t="shared" si="223"/>
        <v>0</v>
      </c>
      <c r="AL540" s="39">
        <f t="shared" si="235"/>
        <v>1</v>
      </c>
      <c r="AM540" s="39" t="str">
        <f t="shared" si="224"/>
        <v xml:space="preserve"> </v>
      </c>
      <c r="AN540" s="39" t="str">
        <f t="shared" si="225"/>
        <v xml:space="preserve"> </v>
      </c>
      <c r="AO540" s="39" t="str">
        <f t="shared" si="226"/>
        <v xml:space="preserve"> </v>
      </c>
      <c r="AP540" s="39" t="str">
        <f t="shared" si="227"/>
        <v xml:space="preserve"> </v>
      </c>
      <c r="CF540" s="2"/>
    </row>
    <row r="541" spans="1:84" x14ac:dyDescent="0.2">
      <c r="A541" s="5" t="e">
        <f>IF(VLOOKUP('Download Data'!AF1074,'Download Data'!AL1074:AP1781,3,FALSE)&lt;&gt;10001,VLOOKUP('Download Data'!AF1074,'Download Data'!AL1074:AP1781,2,FALSE),"")</f>
        <v>#N/A</v>
      </c>
      <c r="B541" s="22" t="str">
        <f>IF(VLOOKUP('Download Data'!AF550,'Download Data'!AL550:AP2162,3,FALSE)&lt;&gt;10001,VLOOKUP('Download Data'!AF550,'Download Data'!AL550:AP2162,3,FALSE),"")</f>
        <v/>
      </c>
      <c r="C541" s="5" t="str">
        <f>IF(VLOOKUP('Download Data'!AF550,'Download Data'!AL550:AP2162,3,FALSE)&lt;&gt;10001,VLOOKUP('Download Data'!AF550,'Download Data'!AL550:AP2162,4,FALSE),"")</f>
        <v/>
      </c>
      <c r="D541" s="29" t="str">
        <f>IF(VLOOKUP('Download Data'!AF550,'Download Data'!AL550:AP2162,3,FALSE)&lt;&gt;10001,VLOOKUP('Download Data'!AF550,'Download Data'!AL550:AP2162,5,FALSE),"")</f>
        <v/>
      </c>
      <c r="E541" s="241"/>
      <c r="AA541" s="39" t="s">
        <v>432</v>
      </c>
      <c r="AB541" s="39">
        <f t="shared" si="236"/>
        <v>7203</v>
      </c>
      <c r="AC541" s="39" t="s">
        <v>101</v>
      </c>
      <c r="AD541" s="43">
        <f>VLOOKUP(AB541/100,'Download Data'!$BB$1:$CA$97,13,TRUE)</f>
        <v>0</v>
      </c>
      <c r="AE541" s="39"/>
      <c r="AF541" s="39">
        <f t="shared" si="234"/>
        <v>532</v>
      </c>
      <c r="AG541" s="45">
        <f t="shared" si="237"/>
        <v>7203</v>
      </c>
      <c r="AH541" s="45" t="s">
        <v>101</v>
      </c>
      <c r="AI541" s="45">
        <f>Program!R100</f>
        <v>0</v>
      </c>
      <c r="AJ541" s="39"/>
      <c r="AK541" s="39">
        <f t="shared" si="223"/>
        <v>0</v>
      </c>
      <c r="AL541" s="39">
        <f t="shared" si="235"/>
        <v>1</v>
      </c>
      <c r="AM541" s="39" t="str">
        <f t="shared" si="224"/>
        <v xml:space="preserve"> </v>
      </c>
      <c r="AN541" s="39" t="str">
        <f t="shared" si="225"/>
        <v xml:space="preserve"> </v>
      </c>
      <c r="AO541" s="39" t="str">
        <f t="shared" si="226"/>
        <v xml:space="preserve"> </v>
      </c>
      <c r="AP541" s="39" t="str">
        <f t="shared" si="227"/>
        <v xml:space="preserve"> </v>
      </c>
      <c r="CF541" s="2"/>
    </row>
    <row r="542" spans="1:84" x14ac:dyDescent="0.2">
      <c r="A542" s="5" t="e">
        <f>IF(VLOOKUP('Download Data'!AF1075,'Download Data'!AL1075:AP1781,3,FALSE)&lt;&gt;10001,VLOOKUP('Download Data'!AF1075,'Download Data'!AL1075:AP1781,2,FALSE),"")</f>
        <v>#N/A</v>
      </c>
      <c r="B542" s="22" t="str">
        <f>IF(VLOOKUP('Download Data'!AF551,'Download Data'!AL551:AP2163,3,FALSE)&lt;&gt;10001,VLOOKUP('Download Data'!AF551,'Download Data'!AL551:AP2163,3,FALSE),"")</f>
        <v/>
      </c>
      <c r="C542" s="5" t="str">
        <f>IF(VLOOKUP('Download Data'!AF551,'Download Data'!AL551:AP2163,3,FALSE)&lt;&gt;10001,VLOOKUP('Download Data'!AF551,'Download Data'!AL551:AP2163,4,FALSE),"")</f>
        <v/>
      </c>
      <c r="D542" s="29" t="str">
        <f>IF(VLOOKUP('Download Data'!AF551,'Download Data'!AL551:AP2163,3,FALSE)&lt;&gt;10001,VLOOKUP('Download Data'!AF551,'Download Data'!AL551:AP2163,5,FALSE),"")</f>
        <v/>
      </c>
      <c r="E542" s="241"/>
      <c r="AA542" s="39" t="s">
        <v>433</v>
      </c>
      <c r="AB542" s="39">
        <f t="shared" si="236"/>
        <v>7204</v>
      </c>
      <c r="AC542" s="39" t="s">
        <v>101</v>
      </c>
      <c r="AD542" s="43">
        <f>VLOOKUP(AB542/100,'Download Data'!$BB$1:$CA$97,14,TRUE)</f>
        <v>0</v>
      </c>
      <c r="AE542" s="39"/>
      <c r="AF542" s="39">
        <f t="shared" si="234"/>
        <v>533</v>
      </c>
      <c r="AG542" s="45">
        <f t="shared" si="237"/>
        <v>7204</v>
      </c>
      <c r="AH542" s="45" t="s">
        <v>101</v>
      </c>
      <c r="AI542" s="45">
        <f>Program!R101</f>
        <v>0</v>
      </c>
      <c r="AJ542" s="39"/>
      <c r="AK542" s="39">
        <f t="shared" si="223"/>
        <v>0</v>
      </c>
      <c r="AL542" s="39">
        <f t="shared" si="235"/>
        <v>1</v>
      </c>
      <c r="AM542" s="39" t="str">
        <f t="shared" si="224"/>
        <v xml:space="preserve"> </v>
      </c>
      <c r="AN542" s="39" t="str">
        <f t="shared" si="225"/>
        <v xml:space="preserve"> </v>
      </c>
      <c r="AO542" s="39" t="str">
        <f t="shared" si="226"/>
        <v xml:space="preserve"> </v>
      </c>
      <c r="AP542" s="39" t="str">
        <f t="shared" si="227"/>
        <v xml:space="preserve"> </v>
      </c>
      <c r="CF542" s="2"/>
    </row>
    <row r="543" spans="1:84" x14ac:dyDescent="0.2">
      <c r="A543" s="5" t="e">
        <f>IF(VLOOKUP('Download Data'!AF1076,'Download Data'!AL1076:AP1781,3,FALSE)&lt;&gt;10001,VLOOKUP('Download Data'!AF1076,'Download Data'!AL1076:AP1781,2,FALSE),"")</f>
        <v>#N/A</v>
      </c>
      <c r="B543" s="22" t="str">
        <f>IF(VLOOKUP('Download Data'!AF552,'Download Data'!AL552:AP2164,3,FALSE)&lt;&gt;10001,VLOOKUP('Download Data'!AF552,'Download Data'!AL552:AP2164,3,FALSE),"")</f>
        <v/>
      </c>
      <c r="C543" s="5" t="str">
        <f>IF(VLOOKUP('Download Data'!AF552,'Download Data'!AL552:AP2164,3,FALSE)&lt;&gt;10001,VLOOKUP('Download Data'!AF552,'Download Data'!AL552:AP2164,4,FALSE),"")</f>
        <v/>
      </c>
      <c r="D543" s="29" t="str">
        <f>IF(VLOOKUP('Download Data'!AF552,'Download Data'!AL552:AP2164,3,FALSE)&lt;&gt;10001,VLOOKUP('Download Data'!AF552,'Download Data'!AL552:AP2164,5,FALSE),"")</f>
        <v/>
      </c>
      <c r="E543" s="241"/>
      <c r="AA543" s="39" t="s">
        <v>434</v>
      </c>
      <c r="AB543" s="39">
        <f t="shared" si="236"/>
        <v>7205</v>
      </c>
      <c r="AC543" s="39" t="s">
        <v>101</v>
      </c>
      <c r="AD543" s="43">
        <f>VLOOKUP(AB543/100,'Download Data'!$BB$1:$CA$97,15,TRUE)</f>
        <v>0</v>
      </c>
      <c r="AE543" s="39"/>
      <c r="AF543" s="39">
        <f t="shared" si="234"/>
        <v>534</v>
      </c>
      <c r="AG543" s="45">
        <f t="shared" si="237"/>
        <v>7205</v>
      </c>
      <c r="AH543" s="45" t="s">
        <v>101</v>
      </c>
      <c r="AI543" s="45">
        <f>Program!R102</f>
        <v>0</v>
      </c>
      <c r="AJ543" s="39"/>
      <c r="AK543" s="39">
        <f t="shared" si="223"/>
        <v>0</v>
      </c>
      <c r="AL543" s="39">
        <f t="shared" si="235"/>
        <v>1</v>
      </c>
      <c r="AM543" s="39" t="str">
        <f t="shared" si="224"/>
        <v xml:space="preserve"> </v>
      </c>
      <c r="AN543" s="39" t="str">
        <f t="shared" si="225"/>
        <v xml:space="preserve"> </v>
      </c>
      <c r="AO543" s="39" t="str">
        <f t="shared" si="226"/>
        <v xml:space="preserve"> </v>
      </c>
      <c r="AP543" s="39" t="str">
        <f t="shared" si="227"/>
        <v xml:space="preserve"> </v>
      </c>
      <c r="CF543" s="2"/>
    </row>
    <row r="544" spans="1:84" x14ac:dyDescent="0.2">
      <c r="A544" s="5" t="e">
        <f>IF(VLOOKUP('Download Data'!AF1077,'Download Data'!AL1077:AP1781,3,FALSE)&lt;&gt;10001,VLOOKUP('Download Data'!AF1077,'Download Data'!AL1077:AP1781,2,FALSE),"")</f>
        <v>#N/A</v>
      </c>
      <c r="B544" s="22" t="str">
        <f>IF(VLOOKUP('Download Data'!AF553,'Download Data'!AL553:AP2165,3,FALSE)&lt;&gt;10001,VLOOKUP('Download Data'!AF553,'Download Data'!AL553:AP2165,3,FALSE),"")</f>
        <v/>
      </c>
      <c r="C544" s="5" t="str">
        <f>IF(VLOOKUP('Download Data'!AF553,'Download Data'!AL553:AP2165,3,FALSE)&lt;&gt;10001,VLOOKUP('Download Data'!AF553,'Download Data'!AL553:AP2165,4,FALSE),"")</f>
        <v/>
      </c>
      <c r="D544" s="29" t="str">
        <f>IF(VLOOKUP('Download Data'!AF553,'Download Data'!AL553:AP2165,3,FALSE)&lt;&gt;10001,VLOOKUP('Download Data'!AF553,'Download Data'!AL553:AP2165,5,FALSE),"")</f>
        <v/>
      </c>
      <c r="E544" s="241"/>
      <c r="AA544" s="39" t="s">
        <v>435</v>
      </c>
      <c r="AB544" s="39">
        <f t="shared" si="236"/>
        <v>7206</v>
      </c>
      <c r="AC544" s="39" t="s">
        <v>101</v>
      </c>
      <c r="AD544" s="43">
        <f>VLOOKUP(AB544/100,'Download Data'!$BB$1:$CA$97,19,TRUE)</f>
        <v>92</v>
      </c>
      <c r="AE544" s="39"/>
      <c r="AF544" s="39">
        <f t="shared" si="234"/>
        <v>535</v>
      </c>
      <c r="AG544" s="45">
        <f t="shared" si="237"/>
        <v>7206</v>
      </c>
      <c r="AH544" s="45" t="s">
        <v>101</v>
      </c>
      <c r="AI544" s="45">
        <f>Program!R105</f>
        <v>92</v>
      </c>
      <c r="AJ544" s="39"/>
      <c r="AK544" s="39">
        <f t="shared" si="223"/>
        <v>0</v>
      </c>
      <c r="AL544" s="39">
        <f t="shared" si="235"/>
        <v>1</v>
      </c>
      <c r="AM544" s="39" t="str">
        <f t="shared" si="224"/>
        <v xml:space="preserve"> </v>
      </c>
      <c r="AN544" s="39" t="str">
        <f t="shared" si="225"/>
        <v xml:space="preserve"> </v>
      </c>
      <c r="AO544" s="39" t="str">
        <f t="shared" si="226"/>
        <v xml:space="preserve"> </v>
      </c>
      <c r="AP544" s="39" t="str">
        <f t="shared" si="227"/>
        <v xml:space="preserve"> </v>
      </c>
      <c r="CF544" s="2"/>
    </row>
    <row r="545" spans="1:84" x14ac:dyDescent="0.2">
      <c r="A545" s="5" t="e">
        <f>IF(VLOOKUP('Download Data'!AF1078,'Download Data'!AL1078:AP1781,3,FALSE)&lt;&gt;10001,VLOOKUP('Download Data'!AF1078,'Download Data'!AL1078:AP1781,2,FALSE),"")</f>
        <v>#N/A</v>
      </c>
      <c r="B545" s="22" t="str">
        <f>IF(VLOOKUP('Download Data'!AF554,'Download Data'!AL554:AP2166,3,FALSE)&lt;&gt;10001,VLOOKUP('Download Data'!AF554,'Download Data'!AL554:AP2166,3,FALSE),"")</f>
        <v/>
      </c>
      <c r="C545" s="5" t="str">
        <f>IF(VLOOKUP('Download Data'!AF554,'Download Data'!AL554:AP2166,3,FALSE)&lt;&gt;10001,VLOOKUP('Download Data'!AF554,'Download Data'!AL554:AP2166,4,FALSE),"")</f>
        <v/>
      </c>
      <c r="D545" s="29" t="str">
        <f>IF(VLOOKUP('Download Data'!AF554,'Download Data'!AL554:AP2166,3,FALSE)&lt;&gt;10001,VLOOKUP('Download Data'!AF554,'Download Data'!AL554:AP2166,5,FALSE),"")</f>
        <v/>
      </c>
      <c r="E545" s="241"/>
      <c r="AA545" s="39" t="s">
        <v>436</v>
      </c>
      <c r="AB545" s="39">
        <f t="shared" si="236"/>
        <v>7207</v>
      </c>
      <c r="AC545" s="39" t="s">
        <v>101</v>
      </c>
      <c r="AD545" s="43">
        <f>VLOOKUP(AB545/100,'Download Data'!$BB$1:$CA$97,21,TRUE)</f>
        <v>-10</v>
      </c>
      <c r="AE545" s="39"/>
      <c r="AF545" s="39">
        <f t="shared" si="234"/>
        <v>536</v>
      </c>
      <c r="AG545" s="45">
        <f t="shared" si="237"/>
        <v>7207</v>
      </c>
      <c r="AH545" s="45" t="s">
        <v>101</v>
      </c>
      <c r="AI545" s="45">
        <f>Program!R106</f>
        <v>-10</v>
      </c>
      <c r="AJ545" s="39"/>
      <c r="AK545" s="39">
        <f t="shared" si="223"/>
        <v>0</v>
      </c>
      <c r="AL545" s="39">
        <f t="shared" si="235"/>
        <v>1</v>
      </c>
      <c r="AM545" s="39" t="str">
        <f t="shared" si="224"/>
        <v xml:space="preserve"> </v>
      </c>
      <c r="AN545" s="39" t="str">
        <f t="shared" si="225"/>
        <v xml:space="preserve"> </v>
      </c>
      <c r="AO545" s="39" t="str">
        <f t="shared" si="226"/>
        <v xml:space="preserve"> </v>
      </c>
      <c r="AP545" s="39" t="str">
        <f t="shared" si="227"/>
        <v xml:space="preserve"> </v>
      </c>
      <c r="CF545" s="2"/>
    </row>
    <row r="546" spans="1:84" x14ac:dyDescent="0.2">
      <c r="A546" s="5" t="e">
        <f>IF(VLOOKUP('Download Data'!AF1079,'Download Data'!AL1079:AP1781,3,FALSE)&lt;&gt;10001,VLOOKUP('Download Data'!AF1079,'Download Data'!AL1079:AP1781,2,FALSE),"")</f>
        <v>#N/A</v>
      </c>
      <c r="B546" s="22" t="str">
        <f>IF(VLOOKUP('Download Data'!AF555,'Download Data'!AL555:AP2167,3,FALSE)&lt;&gt;10001,VLOOKUP('Download Data'!AF555,'Download Data'!AL555:AP2167,3,FALSE),"")</f>
        <v/>
      </c>
      <c r="C546" s="5" t="str">
        <f>IF(VLOOKUP('Download Data'!AF555,'Download Data'!AL555:AP2167,3,FALSE)&lt;&gt;10001,VLOOKUP('Download Data'!AF555,'Download Data'!AL555:AP2167,4,FALSE),"")</f>
        <v/>
      </c>
      <c r="D546" s="29" t="str">
        <f>IF(VLOOKUP('Download Data'!AF555,'Download Data'!AL555:AP2167,3,FALSE)&lt;&gt;10001,VLOOKUP('Download Data'!AF555,'Download Data'!AL555:AP2167,5,FALSE),"")</f>
        <v/>
      </c>
      <c r="E546" s="241"/>
      <c r="AA546" s="39" t="s">
        <v>473</v>
      </c>
      <c r="AB546" s="39">
        <f t="shared" si="236"/>
        <v>7208</v>
      </c>
      <c r="AC546" s="39" t="s">
        <v>101</v>
      </c>
      <c r="AD546" s="43">
        <f>VLOOKUP(AB546/100,'Download Data'!$BB$1:$CA$97,23,TRUE)</f>
        <v>0</v>
      </c>
      <c r="AE546" s="39"/>
      <c r="AF546" s="39">
        <f t="shared" si="234"/>
        <v>537</v>
      </c>
      <c r="AG546" s="45">
        <f t="shared" si="237"/>
        <v>7208</v>
      </c>
      <c r="AH546" s="45" t="s">
        <v>101</v>
      </c>
      <c r="AI546" s="45">
        <f>Program!R107</f>
        <v>0</v>
      </c>
      <c r="AJ546" s="39"/>
      <c r="AK546" s="39">
        <f t="shared" si="223"/>
        <v>0</v>
      </c>
      <c r="AL546" s="39">
        <f t="shared" si="235"/>
        <v>1</v>
      </c>
      <c r="AM546" s="39" t="str">
        <f t="shared" si="224"/>
        <v xml:space="preserve"> </v>
      </c>
      <c r="AN546" s="39" t="str">
        <f t="shared" si="225"/>
        <v xml:space="preserve"> </v>
      </c>
      <c r="AO546" s="39" t="str">
        <f t="shared" si="226"/>
        <v xml:space="preserve"> </v>
      </c>
      <c r="AP546" s="39" t="str">
        <f t="shared" si="227"/>
        <v xml:space="preserve"> </v>
      </c>
      <c r="CF546" s="2"/>
    </row>
    <row r="547" spans="1:84" x14ac:dyDescent="0.2">
      <c r="A547" s="5" t="e">
        <f>IF(VLOOKUP('Download Data'!AF1080,'Download Data'!AL1080:AP1781,3,FALSE)&lt;&gt;10001,VLOOKUP('Download Data'!AF1080,'Download Data'!AL1080:AP1781,2,FALSE),"")</f>
        <v>#N/A</v>
      </c>
      <c r="B547" s="22" t="str">
        <f>IF(VLOOKUP('Download Data'!AF556,'Download Data'!AL556:AP2168,3,FALSE)&lt;&gt;10001,VLOOKUP('Download Data'!AF556,'Download Data'!AL556:AP2168,3,FALSE),"")</f>
        <v/>
      </c>
      <c r="C547" s="5" t="str">
        <f>IF(VLOOKUP('Download Data'!AF556,'Download Data'!AL556:AP2168,3,FALSE)&lt;&gt;10001,VLOOKUP('Download Data'!AF556,'Download Data'!AL556:AP2168,4,FALSE),"")</f>
        <v/>
      </c>
      <c r="D547" s="29" t="str">
        <f>IF(VLOOKUP('Download Data'!AF556,'Download Data'!AL556:AP2168,3,FALSE)&lt;&gt;10001,VLOOKUP('Download Data'!AF556,'Download Data'!AL556:AP2168,5,FALSE),"")</f>
        <v/>
      </c>
      <c r="E547" s="241"/>
      <c r="AA547" s="39" t="s">
        <v>474</v>
      </c>
      <c r="AB547" s="39">
        <f t="shared" si="236"/>
        <v>7209</v>
      </c>
      <c r="AC547" s="39" t="s">
        <v>101</v>
      </c>
      <c r="AD547" s="43">
        <f>VLOOKUP(AB547/100,'Download Data'!$BB$1:$CA$97,24,TRUE)</f>
        <v>0</v>
      </c>
      <c r="AE547" s="39"/>
      <c r="AF547" s="39">
        <f t="shared" si="234"/>
        <v>538</v>
      </c>
      <c r="AG547" s="45">
        <f t="shared" si="237"/>
        <v>7209</v>
      </c>
      <c r="AH547" s="45" t="s">
        <v>101</v>
      </c>
      <c r="AI547" s="45">
        <f>Program!R108</f>
        <v>0</v>
      </c>
      <c r="AJ547" s="39"/>
      <c r="AK547" s="39">
        <f t="shared" si="223"/>
        <v>0</v>
      </c>
      <c r="AL547" s="39">
        <f t="shared" si="235"/>
        <v>1</v>
      </c>
      <c r="AM547" s="39" t="str">
        <f t="shared" si="224"/>
        <v xml:space="preserve"> </v>
      </c>
      <c r="AN547" s="39" t="str">
        <f t="shared" si="225"/>
        <v xml:space="preserve"> </v>
      </c>
      <c r="AO547" s="39" t="str">
        <f t="shared" si="226"/>
        <v xml:space="preserve"> </v>
      </c>
      <c r="AP547" s="39" t="str">
        <f t="shared" si="227"/>
        <v xml:space="preserve"> </v>
      </c>
      <c r="CF547" s="2"/>
    </row>
    <row r="548" spans="1:84" x14ac:dyDescent="0.2">
      <c r="A548" s="5" t="e">
        <f>IF(VLOOKUP('Download Data'!AF1081,'Download Data'!AL1081:AP1781,3,FALSE)&lt;&gt;10001,VLOOKUP('Download Data'!AF1081,'Download Data'!AL1081:AP1781,2,FALSE),"")</f>
        <v>#N/A</v>
      </c>
      <c r="B548" s="22" t="str">
        <f>IF(VLOOKUP('Download Data'!AF557,'Download Data'!AL557:AP2169,3,FALSE)&lt;&gt;10001,VLOOKUP('Download Data'!AF557,'Download Data'!AL557:AP2169,3,FALSE),"")</f>
        <v/>
      </c>
      <c r="C548" s="5" t="str">
        <f>IF(VLOOKUP('Download Data'!AF557,'Download Data'!AL557:AP2169,3,FALSE)&lt;&gt;10001,VLOOKUP('Download Data'!AF557,'Download Data'!AL557:AP2169,4,FALSE),"")</f>
        <v/>
      </c>
      <c r="D548" s="29" t="str">
        <f>IF(VLOOKUP('Download Data'!AF557,'Download Data'!AL557:AP2169,3,FALSE)&lt;&gt;10001,VLOOKUP('Download Data'!AF557,'Download Data'!AL557:AP2169,5,FALSE),"")</f>
        <v/>
      </c>
      <c r="E548" s="241"/>
      <c r="AA548" s="39" t="s">
        <v>475</v>
      </c>
      <c r="AB548" s="39">
        <f t="shared" si="236"/>
        <v>7210</v>
      </c>
      <c r="AC548" s="39" t="s">
        <v>101</v>
      </c>
      <c r="AD548" s="43">
        <f>VLOOKUP(AB548/100,'Download Data'!$BB$1:$CA$97,25,TRUE)</f>
        <v>0</v>
      </c>
      <c r="AE548" s="39"/>
      <c r="AF548" s="39">
        <f t="shared" si="234"/>
        <v>539</v>
      </c>
      <c r="AG548" s="45">
        <f t="shared" si="237"/>
        <v>7210</v>
      </c>
      <c r="AH548" s="45" t="s">
        <v>101</v>
      </c>
      <c r="AI548" s="45">
        <f>Program!R109</f>
        <v>0</v>
      </c>
      <c r="AJ548" s="39"/>
      <c r="AK548" s="39">
        <f t="shared" si="223"/>
        <v>0</v>
      </c>
      <c r="AL548" s="39">
        <f t="shared" si="235"/>
        <v>1</v>
      </c>
      <c r="AM548" s="39" t="str">
        <f t="shared" si="224"/>
        <v xml:space="preserve"> </v>
      </c>
      <c r="AN548" s="39" t="str">
        <f t="shared" si="225"/>
        <v xml:space="preserve"> </v>
      </c>
      <c r="AO548" s="39" t="str">
        <f t="shared" si="226"/>
        <v xml:space="preserve"> </v>
      </c>
      <c r="AP548" s="39" t="str">
        <f t="shared" si="227"/>
        <v xml:space="preserve"> </v>
      </c>
      <c r="CF548" s="2"/>
    </row>
    <row r="549" spans="1:84" x14ac:dyDescent="0.2">
      <c r="A549" s="5" t="e">
        <f>IF(VLOOKUP('Download Data'!AF1082,'Download Data'!AL1082:AP1781,3,FALSE)&lt;&gt;10001,VLOOKUP('Download Data'!AF1082,'Download Data'!AL1082:AP1781,2,FALSE),"")</f>
        <v>#N/A</v>
      </c>
      <c r="B549" s="22" t="str">
        <f>IF(VLOOKUP('Download Data'!AF558,'Download Data'!AL558:AP2170,3,FALSE)&lt;&gt;10001,VLOOKUP('Download Data'!AF558,'Download Data'!AL558:AP2170,3,FALSE),"")</f>
        <v/>
      </c>
      <c r="C549" s="5" t="str">
        <f>IF(VLOOKUP('Download Data'!AF558,'Download Data'!AL558:AP2170,3,FALSE)&lt;&gt;10001,VLOOKUP('Download Data'!AF558,'Download Data'!AL558:AP2170,4,FALSE),"")</f>
        <v/>
      </c>
      <c r="D549" s="29" t="str">
        <f>IF(VLOOKUP('Download Data'!AF558,'Download Data'!AL558:AP2170,3,FALSE)&lt;&gt;10001,VLOOKUP('Download Data'!AF558,'Download Data'!AL558:AP2170,5,FALSE),"")</f>
        <v/>
      </c>
      <c r="E549" s="241"/>
      <c r="AA549" s="39"/>
      <c r="AB549" s="39"/>
      <c r="AC549" s="39"/>
      <c r="AD549" s="39"/>
      <c r="AE549" s="39"/>
      <c r="AF549" s="39">
        <f t="shared" si="234"/>
        <v>540</v>
      </c>
      <c r="AG549" s="45"/>
      <c r="AH549" s="45"/>
      <c r="AI549" s="45"/>
      <c r="AJ549" s="39"/>
      <c r="AK549" s="39">
        <f t="shared" si="223"/>
        <v>0</v>
      </c>
      <c r="AL549" s="39">
        <f t="shared" si="235"/>
        <v>1</v>
      </c>
      <c r="AM549" s="39" t="str">
        <f t="shared" si="224"/>
        <v xml:space="preserve"> </v>
      </c>
      <c r="AN549" s="39" t="str">
        <f t="shared" si="225"/>
        <v xml:space="preserve"> </v>
      </c>
      <c r="AO549" s="39" t="str">
        <f t="shared" si="226"/>
        <v xml:space="preserve"> </v>
      </c>
      <c r="AP549" s="39" t="str">
        <f t="shared" si="227"/>
        <v xml:space="preserve"> </v>
      </c>
      <c r="CF549" s="2"/>
    </row>
    <row r="550" spans="1:84" x14ac:dyDescent="0.2">
      <c r="A550" s="5" t="e">
        <f>IF(VLOOKUP('Download Data'!AF1083,'Download Data'!AL1083:AP1781,3,FALSE)&lt;&gt;10001,VLOOKUP('Download Data'!AF1083,'Download Data'!AL1083:AP1781,2,FALSE),"")</f>
        <v>#N/A</v>
      </c>
      <c r="B550" s="22" t="str">
        <f>IF(VLOOKUP('Download Data'!AF559,'Download Data'!AL559:AP2171,3,FALSE)&lt;&gt;10001,VLOOKUP('Download Data'!AF559,'Download Data'!AL559:AP2171,3,FALSE),"")</f>
        <v/>
      </c>
      <c r="C550" s="5" t="str">
        <f>IF(VLOOKUP('Download Data'!AF559,'Download Data'!AL559:AP2171,3,FALSE)&lt;&gt;10001,VLOOKUP('Download Data'!AF559,'Download Data'!AL559:AP2171,4,FALSE),"")</f>
        <v/>
      </c>
      <c r="D550" s="29" t="str">
        <f>IF(VLOOKUP('Download Data'!AF559,'Download Data'!AL559:AP2171,3,FALSE)&lt;&gt;10001,VLOOKUP('Download Data'!AF559,'Download Data'!AL559:AP2171,5,FALSE),"")</f>
        <v/>
      </c>
      <c r="E550" s="241"/>
      <c r="AA550" s="39" t="s">
        <v>476</v>
      </c>
      <c r="AB550" s="39">
        <f t="shared" ref="AB550:AB560" si="238">AG550</f>
        <v>7300</v>
      </c>
      <c r="AC550" s="39" t="s">
        <v>101</v>
      </c>
      <c r="AD550" s="43">
        <f>VLOOKUP(AB550/100,'Download Data'!$BB$1:$CA$97,9,TRUE)</f>
        <v>0</v>
      </c>
      <c r="AE550" s="39"/>
      <c r="AF550" s="39">
        <f t="shared" si="234"/>
        <v>541</v>
      </c>
      <c r="AG550" s="45">
        <v>7300</v>
      </c>
      <c r="AH550" s="45" t="s">
        <v>101</v>
      </c>
      <c r="AI550" s="45">
        <f>Program!R113</f>
        <v>0</v>
      </c>
      <c r="AJ550" s="39"/>
      <c r="AK550" s="39">
        <f t="shared" si="223"/>
        <v>0</v>
      </c>
      <c r="AL550" s="39">
        <f t="shared" si="235"/>
        <v>1</v>
      </c>
      <c r="AM550" s="39" t="str">
        <f t="shared" si="224"/>
        <v xml:space="preserve"> </v>
      </c>
      <c r="AN550" s="39" t="str">
        <f t="shared" si="225"/>
        <v xml:space="preserve"> </v>
      </c>
      <c r="AO550" s="39" t="str">
        <f t="shared" si="226"/>
        <v xml:space="preserve"> </v>
      </c>
      <c r="AP550" s="39" t="str">
        <f t="shared" si="227"/>
        <v xml:space="preserve"> </v>
      </c>
      <c r="CF550" s="2"/>
    </row>
    <row r="551" spans="1:84" x14ac:dyDescent="0.2">
      <c r="A551" s="5" t="e">
        <f>IF(VLOOKUP('Download Data'!AF1084,'Download Data'!AL1084:AP1781,3,FALSE)&lt;&gt;10001,VLOOKUP('Download Data'!AF1084,'Download Data'!AL1084:AP1781,2,FALSE),"")</f>
        <v>#N/A</v>
      </c>
      <c r="B551" s="22" t="str">
        <f>IF(VLOOKUP('Download Data'!AF560,'Download Data'!AL560:AP2172,3,FALSE)&lt;&gt;10001,VLOOKUP('Download Data'!AF560,'Download Data'!AL560:AP2172,3,FALSE),"")</f>
        <v/>
      </c>
      <c r="C551" s="5" t="str">
        <f>IF(VLOOKUP('Download Data'!AF560,'Download Data'!AL560:AP2172,3,FALSE)&lt;&gt;10001,VLOOKUP('Download Data'!AF560,'Download Data'!AL560:AP2172,4,FALSE),"")</f>
        <v/>
      </c>
      <c r="D551" s="29" t="str">
        <f>IF(VLOOKUP('Download Data'!AF560,'Download Data'!AL560:AP2172,3,FALSE)&lt;&gt;10001,VLOOKUP('Download Data'!AF560,'Download Data'!AL560:AP2172,5,FALSE),"")</f>
        <v/>
      </c>
      <c r="E551" s="241"/>
      <c r="AA551" s="39" t="s">
        <v>477</v>
      </c>
      <c r="AB551" s="39">
        <f t="shared" si="238"/>
        <v>7301</v>
      </c>
      <c r="AC551" s="39" t="s">
        <v>101</v>
      </c>
      <c r="AD551" s="43">
        <f>VLOOKUP(AB551/100,'Download Data'!$BB$1:$CA$97,10,TRUE)</f>
        <v>0</v>
      </c>
      <c r="AE551" s="39"/>
      <c r="AF551" s="39">
        <f t="shared" si="234"/>
        <v>542</v>
      </c>
      <c r="AG551" s="45">
        <f t="shared" ref="AG551:AG560" si="239">AG550+1</f>
        <v>7301</v>
      </c>
      <c r="AH551" s="45" t="s">
        <v>101</v>
      </c>
      <c r="AI551" s="45">
        <f>Program!R114</f>
        <v>0</v>
      </c>
      <c r="AJ551" s="39"/>
      <c r="AK551" s="39">
        <f t="shared" si="223"/>
        <v>0</v>
      </c>
      <c r="AL551" s="39">
        <f t="shared" si="235"/>
        <v>1</v>
      </c>
      <c r="AM551" s="39" t="str">
        <f t="shared" si="224"/>
        <v xml:space="preserve"> </v>
      </c>
      <c r="AN551" s="39" t="str">
        <f t="shared" si="225"/>
        <v xml:space="preserve"> </v>
      </c>
      <c r="AO551" s="39" t="str">
        <f t="shared" si="226"/>
        <v xml:space="preserve"> </v>
      </c>
      <c r="AP551" s="39" t="str">
        <f t="shared" si="227"/>
        <v xml:space="preserve"> </v>
      </c>
      <c r="CF551" s="2"/>
    </row>
    <row r="552" spans="1:84" x14ac:dyDescent="0.2">
      <c r="A552" s="5" t="e">
        <f>IF(VLOOKUP('Download Data'!AF1085,'Download Data'!AL1085:AP1781,3,FALSE)&lt;&gt;10001,VLOOKUP('Download Data'!AF1085,'Download Data'!AL1085:AP1781,2,FALSE),"")</f>
        <v>#N/A</v>
      </c>
      <c r="B552" s="22" t="str">
        <f>IF(VLOOKUP('Download Data'!AF561,'Download Data'!AL561:AP2173,3,FALSE)&lt;&gt;10001,VLOOKUP('Download Data'!AF561,'Download Data'!AL561:AP2173,3,FALSE),"")</f>
        <v/>
      </c>
      <c r="C552" s="5" t="str">
        <f>IF(VLOOKUP('Download Data'!AF561,'Download Data'!AL561:AP2173,3,FALSE)&lt;&gt;10001,VLOOKUP('Download Data'!AF561,'Download Data'!AL561:AP2173,4,FALSE),"")</f>
        <v/>
      </c>
      <c r="D552" s="29" t="str">
        <f>IF(VLOOKUP('Download Data'!AF561,'Download Data'!AL561:AP2173,3,FALSE)&lt;&gt;10001,VLOOKUP('Download Data'!AF561,'Download Data'!AL561:AP2173,5,FALSE),"")</f>
        <v/>
      </c>
      <c r="E552" s="241"/>
      <c r="AA552" s="39" t="s">
        <v>437</v>
      </c>
      <c r="AB552" s="39">
        <f t="shared" si="238"/>
        <v>7302</v>
      </c>
      <c r="AC552" s="39" t="s">
        <v>101</v>
      </c>
      <c r="AD552" s="43">
        <f>VLOOKUP(AB552/100,'Download Data'!$BB$1:$CA$97,12,TRUE)</f>
        <v>0</v>
      </c>
      <c r="AE552" s="39"/>
      <c r="AF552" s="39">
        <f t="shared" si="234"/>
        <v>543</v>
      </c>
      <c r="AG552" s="45">
        <f t="shared" si="239"/>
        <v>7302</v>
      </c>
      <c r="AH552" s="45" t="s">
        <v>101</v>
      </c>
      <c r="AI552" s="45">
        <f>Program!R116</f>
        <v>0</v>
      </c>
      <c r="AJ552" s="39"/>
      <c r="AK552" s="39">
        <f t="shared" si="223"/>
        <v>0</v>
      </c>
      <c r="AL552" s="39">
        <f t="shared" si="235"/>
        <v>1</v>
      </c>
      <c r="AM552" s="39" t="str">
        <f t="shared" si="224"/>
        <v xml:space="preserve"> </v>
      </c>
      <c r="AN552" s="39" t="str">
        <f t="shared" si="225"/>
        <v xml:space="preserve"> </v>
      </c>
      <c r="AO552" s="39" t="str">
        <f t="shared" si="226"/>
        <v xml:space="preserve"> </v>
      </c>
      <c r="AP552" s="39" t="str">
        <f t="shared" si="227"/>
        <v xml:space="preserve"> </v>
      </c>
      <c r="CF552" s="2"/>
    </row>
    <row r="553" spans="1:84" x14ac:dyDescent="0.2">
      <c r="A553" s="5" t="e">
        <f>IF(VLOOKUP('Download Data'!AF1086,'Download Data'!AL1086:AP1781,3,FALSE)&lt;&gt;10001,VLOOKUP('Download Data'!AF1086,'Download Data'!AL1086:AP1781,2,FALSE),"")</f>
        <v>#N/A</v>
      </c>
      <c r="B553" s="22" t="str">
        <f>IF(VLOOKUP('Download Data'!AF562,'Download Data'!AL562:AP2174,3,FALSE)&lt;&gt;10001,VLOOKUP('Download Data'!AF562,'Download Data'!AL562:AP2174,3,FALSE),"")</f>
        <v/>
      </c>
      <c r="C553" s="5" t="str">
        <f>IF(VLOOKUP('Download Data'!AF562,'Download Data'!AL562:AP2174,3,FALSE)&lt;&gt;10001,VLOOKUP('Download Data'!AF562,'Download Data'!AL562:AP2174,4,FALSE),"")</f>
        <v/>
      </c>
      <c r="D553" s="29" t="str">
        <f>IF(VLOOKUP('Download Data'!AF562,'Download Data'!AL562:AP2174,3,FALSE)&lt;&gt;10001,VLOOKUP('Download Data'!AF562,'Download Data'!AL562:AP2174,5,FALSE),"")</f>
        <v/>
      </c>
      <c r="E553" s="241"/>
      <c r="AA553" s="39" t="s">
        <v>438</v>
      </c>
      <c r="AB553" s="39">
        <f t="shared" si="238"/>
        <v>7303</v>
      </c>
      <c r="AC553" s="39" t="s">
        <v>101</v>
      </c>
      <c r="AD553" s="43">
        <f>VLOOKUP(AB553/100,'Download Data'!$BB$1:$CA$97,13,TRUE)</f>
        <v>0</v>
      </c>
      <c r="AE553" s="39"/>
      <c r="AF553" s="39">
        <f t="shared" si="234"/>
        <v>544</v>
      </c>
      <c r="AG553" s="45">
        <f t="shared" si="239"/>
        <v>7303</v>
      </c>
      <c r="AH553" s="45" t="s">
        <v>101</v>
      </c>
      <c r="AI553" s="45">
        <f>Program!R117</f>
        <v>0</v>
      </c>
      <c r="AJ553" s="39"/>
      <c r="AK553" s="39">
        <f t="shared" si="223"/>
        <v>0</v>
      </c>
      <c r="AL553" s="39">
        <f t="shared" si="235"/>
        <v>1</v>
      </c>
      <c r="AM553" s="39" t="str">
        <f t="shared" si="224"/>
        <v xml:space="preserve"> </v>
      </c>
      <c r="AN553" s="39" t="str">
        <f t="shared" si="225"/>
        <v xml:space="preserve"> </v>
      </c>
      <c r="AO553" s="39" t="str">
        <f t="shared" si="226"/>
        <v xml:space="preserve"> </v>
      </c>
      <c r="AP553" s="39" t="str">
        <f t="shared" si="227"/>
        <v xml:space="preserve"> </v>
      </c>
      <c r="CF553" s="2"/>
    </row>
    <row r="554" spans="1:84" x14ac:dyDescent="0.2">
      <c r="A554" s="5" t="e">
        <f>IF(VLOOKUP('Download Data'!AF1087,'Download Data'!AL1087:AP1781,3,FALSE)&lt;&gt;10001,VLOOKUP('Download Data'!AF1087,'Download Data'!AL1087:AP1781,2,FALSE),"")</f>
        <v>#N/A</v>
      </c>
      <c r="B554" s="22" t="str">
        <f>IF(VLOOKUP('Download Data'!AF563,'Download Data'!AL563:AP2175,3,FALSE)&lt;&gt;10001,VLOOKUP('Download Data'!AF563,'Download Data'!AL563:AP2175,3,FALSE),"")</f>
        <v/>
      </c>
      <c r="C554" s="5" t="str">
        <f>IF(VLOOKUP('Download Data'!AF563,'Download Data'!AL563:AP2175,3,FALSE)&lt;&gt;10001,VLOOKUP('Download Data'!AF563,'Download Data'!AL563:AP2175,4,FALSE),"")</f>
        <v/>
      </c>
      <c r="D554" s="29" t="str">
        <f>IF(VLOOKUP('Download Data'!AF563,'Download Data'!AL563:AP2175,3,FALSE)&lt;&gt;10001,VLOOKUP('Download Data'!AF563,'Download Data'!AL563:AP2175,5,FALSE),"")</f>
        <v/>
      </c>
      <c r="E554" s="241"/>
      <c r="AA554" s="39" t="s">
        <v>439</v>
      </c>
      <c r="AB554" s="39">
        <f t="shared" si="238"/>
        <v>7304</v>
      </c>
      <c r="AC554" s="39" t="s">
        <v>101</v>
      </c>
      <c r="AD554" s="43">
        <f>VLOOKUP(AB554/100,'Download Data'!$BB$1:$CA$97,14,TRUE)</f>
        <v>0</v>
      </c>
      <c r="AE554" s="39"/>
      <c r="AF554" s="39">
        <f t="shared" si="234"/>
        <v>545</v>
      </c>
      <c r="AG554" s="45">
        <f t="shared" si="239"/>
        <v>7304</v>
      </c>
      <c r="AH554" s="45" t="s">
        <v>101</v>
      </c>
      <c r="AI554" s="45">
        <f>Program!R118</f>
        <v>0</v>
      </c>
      <c r="AJ554" s="39"/>
      <c r="AK554" s="39">
        <f t="shared" si="223"/>
        <v>0</v>
      </c>
      <c r="AL554" s="39">
        <f t="shared" si="235"/>
        <v>1</v>
      </c>
      <c r="AM554" s="39" t="str">
        <f t="shared" si="224"/>
        <v xml:space="preserve"> </v>
      </c>
      <c r="AN554" s="39" t="str">
        <f t="shared" si="225"/>
        <v xml:space="preserve"> </v>
      </c>
      <c r="AO554" s="39" t="str">
        <f t="shared" si="226"/>
        <v xml:space="preserve"> </v>
      </c>
      <c r="AP554" s="39" t="str">
        <f t="shared" si="227"/>
        <v xml:space="preserve"> </v>
      </c>
      <c r="CF554" s="2"/>
    </row>
    <row r="555" spans="1:84" x14ac:dyDescent="0.2">
      <c r="A555" s="5" t="e">
        <f>IF(VLOOKUP('Download Data'!AF1038,'Download Data'!AL1038:AP1781,3,FALSE)&lt;&gt;10001,VLOOKUP('Download Data'!AF1038,'Download Data'!AL1038:AP1781,2,FALSE),"")</f>
        <v>#N/A</v>
      </c>
      <c r="B555" s="22" t="str">
        <f>IF(VLOOKUP('Download Data'!AF564,'Download Data'!AL564:AP2176,3,FALSE)&lt;&gt;10001,VLOOKUP('Download Data'!AF564,'Download Data'!AL564:AP2176,3,FALSE),"")</f>
        <v/>
      </c>
      <c r="C555" s="5" t="str">
        <f>IF(VLOOKUP('Download Data'!AF564,'Download Data'!AL564:AP2176,3,FALSE)&lt;&gt;10001,VLOOKUP('Download Data'!AF564,'Download Data'!AL564:AP2176,4,FALSE),"")</f>
        <v/>
      </c>
      <c r="D555" s="29" t="str">
        <f>IF(VLOOKUP('Download Data'!AF564,'Download Data'!AL564:AP2176,3,FALSE)&lt;&gt;10001,VLOOKUP('Download Data'!AF564,'Download Data'!AL564:AP2176,5,FALSE),"")</f>
        <v/>
      </c>
      <c r="E555" s="241"/>
      <c r="AA555" s="39" t="s">
        <v>440</v>
      </c>
      <c r="AB555" s="39">
        <f t="shared" si="238"/>
        <v>7305</v>
      </c>
      <c r="AC555" s="39" t="s">
        <v>101</v>
      </c>
      <c r="AD555" s="43">
        <f>VLOOKUP(AB555/100,'Download Data'!$BB$1:$CA$97,15,TRUE)</f>
        <v>0</v>
      </c>
      <c r="AE555" s="39"/>
      <c r="AF555" s="39">
        <f t="shared" si="234"/>
        <v>546</v>
      </c>
      <c r="AG555" s="45">
        <f t="shared" si="239"/>
        <v>7305</v>
      </c>
      <c r="AH555" s="45" t="s">
        <v>101</v>
      </c>
      <c r="AI555" s="45">
        <f>Program!R119</f>
        <v>0</v>
      </c>
      <c r="AJ555" s="39"/>
      <c r="AK555" s="39">
        <f t="shared" ref="AK555:AK586" si="240">IF(AO555=" ",0,1)</f>
        <v>0</v>
      </c>
      <c r="AL555" s="39">
        <f t="shared" si="235"/>
        <v>1</v>
      </c>
      <c r="AM555" s="39" t="str">
        <f t="shared" ref="AM555:AM586" si="241">IF(AD555=AI555," ",AA555)</f>
        <v xml:space="preserve"> </v>
      </c>
      <c r="AN555" s="39" t="str">
        <f t="shared" ref="AN555:AN586" si="242">IF(AD555=AI555," ",AG555)</f>
        <v xml:space="preserve"> </v>
      </c>
      <c r="AO555" s="39" t="str">
        <f t="shared" ref="AO555:AO586" si="243">IF(AD555=AI555," ","=")</f>
        <v xml:space="preserve"> </v>
      </c>
      <c r="AP555" s="39" t="str">
        <f t="shared" ref="AP555:AP586" si="244">IF(AD555=AI555," ",AI555)</f>
        <v xml:space="preserve"> </v>
      </c>
      <c r="CF555" s="2"/>
    </row>
    <row r="556" spans="1:84" x14ac:dyDescent="0.2">
      <c r="A556" s="5" t="e">
        <f>IF(VLOOKUP('Download Data'!AF1138,'Download Data'!AL1138:AP1781,3,FALSE)&lt;&gt;10001,VLOOKUP('Download Data'!AF1138,'Download Data'!AL1138:AP1781,2,FALSE),"")</f>
        <v>#N/A</v>
      </c>
      <c r="B556" s="22" t="str">
        <f>IF(VLOOKUP('Download Data'!AF565,'Download Data'!AL565:AP2177,3,FALSE)&lt;&gt;10001,VLOOKUP('Download Data'!AF565,'Download Data'!AL565:AP2177,3,FALSE),"")</f>
        <v/>
      </c>
      <c r="C556" s="5" t="str">
        <f>IF(VLOOKUP('Download Data'!AF565,'Download Data'!AL565:AP2177,3,FALSE)&lt;&gt;10001,VLOOKUP('Download Data'!AF565,'Download Data'!AL565:AP2177,4,FALSE),"")</f>
        <v/>
      </c>
      <c r="D556" s="29" t="str">
        <f>IF(VLOOKUP('Download Data'!AF565,'Download Data'!AL565:AP2177,3,FALSE)&lt;&gt;10001,VLOOKUP('Download Data'!AF565,'Download Data'!AL565:AP2177,5,FALSE),"")</f>
        <v/>
      </c>
      <c r="E556" s="241"/>
      <c r="AA556" s="39" t="s">
        <v>441</v>
      </c>
      <c r="AB556" s="39">
        <f t="shared" si="238"/>
        <v>7306</v>
      </c>
      <c r="AC556" s="39" t="s">
        <v>101</v>
      </c>
      <c r="AD556" s="43">
        <f>VLOOKUP(AB556/100,'Download Data'!$BB$1:$CA$97,19,TRUE)</f>
        <v>92</v>
      </c>
      <c r="AE556" s="39"/>
      <c r="AF556" s="39">
        <f t="shared" si="234"/>
        <v>547</v>
      </c>
      <c r="AG556" s="45">
        <f t="shared" si="239"/>
        <v>7306</v>
      </c>
      <c r="AH556" s="45" t="s">
        <v>101</v>
      </c>
      <c r="AI556" s="45">
        <f>Program!R122</f>
        <v>92</v>
      </c>
      <c r="AJ556" s="39"/>
      <c r="AK556" s="39">
        <f t="shared" si="240"/>
        <v>0</v>
      </c>
      <c r="AL556" s="39">
        <f t="shared" si="235"/>
        <v>1</v>
      </c>
      <c r="AM556" s="39" t="str">
        <f t="shared" si="241"/>
        <v xml:space="preserve"> </v>
      </c>
      <c r="AN556" s="39" t="str">
        <f t="shared" si="242"/>
        <v xml:space="preserve"> </v>
      </c>
      <c r="AO556" s="39" t="str">
        <f t="shared" si="243"/>
        <v xml:space="preserve"> </v>
      </c>
      <c r="AP556" s="39" t="str">
        <f t="shared" si="244"/>
        <v xml:space="preserve"> </v>
      </c>
      <c r="CF556" s="2"/>
    </row>
    <row r="557" spans="1:84" x14ac:dyDescent="0.2">
      <c r="A557" s="5" t="e">
        <f>IF(VLOOKUP('Download Data'!AF1139,'Download Data'!AL1139:AP1781,3,FALSE)&lt;&gt;10001,VLOOKUP('Download Data'!AF1139,'Download Data'!AL1139:AP1781,2,FALSE),"")</f>
        <v>#N/A</v>
      </c>
      <c r="B557" s="22" t="str">
        <f>IF(VLOOKUP('Download Data'!AF566,'Download Data'!AL566:AP2178,3,FALSE)&lt;&gt;10001,VLOOKUP('Download Data'!AF566,'Download Data'!AL566:AP2178,3,FALSE),"")</f>
        <v/>
      </c>
      <c r="C557" s="5" t="str">
        <f>IF(VLOOKUP('Download Data'!AF566,'Download Data'!AL566:AP2178,3,FALSE)&lt;&gt;10001,VLOOKUP('Download Data'!AF566,'Download Data'!AL566:AP2178,4,FALSE),"")</f>
        <v/>
      </c>
      <c r="D557" s="29" t="str">
        <f>IF(VLOOKUP('Download Data'!AF566,'Download Data'!AL566:AP2178,3,FALSE)&lt;&gt;10001,VLOOKUP('Download Data'!AF566,'Download Data'!AL566:AP2178,5,FALSE),"")</f>
        <v/>
      </c>
      <c r="E557" s="241"/>
      <c r="AA557" s="39" t="s">
        <v>442</v>
      </c>
      <c r="AB557" s="39">
        <f t="shared" si="238"/>
        <v>7307</v>
      </c>
      <c r="AC557" s="39" t="s">
        <v>101</v>
      </c>
      <c r="AD557" s="43">
        <f>VLOOKUP(AB557/100,'Download Data'!$BB$1:$CA$97,21,TRUE)</f>
        <v>-10</v>
      </c>
      <c r="AE557" s="39"/>
      <c r="AF557" s="39">
        <f t="shared" si="234"/>
        <v>548</v>
      </c>
      <c r="AG557" s="45">
        <f t="shared" si="239"/>
        <v>7307</v>
      </c>
      <c r="AH557" s="45" t="s">
        <v>101</v>
      </c>
      <c r="AI557" s="45">
        <f>Program!R123</f>
        <v>-10</v>
      </c>
      <c r="AJ557" s="39"/>
      <c r="AK557" s="39">
        <f t="shared" si="240"/>
        <v>0</v>
      </c>
      <c r="AL557" s="39">
        <f t="shared" si="235"/>
        <v>1</v>
      </c>
      <c r="AM557" s="39" t="str">
        <f t="shared" si="241"/>
        <v xml:space="preserve"> </v>
      </c>
      <c r="AN557" s="39" t="str">
        <f t="shared" si="242"/>
        <v xml:space="preserve"> </v>
      </c>
      <c r="AO557" s="39" t="str">
        <f t="shared" si="243"/>
        <v xml:space="preserve"> </v>
      </c>
      <c r="AP557" s="39" t="str">
        <f t="shared" si="244"/>
        <v xml:space="preserve"> </v>
      </c>
      <c r="CF557" s="2"/>
    </row>
    <row r="558" spans="1:84" x14ac:dyDescent="0.2">
      <c r="A558" s="5" t="e">
        <f>IF(VLOOKUP('Download Data'!AF1140,'Download Data'!AL1140:AP1781,3,FALSE)&lt;&gt;10001,VLOOKUP('Download Data'!AF1140,'Download Data'!AL1140:AP1781,2,FALSE),"")</f>
        <v>#N/A</v>
      </c>
      <c r="B558" s="22" t="str">
        <f>IF(VLOOKUP('Download Data'!AF567,'Download Data'!AL567:AP2179,3,FALSE)&lt;&gt;10001,VLOOKUP('Download Data'!AF567,'Download Data'!AL567:AP2179,3,FALSE),"")</f>
        <v/>
      </c>
      <c r="C558" s="5" t="str">
        <f>IF(VLOOKUP('Download Data'!AF567,'Download Data'!AL567:AP2179,3,FALSE)&lt;&gt;10001,VLOOKUP('Download Data'!AF567,'Download Data'!AL567:AP2179,4,FALSE),"")</f>
        <v/>
      </c>
      <c r="D558" s="29" t="str">
        <f>IF(VLOOKUP('Download Data'!AF567,'Download Data'!AL567:AP2179,3,FALSE)&lt;&gt;10001,VLOOKUP('Download Data'!AF567,'Download Data'!AL567:AP2179,5,FALSE),"")</f>
        <v/>
      </c>
      <c r="E558" s="241"/>
      <c r="AA558" s="39" t="s">
        <v>478</v>
      </c>
      <c r="AB558" s="39">
        <f t="shared" si="238"/>
        <v>7308</v>
      </c>
      <c r="AC558" s="39" t="s">
        <v>101</v>
      </c>
      <c r="AD558" s="43">
        <f>VLOOKUP(AB558/100,'Download Data'!$BB$1:$CA$97,23,TRUE)</f>
        <v>0</v>
      </c>
      <c r="AE558" s="39"/>
      <c r="AF558" s="39">
        <f t="shared" si="234"/>
        <v>549</v>
      </c>
      <c r="AG558" s="45">
        <f t="shared" si="239"/>
        <v>7308</v>
      </c>
      <c r="AH558" s="45" t="s">
        <v>101</v>
      </c>
      <c r="AI558" s="45">
        <f>Program!R124</f>
        <v>0</v>
      </c>
      <c r="AJ558" s="39"/>
      <c r="AK558" s="39">
        <f t="shared" si="240"/>
        <v>0</v>
      </c>
      <c r="AL558" s="39">
        <f t="shared" si="235"/>
        <v>1</v>
      </c>
      <c r="AM558" s="39" t="str">
        <f t="shared" si="241"/>
        <v xml:space="preserve"> </v>
      </c>
      <c r="AN558" s="39" t="str">
        <f t="shared" si="242"/>
        <v xml:space="preserve"> </v>
      </c>
      <c r="AO558" s="39" t="str">
        <f t="shared" si="243"/>
        <v xml:space="preserve"> </v>
      </c>
      <c r="AP558" s="39" t="str">
        <f t="shared" si="244"/>
        <v xml:space="preserve"> </v>
      </c>
      <c r="CF558" s="2"/>
    </row>
    <row r="559" spans="1:84" x14ac:dyDescent="0.2">
      <c r="A559" s="5" t="e">
        <f>IF(VLOOKUP('Download Data'!AF1141,'Download Data'!AL1141:AP1781,3,FALSE)&lt;&gt;10001,VLOOKUP('Download Data'!AF1141,'Download Data'!AL1141:AP1781,2,FALSE),"")</f>
        <v>#N/A</v>
      </c>
      <c r="B559" s="22" t="str">
        <f>IF(VLOOKUP('Download Data'!AF568,'Download Data'!AL568:AP2180,3,FALSE)&lt;&gt;10001,VLOOKUP('Download Data'!AF568,'Download Data'!AL568:AP2180,3,FALSE),"")</f>
        <v/>
      </c>
      <c r="C559" s="5" t="str">
        <f>IF(VLOOKUP('Download Data'!AF568,'Download Data'!AL568:AP2180,3,FALSE)&lt;&gt;10001,VLOOKUP('Download Data'!AF568,'Download Data'!AL568:AP2180,4,FALSE),"")</f>
        <v/>
      </c>
      <c r="D559" s="29" t="str">
        <f>IF(VLOOKUP('Download Data'!AF568,'Download Data'!AL568:AP2180,3,FALSE)&lt;&gt;10001,VLOOKUP('Download Data'!AF568,'Download Data'!AL568:AP2180,5,FALSE),"")</f>
        <v/>
      </c>
      <c r="E559" s="241"/>
      <c r="AA559" s="39" t="s">
        <v>479</v>
      </c>
      <c r="AB559" s="39">
        <f t="shared" si="238"/>
        <v>7309</v>
      </c>
      <c r="AC559" s="39" t="s">
        <v>101</v>
      </c>
      <c r="AD559" s="43">
        <f>VLOOKUP(AB559/100,'Download Data'!$BB$1:$CA$97,24,TRUE)</f>
        <v>0</v>
      </c>
      <c r="AE559" s="39"/>
      <c r="AF559" s="39">
        <f t="shared" si="234"/>
        <v>550</v>
      </c>
      <c r="AG559" s="45">
        <f t="shared" si="239"/>
        <v>7309</v>
      </c>
      <c r="AH559" s="45" t="s">
        <v>101</v>
      </c>
      <c r="AI559" s="45">
        <f>Program!R125</f>
        <v>0</v>
      </c>
      <c r="AJ559" s="39"/>
      <c r="AK559" s="39">
        <f t="shared" si="240"/>
        <v>0</v>
      </c>
      <c r="AL559" s="39">
        <f t="shared" si="235"/>
        <v>1</v>
      </c>
      <c r="AM559" s="39" t="str">
        <f t="shared" si="241"/>
        <v xml:space="preserve"> </v>
      </c>
      <c r="AN559" s="39" t="str">
        <f t="shared" si="242"/>
        <v xml:space="preserve"> </v>
      </c>
      <c r="AO559" s="39" t="str">
        <f t="shared" si="243"/>
        <v xml:space="preserve"> </v>
      </c>
      <c r="AP559" s="39" t="str">
        <f t="shared" si="244"/>
        <v xml:space="preserve"> </v>
      </c>
      <c r="CF559" s="2"/>
    </row>
    <row r="560" spans="1:84" x14ac:dyDescent="0.2">
      <c r="A560" s="5" t="e">
        <f>IF(VLOOKUP('Download Data'!AF1142,'Download Data'!AL1142:AP1781,3,FALSE)&lt;&gt;10001,VLOOKUP('Download Data'!AF1142,'Download Data'!AL1142:AP1781,2,FALSE),"")</f>
        <v>#N/A</v>
      </c>
      <c r="B560" s="22" t="str">
        <f>IF(VLOOKUP('Download Data'!AF569,'Download Data'!AL569:AP2181,3,FALSE)&lt;&gt;10001,VLOOKUP('Download Data'!AF569,'Download Data'!AL569:AP2181,3,FALSE),"")</f>
        <v/>
      </c>
      <c r="C560" s="5" t="str">
        <f>IF(VLOOKUP('Download Data'!AF569,'Download Data'!AL569:AP2181,3,FALSE)&lt;&gt;10001,VLOOKUP('Download Data'!AF569,'Download Data'!AL569:AP2181,4,FALSE),"")</f>
        <v/>
      </c>
      <c r="D560" s="29" t="str">
        <f>IF(VLOOKUP('Download Data'!AF569,'Download Data'!AL569:AP2181,3,FALSE)&lt;&gt;10001,VLOOKUP('Download Data'!AF569,'Download Data'!AL569:AP2181,5,FALSE),"")</f>
        <v/>
      </c>
      <c r="E560" s="241"/>
      <c r="AA560" s="39" t="s">
        <v>480</v>
      </c>
      <c r="AB560" s="39">
        <f t="shared" si="238"/>
        <v>7310</v>
      </c>
      <c r="AC560" s="39" t="s">
        <v>101</v>
      </c>
      <c r="AD560" s="43">
        <f>VLOOKUP(AB560/100,'Download Data'!$BB$1:$CA$97,25,TRUE)</f>
        <v>0</v>
      </c>
      <c r="AE560" s="39"/>
      <c r="AF560" s="39">
        <f t="shared" si="234"/>
        <v>551</v>
      </c>
      <c r="AG560" s="45">
        <f t="shared" si="239"/>
        <v>7310</v>
      </c>
      <c r="AH560" s="45" t="s">
        <v>101</v>
      </c>
      <c r="AI560" s="45">
        <f>Program!R126</f>
        <v>0</v>
      </c>
      <c r="AJ560" s="39"/>
      <c r="AK560" s="39">
        <f t="shared" si="240"/>
        <v>0</v>
      </c>
      <c r="AL560" s="39">
        <f t="shared" si="235"/>
        <v>1</v>
      </c>
      <c r="AM560" s="39" t="str">
        <f t="shared" si="241"/>
        <v xml:space="preserve"> </v>
      </c>
      <c r="AN560" s="39" t="str">
        <f t="shared" si="242"/>
        <v xml:space="preserve"> </v>
      </c>
      <c r="AO560" s="39" t="str">
        <f t="shared" si="243"/>
        <v xml:space="preserve"> </v>
      </c>
      <c r="AP560" s="39" t="str">
        <f t="shared" si="244"/>
        <v xml:space="preserve"> </v>
      </c>
      <c r="CF560" s="2"/>
    </row>
    <row r="561" spans="1:84" x14ac:dyDescent="0.2">
      <c r="A561" s="5" t="e">
        <f>IF(VLOOKUP('Download Data'!AF1143,'Download Data'!AL1143:AP1781,3,FALSE)&lt;&gt;10001,VLOOKUP('Download Data'!AF1143,'Download Data'!AL1143:AP1781,2,FALSE),"")</f>
        <v>#N/A</v>
      </c>
      <c r="B561" s="22" t="str">
        <f>IF(VLOOKUP('Download Data'!AF570,'Download Data'!AL570:AP2182,3,FALSE)&lt;&gt;10001,VLOOKUP('Download Data'!AF570,'Download Data'!AL570:AP2182,3,FALSE),"")</f>
        <v/>
      </c>
      <c r="C561" s="5" t="str">
        <f>IF(VLOOKUP('Download Data'!AF570,'Download Data'!AL570:AP2182,3,FALSE)&lt;&gt;10001,VLOOKUP('Download Data'!AF570,'Download Data'!AL570:AP2182,4,FALSE),"")</f>
        <v/>
      </c>
      <c r="D561" s="29" t="str">
        <f>IF(VLOOKUP('Download Data'!AF570,'Download Data'!AL570:AP2182,3,FALSE)&lt;&gt;10001,VLOOKUP('Download Data'!AF570,'Download Data'!AL570:AP2182,5,FALSE),"")</f>
        <v/>
      </c>
      <c r="E561" s="241"/>
      <c r="AA561" s="39"/>
      <c r="AB561" s="39"/>
      <c r="AC561" s="39"/>
      <c r="AD561" s="43"/>
      <c r="AE561" s="39"/>
      <c r="AF561" s="39">
        <f t="shared" si="234"/>
        <v>552</v>
      </c>
      <c r="AG561" s="45"/>
      <c r="AH561" s="45"/>
      <c r="AI561" s="45"/>
      <c r="AJ561" s="39"/>
      <c r="AK561" s="39">
        <f t="shared" si="240"/>
        <v>0</v>
      </c>
      <c r="AL561" s="39">
        <f t="shared" si="235"/>
        <v>1</v>
      </c>
      <c r="AM561" s="39" t="str">
        <f t="shared" si="241"/>
        <v xml:space="preserve"> </v>
      </c>
      <c r="AN561" s="39" t="str">
        <f t="shared" si="242"/>
        <v xml:space="preserve"> </v>
      </c>
      <c r="AO561" s="39" t="str">
        <f t="shared" si="243"/>
        <v xml:space="preserve"> </v>
      </c>
      <c r="AP561" s="39" t="str">
        <f t="shared" si="244"/>
        <v xml:space="preserve"> </v>
      </c>
      <c r="CF561" s="2"/>
    </row>
    <row r="562" spans="1:84" x14ac:dyDescent="0.2">
      <c r="A562" s="5" t="e">
        <f>IF(VLOOKUP('Download Data'!AF1144,'Download Data'!AL1144:AP1781,3,FALSE)&lt;&gt;10001,VLOOKUP('Download Data'!AF1144,'Download Data'!AL1144:AP1781,2,FALSE),"")</f>
        <v>#N/A</v>
      </c>
      <c r="B562" s="22" t="str">
        <f>IF(VLOOKUP('Download Data'!AF571,'Download Data'!AL571:AP2183,3,FALSE)&lt;&gt;10001,VLOOKUP('Download Data'!AF571,'Download Data'!AL571:AP2183,3,FALSE),"")</f>
        <v/>
      </c>
      <c r="C562" s="5" t="str">
        <f>IF(VLOOKUP('Download Data'!AF571,'Download Data'!AL571:AP2183,3,FALSE)&lt;&gt;10001,VLOOKUP('Download Data'!AF571,'Download Data'!AL571:AP2183,4,FALSE),"")</f>
        <v/>
      </c>
      <c r="D562" s="29" t="str">
        <f>IF(VLOOKUP('Download Data'!AF571,'Download Data'!AL571:AP2183,3,FALSE)&lt;&gt;10001,VLOOKUP('Download Data'!AF571,'Download Data'!AL571:AP2183,5,FALSE),"")</f>
        <v/>
      </c>
      <c r="E562" s="241"/>
      <c r="AA562" s="39" t="s">
        <v>481</v>
      </c>
      <c r="AB562" s="39">
        <f t="shared" ref="AB562:AB572" si="245">AG562</f>
        <v>7400</v>
      </c>
      <c r="AC562" s="39" t="s">
        <v>101</v>
      </c>
      <c r="AD562" s="43">
        <f>VLOOKUP(AB562/100,'Download Data'!$BB$1:$CA$97,9,TRUE)</f>
        <v>0</v>
      </c>
      <c r="AE562" s="39"/>
      <c r="AF562" s="39">
        <f t="shared" si="234"/>
        <v>553</v>
      </c>
      <c r="AG562" s="45">
        <v>7400</v>
      </c>
      <c r="AH562" s="45" t="s">
        <v>101</v>
      </c>
      <c r="AI562" s="45">
        <f>Program!R130</f>
        <v>0</v>
      </c>
      <c r="AJ562" s="39"/>
      <c r="AK562" s="39">
        <f t="shared" si="240"/>
        <v>0</v>
      </c>
      <c r="AL562" s="39">
        <f t="shared" si="235"/>
        <v>1</v>
      </c>
      <c r="AM562" s="39" t="str">
        <f t="shared" si="241"/>
        <v xml:space="preserve"> </v>
      </c>
      <c r="AN562" s="39" t="str">
        <f t="shared" si="242"/>
        <v xml:space="preserve"> </v>
      </c>
      <c r="AO562" s="39" t="str">
        <f t="shared" si="243"/>
        <v xml:space="preserve"> </v>
      </c>
      <c r="AP562" s="39" t="str">
        <f t="shared" si="244"/>
        <v xml:space="preserve"> </v>
      </c>
      <c r="CF562" s="2"/>
    </row>
    <row r="563" spans="1:84" x14ac:dyDescent="0.2">
      <c r="A563" s="5" t="e">
        <f>IF(VLOOKUP('Download Data'!AF1145,'Download Data'!AL1145:AP1781,3,FALSE)&lt;&gt;10001,VLOOKUP('Download Data'!AF1145,'Download Data'!AL1145:AP1781,2,FALSE),"")</f>
        <v>#N/A</v>
      </c>
      <c r="B563" s="22" t="str">
        <f>IF(VLOOKUP('Download Data'!AF572,'Download Data'!AL572:AP2184,3,FALSE)&lt;&gt;10001,VLOOKUP('Download Data'!AF572,'Download Data'!AL572:AP2184,3,FALSE),"")</f>
        <v/>
      </c>
      <c r="C563" s="5" t="str">
        <f>IF(VLOOKUP('Download Data'!AF572,'Download Data'!AL572:AP2184,3,FALSE)&lt;&gt;10001,VLOOKUP('Download Data'!AF572,'Download Data'!AL572:AP2184,4,FALSE),"")</f>
        <v/>
      </c>
      <c r="D563" s="29" t="str">
        <f>IF(VLOOKUP('Download Data'!AF572,'Download Data'!AL572:AP2184,3,FALSE)&lt;&gt;10001,VLOOKUP('Download Data'!AF572,'Download Data'!AL572:AP2184,5,FALSE),"")</f>
        <v/>
      </c>
      <c r="E563" s="241"/>
      <c r="AA563" s="39" t="s">
        <v>482</v>
      </c>
      <c r="AB563" s="39">
        <f t="shared" si="245"/>
        <v>7401</v>
      </c>
      <c r="AC563" s="39" t="s">
        <v>101</v>
      </c>
      <c r="AD563" s="43">
        <f>VLOOKUP(AB563/100,'Download Data'!$BB$1:$CA$97,10,TRUE)</f>
        <v>0</v>
      </c>
      <c r="AE563" s="39"/>
      <c r="AF563" s="39">
        <f t="shared" si="234"/>
        <v>554</v>
      </c>
      <c r="AG563" s="45">
        <f t="shared" ref="AG563:AG572" si="246">AG562+1</f>
        <v>7401</v>
      </c>
      <c r="AH563" s="45" t="s">
        <v>101</v>
      </c>
      <c r="AI563" s="45">
        <f>Program!R131</f>
        <v>0</v>
      </c>
      <c r="AJ563" s="39"/>
      <c r="AK563" s="39">
        <f t="shared" si="240"/>
        <v>0</v>
      </c>
      <c r="AL563" s="39">
        <f t="shared" si="235"/>
        <v>1</v>
      </c>
      <c r="AM563" s="39" t="str">
        <f t="shared" si="241"/>
        <v xml:space="preserve"> </v>
      </c>
      <c r="AN563" s="39" t="str">
        <f t="shared" si="242"/>
        <v xml:space="preserve"> </v>
      </c>
      <c r="AO563" s="39" t="str">
        <f t="shared" si="243"/>
        <v xml:space="preserve"> </v>
      </c>
      <c r="AP563" s="39" t="str">
        <f t="shared" si="244"/>
        <v xml:space="preserve"> </v>
      </c>
      <c r="CF563" s="2"/>
    </row>
    <row r="564" spans="1:84" x14ac:dyDescent="0.2">
      <c r="A564" s="5" t="e">
        <f>IF(VLOOKUP('Download Data'!AF1146,'Download Data'!AL1146:AP1781,3,FALSE)&lt;&gt;10001,VLOOKUP('Download Data'!AF1146,'Download Data'!AL1146:AP1781,2,FALSE),"")</f>
        <v>#N/A</v>
      </c>
      <c r="B564" s="22" t="str">
        <f>IF(VLOOKUP('Download Data'!AF573,'Download Data'!AL573:AP2185,3,FALSE)&lt;&gt;10001,VLOOKUP('Download Data'!AF573,'Download Data'!AL573:AP2185,3,FALSE),"")</f>
        <v/>
      </c>
      <c r="C564" s="5" t="str">
        <f>IF(VLOOKUP('Download Data'!AF573,'Download Data'!AL573:AP2185,3,FALSE)&lt;&gt;10001,VLOOKUP('Download Data'!AF573,'Download Data'!AL573:AP2185,4,FALSE),"")</f>
        <v/>
      </c>
      <c r="D564" s="29" t="str">
        <f>IF(VLOOKUP('Download Data'!AF573,'Download Data'!AL573:AP2185,3,FALSE)&lt;&gt;10001,VLOOKUP('Download Data'!AF573,'Download Data'!AL573:AP2185,5,FALSE),"")</f>
        <v/>
      </c>
      <c r="E564" s="241"/>
      <c r="AA564" s="39" t="s">
        <v>443</v>
      </c>
      <c r="AB564" s="39">
        <f t="shared" si="245"/>
        <v>7402</v>
      </c>
      <c r="AC564" s="39" t="s">
        <v>101</v>
      </c>
      <c r="AD564" s="43">
        <f>VLOOKUP(AB564/100,'Download Data'!$BB$1:$CA$97,12,TRUE)</f>
        <v>0</v>
      </c>
      <c r="AE564" s="39"/>
      <c r="AF564" s="39">
        <f t="shared" si="234"/>
        <v>555</v>
      </c>
      <c r="AG564" s="45">
        <f t="shared" si="246"/>
        <v>7402</v>
      </c>
      <c r="AH564" s="45" t="s">
        <v>101</v>
      </c>
      <c r="AI564" s="45">
        <f>Program!R133</f>
        <v>0</v>
      </c>
      <c r="AJ564" s="39"/>
      <c r="AK564" s="39">
        <f t="shared" si="240"/>
        <v>0</v>
      </c>
      <c r="AL564" s="39">
        <f t="shared" si="235"/>
        <v>1</v>
      </c>
      <c r="AM564" s="39" t="str">
        <f t="shared" si="241"/>
        <v xml:space="preserve"> </v>
      </c>
      <c r="AN564" s="39" t="str">
        <f t="shared" si="242"/>
        <v xml:space="preserve"> </v>
      </c>
      <c r="AO564" s="39" t="str">
        <f t="shared" si="243"/>
        <v xml:space="preserve"> </v>
      </c>
      <c r="AP564" s="39" t="str">
        <f t="shared" si="244"/>
        <v xml:space="preserve"> </v>
      </c>
      <c r="CF564" s="2"/>
    </row>
    <row r="565" spans="1:84" x14ac:dyDescent="0.2">
      <c r="A565" s="5" t="e">
        <f>IF(VLOOKUP('Download Data'!AF1147,'Download Data'!AL1147:AP1781,3,FALSE)&lt;&gt;10001,VLOOKUP('Download Data'!AF1147,'Download Data'!AL1147:AP1781,2,FALSE),"")</f>
        <v>#N/A</v>
      </c>
      <c r="B565" s="22" t="str">
        <f>IF(VLOOKUP('Download Data'!AF574,'Download Data'!AL574:AP2186,3,FALSE)&lt;&gt;10001,VLOOKUP('Download Data'!AF574,'Download Data'!AL574:AP2186,3,FALSE),"")</f>
        <v/>
      </c>
      <c r="C565" s="5" t="str">
        <f>IF(VLOOKUP('Download Data'!AF574,'Download Data'!AL574:AP2186,3,FALSE)&lt;&gt;10001,VLOOKUP('Download Data'!AF574,'Download Data'!AL574:AP2186,4,FALSE),"")</f>
        <v/>
      </c>
      <c r="D565" s="29" t="str">
        <f>IF(VLOOKUP('Download Data'!AF574,'Download Data'!AL574:AP2186,3,FALSE)&lt;&gt;10001,VLOOKUP('Download Data'!AF574,'Download Data'!AL574:AP2186,5,FALSE),"")</f>
        <v/>
      </c>
      <c r="E565" s="241"/>
      <c r="AA565" s="39" t="s">
        <v>444</v>
      </c>
      <c r="AB565" s="39">
        <f t="shared" si="245"/>
        <v>7403</v>
      </c>
      <c r="AC565" s="39" t="s">
        <v>101</v>
      </c>
      <c r="AD565" s="43">
        <f>VLOOKUP(AB565/100,'Download Data'!$BB$1:$CA$97,13,TRUE)</f>
        <v>0</v>
      </c>
      <c r="AE565" s="39"/>
      <c r="AF565" s="39">
        <f t="shared" si="234"/>
        <v>556</v>
      </c>
      <c r="AG565" s="45">
        <f t="shared" si="246"/>
        <v>7403</v>
      </c>
      <c r="AH565" s="45" t="s">
        <v>101</v>
      </c>
      <c r="AI565" s="45">
        <f>Program!R134</f>
        <v>0</v>
      </c>
      <c r="AJ565" s="39"/>
      <c r="AK565" s="39">
        <f t="shared" si="240"/>
        <v>0</v>
      </c>
      <c r="AL565" s="39">
        <f t="shared" si="235"/>
        <v>1</v>
      </c>
      <c r="AM565" s="39" t="str">
        <f t="shared" si="241"/>
        <v xml:space="preserve"> </v>
      </c>
      <c r="AN565" s="39" t="str">
        <f t="shared" si="242"/>
        <v xml:space="preserve"> </v>
      </c>
      <c r="AO565" s="39" t="str">
        <f t="shared" si="243"/>
        <v xml:space="preserve"> </v>
      </c>
      <c r="AP565" s="39" t="str">
        <f t="shared" si="244"/>
        <v xml:space="preserve"> </v>
      </c>
      <c r="CF565" s="2"/>
    </row>
    <row r="566" spans="1:84" x14ac:dyDescent="0.2">
      <c r="A566" s="5" t="e">
        <f>IF(VLOOKUP('Download Data'!AF1148,'Download Data'!AL1148:AP1781,3,FALSE)&lt;&gt;10001,VLOOKUP('Download Data'!AF1148,'Download Data'!AL1148:AP1781,2,FALSE),"")</f>
        <v>#N/A</v>
      </c>
      <c r="B566" s="22" t="str">
        <f>IF(VLOOKUP('Download Data'!AF575,'Download Data'!AL575:AP2187,3,FALSE)&lt;&gt;10001,VLOOKUP('Download Data'!AF575,'Download Data'!AL575:AP2187,3,FALSE),"")</f>
        <v/>
      </c>
      <c r="C566" s="5" t="str">
        <f>IF(VLOOKUP('Download Data'!AF575,'Download Data'!AL575:AP2187,3,FALSE)&lt;&gt;10001,VLOOKUP('Download Data'!AF575,'Download Data'!AL575:AP2187,4,FALSE),"")</f>
        <v/>
      </c>
      <c r="D566" s="29" t="str">
        <f>IF(VLOOKUP('Download Data'!AF575,'Download Data'!AL575:AP2187,3,FALSE)&lt;&gt;10001,VLOOKUP('Download Data'!AF575,'Download Data'!AL575:AP2187,5,FALSE),"")</f>
        <v/>
      </c>
      <c r="E566" s="241"/>
      <c r="AA566" s="39" t="s">
        <v>445</v>
      </c>
      <c r="AB566" s="39">
        <f t="shared" si="245"/>
        <v>7404</v>
      </c>
      <c r="AC566" s="39" t="s">
        <v>101</v>
      </c>
      <c r="AD566" s="43">
        <f>VLOOKUP(AB566/100,'Download Data'!$BB$1:$CA$97,14,TRUE)</f>
        <v>0</v>
      </c>
      <c r="AE566" s="39"/>
      <c r="AF566" s="39">
        <f t="shared" si="234"/>
        <v>557</v>
      </c>
      <c r="AG566" s="45">
        <f t="shared" si="246"/>
        <v>7404</v>
      </c>
      <c r="AH566" s="45" t="s">
        <v>101</v>
      </c>
      <c r="AI566" s="45">
        <f>Program!R135</f>
        <v>0</v>
      </c>
      <c r="AJ566" s="39"/>
      <c r="AK566" s="39">
        <f t="shared" si="240"/>
        <v>0</v>
      </c>
      <c r="AL566" s="39">
        <f t="shared" si="235"/>
        <v>1</v>
      </c>
      <c r="AM566" s="39" t="str">
        <f t="shared" si="241"/>
        <v xml:space="preserve"> </v>
      </c>
      <c r="AN566" s="39" t="str">
        <f t="shared" si="242"/>
        <v xml:space="preserve"> </v>
      </c>
      <c r="AO566" s="39" t="str">
        <f t="shared" si="243"/>
        <v xml:space="preserve"> </v>
      </c>
      <c r="AP566" s="39" t="str">
        <f t="shared" si="244"/>
        <v xml:space="preserve"> </v>
      </c>
      <c r="CF566" s="2"/>
    </row>
    <row r="567" spans="1:84" x14ac:dyDescent="0.2">
      <c r="A567" s="5" t="e">
        <f>IF(VLOOKUP('Download Data'!AF1149,'Download Data'!AL1149:AP1781,3,FALSE)&lt;&gt;10001,VLOOKUP('Download Data'!AF1149,'Download Data'!AL1149:AP1781,2,FALSE),"")</f>
        <v>#N/A</v>
      </c>
      <c r="B567" s="22" t="str">
        <f>IF(VLOOKUP('Download Data'!AF576,'Download Data'!AL576:AP2188,3,FALSE)&lt;&gt;10001,VLOOKUP('Download Data'!AF576,'Download Data'!AL576:AP2188,3,FALSE),"")</f>
        <v/>
      </c>
      <c r="C567" s="5" t="str">
        <f>IF(VLOOKUP('Download Data'!AF576,'Download Data'!AL576:AP2188,3,FALSE)&lt;&gt;10001,VLOOKUP('Download Data'!AF576,'Download Data'!AL576:AP2188,4,FALSE),"")</f>
        <v/>
      </c>
      <c r="D567" s="29" t="str">
        <f>IF(VLOOKUP('Download Data'!AF576,'Download Data'!AL576:AP2188,3,FALSE)&lt;&gt;10001,VLOOKUP('Download Data'!AF576,'Download Data'!AL576:AP2188,5,FALSE),"")</f>
        <v/>
      </c>
      <c r="E567" s="241"/>
      <c r="AA567" s="39" t="s">
        <v>446</v>
      </c>
      <c r="AB567" s="39">
        <f t="shared" si="245"/>
        <v>7405</v>
      </c>
      <c r="AC567" s="39" t="s">
        <v>101</v>
      </c>
      <c r="AD567" s="43">
        <f>VLOOKUP(AB567/100,'Download Data'!$BB$1:$CA$97,15,TRUE)</f>
        <v>0</v>
      </c>
      <c r="AE567" s="39"/>
      <c r="AF567" s="39">
        <f t="shared" si="234"/>
        <v>558</v>
      </c>
      <c r="AG567" s="45">
        <f t="shared" si="246"/>
        <v>7405</v>
      </c>
      <c r="AH567" s="45" t="s">
        <v>101</v>
      </c>
      <c r="AI567" s="45">
        <f>Program!R136</f>
        <v>0</v>
      </c>
      <c r="AJ567" s="39"/>
      <c r="AK567" s="39">
        <f t="shared" si="240"/>
        <v>0</v>
      </c>
      <c r="AL567" s="39">
        <f t="shared" si="235"/>
        <v>1</v>
      </c>
      <c r="AM567" s="39" t="str">
        <f t="shared" si="241"/>
        <v xml:space="preserve"> </v>
      </c>
      <c r="AN567" s="39" t="str">
        <f t="shared" si="242"/>
        <v xml:space="preserve"> </v>
      </c>
      <c r="AO567" s="39" t="str">
        <f t="shared" si="243"/>
        <v xml:space="preserve"> </v>
      </c>
      <c r="AP567" s="39" t="str">
        <f t="shared" si="244"/>
        <v xml:space="preserve"> </v>
      </c>
      <c r="CF567" s="2"/>
    </row>
    <row r="568" spans="1:84" x14ac:dyDescent="0.2">
      <c r="A568" s="5" t="e">
        <f>IF(VLOOKUP('Download Data'!AF1150,'Download Data'!AL1150:AP1781,3,FALSE)&lt;&gt;10001,VLOOKUP('Download Data'!AF1150,'Download Data'!AL1150:AP1781,2,FALSE),"")</f>
        <v>#N/A</v>
      </c>
      <c r="B568" s="22" t="str">
        <f>IF(VLOOKUP('Download Data'!AF577,'Download Data'!AL577:AP2189,3,FALSE)&lt;&gt;10001,VLOOKUP('Download Data'!AF577,'Download Data'!AL577:AP2189,3,FALSE),"")</f>
        <v/>
      </c>
      <c r="C568" s="5" t="str">
        <f>IF(VLOOKUP('Download Data'!AF577,'Download Data'!AL577:AP2189,3,FALSE)&lt;&gt;10001,VLOOKUP('Download Data'!AF577,'Download Data'!AL577:AP2189,4,FALSE),"")</f>
        <v/>
      </c>
      <c r="D568" s="29" t="str">
        <f>IF(VLOOKUP('Download Data'!AF577,'Download Data'!AL577:AP2189,3,FALSE)&lt;&gt;10001,VLOOKUP('Download Data'!AF577,'Download Data'!AL577:AP2189,5,FALSE),"")</f>
        <v/>
      </c>
      <c r="E568" s="241"/>
      <c r="AA568" s="39" t="s">
        <v>447</v>
      </c>
      <c r="AB568" s="39">
        <f t="shared" si="245"/>
        <v>7406</v>
      </c>
      <c r="AC568" s="39" t="s">
        <v>101</v>
      </c>
      <c r="AD568" s="43">
        <f>VLOOKUP(AB568/100,'Download Data'!$BB$1:$CA$97,19,TRUE)</f>
        <v>92</v>
      </c>
      <c r="AE568" s="39"/>
      <c r="AF568" s="39">
        <f t="shared" si="234"/>
        <v>559</v>
      </c>
      <c r="AG568" s="45">
        <f t="shared" si="246"/>
        <v>7406</v>
      </c>
      <c r="AH568" s="45" t="s">
        <v>101</v>
      </c>
      <c r="AI568" s="45">
        <f>Program!R139</f>
        <v>92</v>
      </c>
      <c r="AJ568" s="39"/>
      <c r="AK568" s="39">
        <f t="shared" si="240"/>
        <v>0</v>
      </c>
      <c r="AL568" s="39">
        <f t="shared" si="235"/>
        <v>1</v>
      </c>
      <c r="AM568" s="39" t="str">
        <f t="shared" si="241"/>
        <v xml:space="preserve"> </v>
      </c>
      <c r="AN568" s="39" t="str">
        <f t="shared" si="242"/>
        <v xml:space="preserve"> </v>
      </c>
      <c r="AO568" s="39" t="str">
        <f t="shared" si="243"/>
        <v xml:space="preserve"> </v>
      </c>
      <c r="AP568" s="39" t="str">
        <f t="shared" si="244"/>
        <v xml:space="preserve"> </v>
      </c>
      <c r="CF568" s="2"/>
    </row>
    <row r="569" spans="1:84" x14ac:dyDescent="0.2">
      <c r="A569" s="5" t="e">
        <f>IF(VLOOKUP('Download Data'!AF1151,'Download Data'!AL1151:AP1781,3,FALSE)&lt;&gt;10001,VLOOKUP('Download Data'!AF1151,'Download Data'!AL1151:AP1781,2,FALSE),"")</f>
        <v>#N/A</v>
      </c>
      <c r="B569" s="22" t="str">
        <f>IF(VLOOKUP('Download Data'!AF578,'Download Data'!AL578:AP2190,3,FALSE)&lt;&gt;10001,VLOOKUP('Download Data'!AF578,'Download Data'!AL578:AP2190,3,FALSE),"")</f>
        <v/>
      </c>
      <c r="C569" s="5" t="str">
        <f>IF(VLOOKUP('Download Data'!AF578,'Download Data'!AL578:AP2190,3,FALSE)&lt;&gt;10001,VLOOKUP('Download Data'!AF578,'Download Data'!AL578:AP2190,4,FALSE),"")</f>
        <v/>
      </c>
      <c r="D569" s="29" t="str">
        <f>IF(VLOOKUP('Download Data'!AF578,'Download Data'!AL578:AP2190,3,FALSE)&lt;&gt;10001,VLOOKUP('Download Data'!AF578,'Download Data'!AL578:AP2190,5,FALSE),"")</f>
        <v/>
      </c>
      <c r="E569" s="241"/>
      <c r="AA569" s="39" t="s">
        <v>448</v>
      </c>
      <c r="AB569" s="39">
        <f t="shared" si="245"/>
        <v>7407</v>
      </c>
      <c r="AC569" s="39" t="s">
        <v>101</v>
      </c>
      <c r="AD569" s="43">
        <f>VLOOKUP(AB569/100,'Download Data'!$BB$1:$CA$97,21,TRUE)</f>
        <v>-10</v>
      </c>
      <c r="AE569" s="39"/>
      <c r="AF569" s="39">
        <f t="shared" si="234"/>
        <v>560</v>
      </c>
      <c r="AG569" s="45">
        <f t="shared" si="246"/>
        <v>7407</v>
      </c>
      <c r="AH569" s="45" t="s">
        <v>101</v>
      </c>
      <c r="AI569" s="45">
        <f>Program!R140</f>
        <v>-10</v>
      </c>
      <c r="AJ569" s="39"/>
      <c r="AK569" s="39">
        <f t="shared" si="240"/>
        <v>0</v>
      </c>
      <c r="AL569" s="39">
        <f t="shared" si="235"/>
        <v>1</v>
      </c>
      <c r="AM569" s="39" t="str">
        <f t="shared" si="241"/>
        <v xml:space="preserve"> </v>
      </c>
      <c r="AN569" s="39" t="str">
        <f t="shared" si="242"/>
        <v xml:space="preserve"> </v>
      </c>
      <c r="AO569" s="39" t="str">
        <f t="shared" si="243"/>
        <v xml:space="preserve"> </v>
      </c>
      <c r="AP569" s="39" t="str">
        <f t="shared" si="244"/>
        <v xml:space="preserve"> </v>
      </c>
      <c r="CF569" s="2"/>
    </row>
    <row r="570" spans="1:84" x14ac:dyDescent="0.2">
      <c r="A570" s="5" t="e">
        <f>IF(VLOOKUP('Download Data'!AF1152,'Download Data'!AL1152:AP1781,3,FALSE)&lt;&gt;10001,VLOOKUP('Download Data'!AF1152,'Download Data'!AL1152:AP1781,2,FALSE),"")</f>
        <v>#N/A</v>
      </c>
      <c r="B570" s="22" t="str">
        <f>IF(VLOOKUP('Download Data'!AF579,'Download Data'!AL579:AP2191,3,FALSE)&lt;&gt;10001,VLOOKUP('Download Data'!AF579,'Download Data'!AL579:AP2191,3,FALSE),"")</f>
        <v/>
      </c>
      <c r="C570" s="5" t="str">
        <f>IF(VLOOKUP('Download Data'!AF579,'Download Data'!AL579:AP2191,3,FALSE)&lt;&gt;10001,VLOOKUP('Download Data'!AF579,'Download Data'!AL579:AP2191,4,FALSE),"")</f>
        <v/>
      </c>
      <c r="D570" s="29" t="str">
        <f>IF(VLOOKUP('Download Data'!AF579,'Download Data'!AL579:AP2191,3,FALSE)&lt;&gt;10001,VLOOKUP('Download Data'!AF579,'Download Data'!AL579:AP2191,5,FALSE),"")</f>
        <v/>
      </c>
      <c r="E570" s="241"/>
      <c r="AA570" s="39" t="s">
        <v>483</v>
      </c>
      <c r="AB570" s="39">
        <f t="shared" si="245"/>
        <v>7408</v>
      </c>
      <c r="AC570" s="39" t="s">
        <v>101</v>
      </c>
      <c r="AD570" s="43">
        <f>VLOOKUP(AB570/100,'Download Data'!$BB$1:$CA$97,23,TRUE)</f>
        <v>0</v>
      </c>
      <c r="AE570" s="39"/>
      <c r="AF570" s="39">
        <f t="shared" si="234"/>
        <v>561</v>
      </c>
      <c r="AG570" s="45">
        <f t="shared" si="246"/>
        <v>7408</v>
      </c>
      <c r="AH570" s="45" t="s">
        <v>101</v>
      </c>
      <c r="AI570" s="45">
        <f>Program!R141</f>
        <v>0</v>
      </c>
      <c r="AJ570" s="39"/>
      <c r="AK570" s="39">
        <f t="shared" si="240"/>
        <v>0</v>
      </c>
      <c r="AL570" s="39">
        <f t="shared" si="235"/>
        <v>1</v>
      </c>
      <c r="AM570" s="39" t="str">
        <f t="shared" si="241"/>
        <v xml:space="preserve"> </v>
      </c>
      <c r="AN570" s="39" t="str">
        <f t="shared" si="242"/>
        <v xml:space="preserve"> </v>
      </c>
      <c r="AO570" s="39" t="str">
        <f t="shared" si="243"/>
        <v xml:space="preserve"> </v>
      </c>
      <c r="AP570" s="39" t="str">
        <f t="shared" si="244"/>
        <v xml:space="preserve"> </v>
      </c>
      <c r="CF570" s="2"/>
    </row>
    <row r="571" spans="1:84" x14ac:dyDescent="0.2">
      <c r="A571" s="5" t="e">
        <f>IF(VLOOKUP('Download Data'!AF1153,'Download Data'!AL1153:AP1781,3,FALSE)&lt;&gt;10001,VLOOKUP('Download Data'!AF1153,'Download Data'!AL1153:AP1781,2,FALSE),"")</f>
        <v>#N/A</v>
      </c>
      <c r="B571" s="22" t="str">
        <f>IF(VLOOKUP('Download Data'!AF580,'Download Data'!AL580:AP2192,3,FALSE)&lt;&gt;10001,VLOOKUP('Download Data'!AF580,'Download Data'!AL580:AP2192,3,FALSE),"")</f>
        <v/>
      </c>
      <c r="C571" s="5" t="str">
        <f>IF(VLOOKUP('Download Data'!AF580,'Download Data'!AL580:AP2192,3,FALSE)&lt;&gt;10001,VLOOKUP('Download Data'!AF580,'Download Data'!AL580:AP2192,4,FALSE),"")</f>
        <v/>
      </c>
      <c r="D571" s="29" t="str">
        <f>IF(VLOOKUP('Download Data'!AF580,'Download Data'!AL580:AP2192,3,FALSE)&lt;&gt;10001,VLOOKUP('Download Data'!AF580,'Download Data'!AL580:AP2192,5,FALSE),"")</f>
        <v/>
      </c>
      <c r="E571" s="241"/>
      <c r="AA571" s="39" t="s">
        <v>484</v>
      </c>
      <c r="AB571" s="39">
        <f t="shared" si="245"/>
        <v>7409</v>
      </c>
      <c r="AC571" s="39" t="s">
        <v>101</v>
      </c>
      <c r="AD571" s="43">
        <f>VLOOKUP(AB571/100,'Download Data'!$BB$1:$CA$97,24,TRUE)</f>
        <v>0</v>
      </c>
      <c r="AE571" s="39"/>
      <c r="AF571" s="39">
        <f t="shared" si="234"/>
        <v>562</v>
      </c>
      <c r="AG571" s="45">
        <f t="shared" si="246"/>
        <v>7409</v>
      </c>
      <c r="AH571" s="45" t="s">
        <v>101</v>
      </c>
      <c r="AI571" s="45">
        <f>Program!R142</f>
        <v>0</v>
      </c>
      <c r="AJ571" s="39"/>
      <c r="AK571" s="39">
        <f t="shared" si="240"/>
        <v>0</v>
      </c>
      <c r="AL571" s="39">
        <f t="shared" si="235"/>
        <v>1</v>
      </c>
      <c r="AM571" s="39" t="str">
        <f t="shared" si="241"/>
        <v xml:space="preserve"> </v>
      </c>
      <c r="AN571" s="39" t="str">
        <f t="shared" si="242"/>
        <v xml:space="preserve"> </v>
      </c>
      <c r="AO571" s="39" t="str">
        <f t="shared" si="243"/>
        <v xml:space="preserve"> </v>
      </c>
      <c r="AP571" s="39" t="str">
        <f t="shared" si="244"/>
        <v xml:space="preserve"> </v>
      </c>
      <c r="CF571" s="2"/>
    </row>
    <row r="572" spans="1:84" x14ac:dyDescent="0.2">
      <c r="A572" s="5" t="e">
        <f>IF(VLOOKUP('Download Data'!AF1154,'Download Data'!AL1154:AP1781,3,FALSE)&lt;&gt;10001,VLOOKUP('Download Data'!AF1154,'Download Data'!AL1154:AP1781,2,FALSE),"")</f>
        <v>#N/A</v>
      </c>
      <c r="B572" s="22" t="str">
        <f>IF(VLOOKUP('Download Data'!AF581,'Download Data'!AL581:AP2193,3,FALSE)&lt;&gt;10001,VLOOKUP('Download Data'!AF581,'Download Data'!AL581:AP2193,3,FALSE),"")</f>
        <v/>
      </c>
      <c r="C572" s="5" t="str">
        <f>IF(VLOOKUP('Download Data'!AF581,'Download Data'!AL581:AP2193,3,FALSE)&lt;&gt;10001,VLOOKUP('Download Data'!AF581,'Download Data'!AL581:AP2193,4,FALSE),"")</f>
        <v/>
      </c>
      <c r="D572" s="29" t="str">
        <f>IF(VLOOKUP('Download Data'!AF581,'Download Data'!AL581:AP2193,3,FALSE)&lt;&gt;10001,VLOOKUP('Download Data'!AF581,'Download Data'!AL581:AP2193,5,FALSE),"")</f>
        <v/>
      </c>
      <c r="E572" s="241"/>
      <c r="AA572" s="39" t="s">
        <v>485</v>
      </c>
      <c r="AB572" s="39">
        <f t="shared" si="245"/>
        <v>7410</v>
      </c>
      <c r="AC572" s="39" t="s">
        <v>101</v>
      </c>
      <c r="AD572" s="43">
        <f>VLOOKUP(AB572/100,'Download Data'!$BB$1:$CA$97,25,TRUE)</f>
        <v>0</v>
      </c>
      <c r="AE572" s="39"/>
      <c r="AF572" s="39">
        <f t="shared" si="234"/>
        <v>563</v>
      </c>
      <c r="AG572" s="45">
        <f t="shared" si="246"/>
        <v>7410</v>
      </c>
      <c r="AH572" s="45" t="s">
        <v>101</v>
      </c>
      <c r="AI572" s="45">
        <f>Program!R143</f>
        <v>0</v>
      </c>
      <c r="AJ572" s="39"/>
      <c r="AK572" s="39">
        <f t="shared" si="240"/>
        <v>0</v>
      </c>
      <c r="AL572" s="39">
        <f t="shared" si="235"/>
        <v>1</v>
      </c>
      <c r="AM572" s="39" t="str">
        <f t="shared" si="241"/>
        <v xml:space="preserve"> </v>
      </c>
      <c r="AN572" s="39" t="str">
        <f t="shared" si="242"/>
        <v xml:space="preserve"> </v>
      </c>
      <c r="AO572" s="39" t="str">
        <f t="shared" si="243"/>
        <v xml:space="preserve"> </v>
      </c>
      <c r="AP572" s="39" t="str">
        <f t="shared" si="244"/>
        <v xml:space="preserve"> </v>
      </c>
      <c r="CF572" s="2"/>
    </row>
    <row r="573" spans="1:84" x14ac:dyDescent="0.2">
      <c r="A573" s="5" t="e">
        <f>IF(VLOOKUP('Download Data'!AF1155,'Download Data'!AL1155:AP1781,3,FALSE)&lt;&gt;10001,VLOOKUP('Download Data'!AF1155,'Download Data'!AL1155:AP1781,2,FALSE),"")</f>
        <v>#N/A</v>
      </c>
      <c r="B573" s="22" t="str">
        <f>IF(VLOOKUP('Download Data'!AF582,'Download Data'!AL582:AP2194,3,FALSE)&lt;&gt;10001,VLOOKUP('Download Data'!AF582,'Download Data'!AL582:AP2194,3,FALSE),"")</f>
        <v/>
      </c>
      <c r="C573" s="5" t="str">
        <f>IF(VLOOKUP('Download Data'!AF582,'Download Data'!AL582:AP2194,3,FALSE)&lt;&gt;10001,VLOOKUP('Download Data'!AF582,'Download Data'!AL582:AP2194,4,FALSE),"")</f>
        <v/>
      </c>
      <c r="D573" s="29" t="str">
        <f>IF(VLOOKUP('Download Data'!AF582,'Download Data'!AL582:AP2194,3,FALSE)&lt;&gt;10001,VLOOKUP('Download Data'!AF582,'Download Data'!AL582:AP2194,5,FALSE),"")</f>
        <v/>
      </c>
      <c r="E573" s="241"/>
      <c r="AA573" s="39"/>
      <c r="AB573" s="39"/>
      <c r="AC573" s="39"/>
      <c r="AD573" s="43"/>
      <c r="AE573" s="39"/>
      <c r="AF573" s="39">
        <f t="shared" si="234"/>
        <v>564</v>
      </c>
      <c r="AG573" s="45"/>
      <c r="AH573" s="45"/>
      <c r="AI573" s="45"/>
      <c r="AJ573" s="39"/>
      <c r="AK573" s="39">
        <f t="shared" si="240"/>
        <v>0</v>
      </c>
      <c r="AL573" s="39">
        <f t="shared" si="235"/>
        <v>1</v>
      </c>
      <c r="AM573" s="39" t="str">
        <f t="shared" si="241"/>
        <v xml:space="preserve"> </v>
      </c>
      <c r="AN573" s="39" t="str">
        <f t="shared" si="242"/>
        <v xml:space="preserve"> </v>
      </c>
      <c r="AO573" s="39" t="str">
        <f t="shared" si="243"/>
        <v xml:space="preserve"> </v>
      </c>
      <c r="AP573" s="39" t="str">
        <f t="shared" si="244"/>
        <v xml:space="preserve"> </v>
      </c>
      <c r="CF573" s="2"/>
    </row>
    <row r="574" spans="1:84" x14ac:dyDescent="0.2">
      <c r="A574" s="5" t="e">
        <f>IF(VLOOKUP('Download Data'!AF1156,'Download Data'!AL1156:AP1781,3,FALSE)&lt;&gt;10001,VLOOKUP('Download Data'!AF1156,'Download Data'!AL1156:AP1781,2,FALSE),"")</f>
        <v>#N/A</v>
      </c>
      <c r="B574" s="22" t="str">
        <f>IF(VLOOKUP('Download Data'!AF583,'Download Data'!AL583:AP2195,3,FALSE)&lt;&gt;10001,VLOOKUP('Download Data'!AF583,'Download Data'!AL583:AP2195,3,FALSE),"")</f>
        <v/>
      </c>
      <c r="C574" s="5" t="str">
        <f>IF(VLOOKUP('Download Data'!AF583,'Download Data'!AL583:AP2195,3,FALSE)&lt;&gt;10001,VLOOKUP('Download Data'!AF583,'Download Data'!AL583:AP2195,4,FALSE),"")</f>
        <v/>
      </c>
      <c r="D574" s="29" t="str">
        <f>IF(VLOOKUP('Download Data'!AF583,'Download Data'!AL583:AP2195,3,FALSE)&lt;&gt;10001,VLOOKUP('Download Data'!AF583,'Download Data'!AL583:AP2195,5,FALSE),"")</f>
        <v/>
      </c>
      <c r="E574" s="241"/>
      <c r="AA574" s="39" t="s">
        <v>486</v>
      </c>
      <c r="AB574" s="39">
        <f t="shared" ref="AB574:AB584" si="247">AG574</f>
        <v>7500</v>
      </c>
      <c r="AC574" s="39" t="s">
        <v>101</v>
      </c>
      <c r="AD574" s="43">
        <f>VLOOKUP(AB574/100,'Download Data'!$BB$1:$CA$97,9,TRUE)</f>
        <v>0</v>
      </c>
      <c r="AE574" s="39"/>
      <c r="AF574" s="39">
        <f t="shared" si="234"/>
        <v>565</v>
      </c>
      <c r="AG574" s="45">
        <v>7500</v>
      </c>
      <c r="AH574" s="45" t="s">
        <v>101</v>
      </c>
      <c r="AI574" s="45">
        <f>Program!R147</f>
        <v>0</v>
      </c>
      <c r="AJ574" s="39"/>
      <c r="AK574" s="39">
        <f t="shared" si="240"/>
        <v>0</v>
      </c>
      <c r="AL574" s="39">
        <f t="shared" si="235"/>
        <v>1</v>
      </c>
      <c r="AM574" s="39" t="str">
        <f t="shared" si="241"/>
        <v xml:space="preserve"> </v>
      </c>
      <c r="AN574" s="39" t="str">
        <f t="shared" si="242"/>
        <v xml:space="preserve"> </v>
      </c>
      <c r="AO574" s="39" t="str">
        <f t="shared" si="243"/>
        <v xml:space="preserve"> </v>
      </c>
      <c r="AP574" s="39" t="str">
        <f t="shared" si="244"/>
        <v xml:space="preserve"> </v>
      </c>
      <c r="CF574" s="2"/>
    </row>
    <row r="575" spans="1:84" x14ac:dyDescent="0.2">
      <c r="A575" s="5" t="e">
        <f>IF(VLOOKUP('Download Data'!AF1157,'Download Data'!AL1157:AP1781,3,FALSE)&lt;&gt;10001,VLOOKUP('Download Data'!AF1157,'Download Data'!AL1157:AP1781,2,FALSE),"")</f>
        <v>#N/A</v>
      </c>
      <c r="B575" s="22" t="str">
        <f>IF(VLOOKUP('Download Data'!AF584,'Download Data'!AL584:AP2196,3,FALSE)&lt;&gt;10001,VLOOKUP('Download Data'!AF584,'Download Data'!AL584:AP2196,3,FALSE),"")</f>
        <v/>
      </c>
      <c r="C575" s="5" t="str">
        <f>IF(VLOOKUP('Download Data'!AF584,'Download Data'!AL584:AP2196,3,FALSE)&lt;&gt;10001,VLOOKUP('Download Data'!AF584,'Download Data'!AL584:AP2196,4,FALSE),"")</f>
        <v/>
      </c>
      <c r="D575" s="29" t="str">
        <f>IF(VLOOKUP('Download Data'!AF584,'Download Data'!AL584:AP2196,3,FALSE)&lt;&gt;10001,VLOOKUP('Download Data'!AF584,'Download Data'!AL584:AP2196,5,FALSE),"")</f>
        <v/>
      </c>
      <c r="E575" s="241"/>
      <c r="AA575" s="39" t="s">
        <v>487</v>
      </c>
      <c r="AB575" s="39">
        <f t="shared" si="247"/>
        <v>7501</v>
      </c>
      <c r="AC575" s="39" t="s">
        <v>101</v>
      </c>
      <c r="AD575" s="43">
        <f>VLOOKUP(AB575/100,'Download Data'!$BB$1:$CA$97,10,TRUE)</f>
        <v>0</v>
      </c>
      <c r="AE575" s="39"/>
      <c r="AF575" s="39">
        <f t="shared" si="234"/>
        <v>566</v>
      </c>
      <c r="AG575" s="45">
        <f t="shared" ref="AG575:AG584" si="248">AG574+1</f>
        <v>7501</v>
      </c>
      <c r="AH575" s="45" t="s">
        <v>101</v>
      </c>
      <c r="AI575" s="45">
        <f>Program!R148</f>
        <v>0</v>
      </c>
      <c r="AJ575" s="39"/>
      <c r="AK575" s="39">
        <f t="shared" si="240"/>
        <v>0</v>
      </c>
      <c r="AL575" s="39">
        <f t="shared" si="235"/>
        <v>1</v>
      </c>
      <c r="AM575" s="39" t="str">
        <f t="shared" si="241"/>
        <v xml:space="preserve"> </v>
      </c>
      <c r="AN575" s="39" t="str">
        <f t="shared" si="242"/>
        <v xml:space="preserve"> </v>
      </c>
      <c r="AO575" s="39" t="str">
        <f t="shared" si="243"/>
        <v xml:space="preserve"> </v>
      </c>
      <c r="AP575" s="39" t="str">
        <f t="shared" si="244"/>
        <v xml:space="preserve"> </v>
      </c>
      <c r="CF575" s="2"/>
    </row>
    <row r="576" spans="1:84" x14ac:dyDescent="0.2">
      <c r="A576" s="5" t="e">
        <f>IF(VLOOKUP('Download Data'!AF1158,'Download Data'!AL1158:AP1781,3,FALSE)&lt;&gt;10001,VLOOKUP('Download Data'!AF1158,'Download Data'!AL1158:AP1781,2,FALSE),"")</f>
        <v>#N/A</v>
      </c>
      <c r="B576" s="22" t="str">
        <f>IF(VLOOKUP('Download Data'!AF585,'Download Data'!AL585:AP2197,3,FALSE)&lt;&gt;10001,VLOOKUP('Download Data'!AF585,'Download Data'!AL585:AP2197,3,FALSE),"")</f>
        <v/>
      </c>
      <c r="C576" s="5" t="str">
        <f>IF(VLOOKUP('Download Data'!AF585,'Download Data'!AL585:AP2197,3,FALSE)&lt;&gt;10001,VLOOKUP('Download Data'!AF585,'Download Data'!AL585:AP2197,4,FALSE),"")</f>
        <v/>
      </c>
      <c r="D576" s="29" t="str">
        <f>IF(VLOOKUP('Download Data'!AF585,'Download Data'!AL585:AP2197,3,FALSE)&lt;&gt;10001,VLOOKUP('Download Data'!AF585,'Download Data'!AL585:AP2197,5,FALSE),"")</f>
        <v/>
      </c>
      <c r="E576" s="241"/>
      <c r="AA576" s="39" t="s">
        <v>449</v>
      </c>
      <c r="AB576" s="39">
        <f t="shared" si="247"/>
        <v>7502</v>
      </c>
      <c r="AC576" s="39" t="s">
        <v>101</v>
      </c>
      <c r="AD576" s="43">
        <f>VLOOKUP(AB576/100,'Download Data'!$BB$1:$CA$97,12,TRUE)</f>
        <v>0</v>
      </c>
      <c r="AE576" s="39"/>
      <c r="AF576" s="39">
        <f t="shared" si="234"/>
        <v>567</v>
      </c>
      <c r="AG576" s="45">
        <f t="shared" si="248"/>
        <v>7502</v>
      </c>
      <c r="AH576" s="45" t="s">
        <v>101</v>
      </c>
      <c r="AI576" s="45">
        <f>Program!R150</f>
        <v>0</v>
      </c>
      <c r="AJ576" s="39"/>
      <c r="AK576" s="39">
        <f t="shared" si="240"/>
        <v>0</v>
      </c>
      <c r="AL576" s="39">
        <f t="shared" si="235"/>
        <v>1</v>
      </c>
      <c r="AM576" s="39" t="str">
        <f t="shared" si="241"/>
        <v xml:space="preserve"> </v>
      </c>
      <c r="AN576" s="39" t="str">
        <f t="shared" si="242"/>
        <v xml:space="preserve"> </v>
      </c>
      <c r="AO576" s="39" t="str">
        <f t="shared" si="243"/>
        <v xml:space="preserve"> </v>
      </c>
      <c r="AP576" s="39" t="str">
        <f t="shared" si="244"/>
        <v xml:space="preserve"> </v>
      </c>
      <c r="CF576" s="2"/>
    </row>
    <row r="577" spans="1:84" x14ac:dyDescent="0.2">
      <c r="A577" s="5" t="e">
        <f>IF(VLOOKUP('Download Data'!AF1159,'Download Data'!AL1159:AP1781,3,FALSE)&lt;&gt;10001,VLOOKUP('Download Data'!AF1159,'Download Data'!AL1159:AP1781,2,FALSE),"")</f>
        <v>#N/A</v>
      </c>
      <c r="B577" s="22" t="str">
        <f>IF(VLOOKUP('Download Data'!AF586,'Download Data'!AL586:AP2198,3,FALSE)&lt;&gt;10001,VLOOKUP('Download Data'!AF586,'Download Data'!AL586:AP2198,3,FALSE),"")</f>
        <v/>
      </c>
      <c r="C577" s="5" t="str">
        <f>IF(VLOOKUP('Download Data'!AF586,'Download Data'!AL586:AP2198,3,FALSE)&lt;&gt;10001,VLOOKUP('Download Data'!AF586,'Download Data'!AL586:AP2198,4,FALSE),"")</f>
        <v/>
      </c>
      <c r="D577" s="29" t="str">
        <f>IF(VLOOKUP('Download Data'!AF586,'Download Data'!AL586:AP2198,3,FALSE)&lt;&gt;10001,VLOOKUP('Download Data'!AF586,'Download Data'!AL586:AP2198,5,FALSE),"")</f>
        <v/>
      </c>
      <c r="E577" s="241"/>
      <c r="AA577" s="39" t="s">
        <v>450</v>
      </c>
      <c r="AB577" s="39">
        <f t="shared" si="247"/>
        <v>7503</v>
      </c>
      <c r="AC577" s="39" t="s">
        <v>101</v>
      </c>
      <c r="AD577" s="43">
        <f>VLOOKUP(AB577/100,'Download Data'!$BB$1:$CA$97,13,TRUE)</f>
        <v>0</v>
      </c>
      <c r="AE577" s="39"/>
      <c r="AF577" s="39">
        <f t="shared" si="234"/>
        <v>568</v>
      </c>
      <c r="AG577" s="45">
        <f t="shared" si="248"/>
        <v>7503</v>
      </c>
      <c r="AH577" s="45" t="s">
        <v>101</v>
      </c>
      <c r="AI577" s="45">
        <f>Program!R151</f>
        <v>0</v>
      </c>
      <c r="AJ577" s="39"/>
      <c r="AK577" s="39">
        <f t="shared" si="240"/>
        <v>0</v>
      </c>
      <c r="AL577" s="39">
        <f t="shared" si="235"/>
        <v>1</v>
      </c>
      <c r="AM577" s="39" t="str">
        <f t="shared" si="241"/>
        <v xml:space="preserve"> </v>
      </c>
      <c r="AN577" s="39" t="str">
        <f t="shared" si="242"/>
        <v xml:space="preserve"> </v>
      </c>
      <c r="AO577" s="39" t="str">
        <f t="shared" si="243"/>
        <v xml:space="preserve"> </v>
      </c>
      <c r="AP577" s="39" t="str">
        <f t="shared" si="244"/>
        <v xml:space="preserve"> </v>
      </c>
      <c r="CF577" s="2"/>
    </row>
    <row r="578" spans="1:84" x14ac:dyDescent="0.2">
      <c r="A578" s="5" t="e">
        <f>IF(VLOOKUP('Download Data'!AF1160,'Download Data'!AL1160:AP1781,3,FALSE)&lt;&gt;10001,VLOOKUP('Download Data'!AF1160,'Download Data'!AL1160:AP1781,2,FALSE),"")</f>
        <v>#N/A</v>
      </c>
      <c r="B578" s="22" t="str">
        <f>IF(VLOOKUP('Download Data'!AF587,'Download Data'!AL587:AP2199,3,FALSE)&lt;&gt;10001,VLOOKUP('Download Data'!AF587,'Download Data'!AL587:AP2199,3,FALSE),"")</f>
        <v/>
      </c>
      <c r="C578" s="5" t="str">
        <f>IF(VLOOKUP('Download Data'!AF587,'Download Data'!AL587:AP2199,3,FALSE)&lt;&gt;10001,VLOOKUP('Download Data'!AF587,'Download Data'!AL587:AP2199,4,FALSE),"")</f>
        <v/>
      </c>
      <c r="D578" s="29" t="str">
        <f>IF(VLOOKUP('Download Data'!AF587,'Download Data'!AL587:AP2199,3,FALSE)&lt;&gt;10001,VLOOKUP('Download Data'!AF587,'Download Data'!AL587:AP2199,5,FALSE),"")</f>
        <v/>
      </c>
      <c r="E578" s="241"/>
      <c r="AA578" s="39" t="s">
        <v>451</v>
      </c>
      <c r="AB578" s="39">
        <f t="shared" si="247"/>
        <v>7504</v>
      </c>
      <c r="AC578" s="39" t="s">
        <v>101</v>
      </c>
      <c r="AD578" s="43">
        <f>VLOOKUP(AB578/100,'Download Data'!$BB$1:$CA$97,14,TRUE)</f>
        <v>0</v>
      </c>
      <c r="AE578" s="39"/>
      <c r="AF578" s="39">
        <f t="shared" si="234"/>
        <v>569</v>
      </c>
      <c r="AG578" s="45">
        <f t="shared" si="248"/>
        <v>7504</v>
      </c>
      <c r="AH578" s="45" t="s">
        <v>101</v>
      </c>
      <c r="AI578" s="45">
        <f>Program!R152</f>
        <v>0</v>
      </c>
      <c r="AJ578" s="39"/>
      <c r="AK578" s="39">
        <f t="shared" si="240"/>
        <v>0</v>
      </c>
      <c r="AL578" s="39">
        <f t="shared" si="235"/>
        <v>1</v>
      </c>
      <c r="AM578" s="39" t="str">
        <f t="shared" si="241"/>
        <v xml:space="preserve"> </v>
      </c>
      <c r="AN578" s="39" t="str">
        <f t="shared" si="242"/>
        <v xml:space="preserve"> </v>
      </c>
      <c r="AO578" s="39" t="str">
        <f t="shared" si="243"/>
        <v xml:space="preserve"> </v>
      </c>
      <c r="AP578" s="39" t="str">
        <f t="shared" si="244"/>
        <v xml:space="preserve"> </v>
      </c>
      <c r="CF578" s="2"/>
    </row>
    <row r="579" spans="1:84" x14ac:dyDescent="0.2">
      <c r="A579" s="5" t="e">
        <f>IF(VLOOKUP('Download Data'!AF1161,'Download Data'!AL1161:AP1781,3,FALSE)&lt;&gt;10001,VLOOKUP('Download Data'!AF1161,'Download Data'!AL1161:AP1781,2,FALSE),"")</f>
        <v>#N/A</v>
      </c>
      <c r="B579" s="22" t="str">
        <f>IF(VLOOKUP('Download Data'!AF588,'Download Data'!AL588:AP2200,3,FALSE)&lt;&gt;10001,VLOOKUP('Download Data'!AF588,'Download Data'!AL588:AP2200,3,FALSE),"")</f>
        <v/>
      </c>
      <c r="C579" s="5" t="str">
        <f>IF(VLOOKUP('Download Data'!AF588,'Download Data'!AL588:AP2200,3,FALSE)&lt;&gt;10001,VLOOKUP('Download Data'!AF588,'Download Data'!AL588:AP2200,4,FALSE),"")</f>
        <v/>
      </c>
      <c r="D579" s="29" t="str">
        <f>IF(VLOOKUP('Download Data'!AF588,'Download Data'!AL588:AP2200,3,FALSE)&lt;&gt;10001,VLOOKUP('Download Data'!AF588,'Download Data'!AL588:AP2200,5,FALSE),"")</f>
        <v/>
      </c>
      <c r="E579" s="241"/>
      <c r="AA579" s="39" t="s">
        <v>452</v>
      </c>
      <c r="AB579" s="39">
        <f t="shared" si="247"/>
        <v>7505</v>
      </c>
      <c r="AC579" s="39" t="s">
        <v>101</v>
      </c>
      <c r="AD579" s="43">
        <f>VLOOKUP(AB579/100,'Download Data'!$BB$1:$CA$97,15,TRUE)</f>
        <v>0</v>
      </c>
      <c r="AE579" s="39"/>
      <c r="AF579" s="39">
        <f t="shared" si="234"/>
        <v>570</v>
      </c>
      <c r="AG579" s="45">
        <f t="shared" si="248"/>
        <v>7505</v>
      </c>
      <c r="AH579" s="45" t="s">
        <v>101</v>
      </c>
      <c r="AI579" s="45">
        <f>Program!R153</f>
        <v>0</v>
      </c>
      <c r="AJ579" s="39"/>
      <c r="AK579" s="39">
        <f t="shared" si="240"/>
        <v>0</v>
      </c>
      <c r="AL579" s="39">
        <f t="shared" si="235"/>
        <v>1</v>
      </c>
      <c r="AM579" s="39" t="str">
        <f t="shared" si="241"/>
        <v xml:space="preserve"> </v>
      </c>
      <c r="AN579" s="39" t="str">
        <f t="shared" si="242"/>
        <v xml:space="preserve"> </v>
      </c>
      <c r="AO579" s="39" t="str">
        <f t="shared" si="243"/>
        <v xml:space="preserve"> </v>
      </c>
      <c r="AP579" s="39" t="str">
        <f t="shared" si="244"/>
        <v xml:space="preserve"> </v>
      </c>
      <c r="CF579" s="2"/>
    </row>
    <row r="580" spans="1:84" x14ac:dyDescent="0.2">
      <c r="A580" s="5" t="e">
        <f>IF(VLOOKUP('Download Data'!AF1170,'Download Data'!AL1170:AP1781,3,FALSE)&lt;&gt;10001,VLOOKUP('Download Data'!AF1170,'Download Data'!AL1170:AP1781,2,FALSE),"")</f>
        <v>#N/A</v>
      </c>
      <c r="B580" s="22" t="str">
        <f>IF(VLOOKUP('Download Data'!AF589,'Download Data'!AL589:AP2201,3,FALSE)&lt;&gt;10001,VLOOKUP('Download Data'!AF589,'Download Data'!AL589:AP2201,3,FALSE),"")</f>
        <v/>
      </c>
      <c r="C580" s="5" t="str">
        <f>IF(VLOOKUP('Download Data'!AF589,'Download Data'!AL589:AP2201,3,FALSE)&lt;&gt;10001,VLOOKUP('Download Data'!AF589,'Download Data'!AL589:AP2201,4,FALSE),"")</f>
        <v/>
      </c>
      <c r="D580" s="29" t="str">
        <f>IF(VLOOKUP('Download Data'!AF589,'Download Data'!AL589:AP2201,3,FALSE)&lt;&gt;10001,VLOOKUP('Download Data'!AF589,'Download Data'!AL589:AP2201,5,FALSE),"")</f>
        <v/>
      </c>
      <c r="E580" s="241"/>
      <c r="AA580" s="39" t="s">
        <v>453</v>
      </c>
      <c r="AB580" s="39">
        <f t="shared" si="247"/>
        <v>7506</v>
      </c>
      <c r="AC580" s="39" t="s">
        <v>101</v>
      </c>
      <c r="AD580" s="43">
        <f>VLOOKUP(AB580/100,'Download Data'!$BB$1:$CA$97,19,TRUE)</f>
        <v>92</v>
      </c>
      <c r="AE580" s="39"/>
      <c r="AF580" s="39">
        <f t="shared" si="234"/>
        <v>571</v>
      </c>
      <c r="AG580" s="45">
        <f t="shared" si="248"/>
        <v>7506</v>
      </c>
      <c r="AH580" s="45" t="s">
        <v>101</v>
      </c>
      <c r="AI580" s="45">
        <f>Program!R156</f>
        <v>92</v>
      </c>
      <c r="AJ580" s="39"/>
      <c r="AK580" s="39">
        <f t="shared" si="240"/>
        <v>0</v>
      </c>
      <c r="AL580" s="39">
        <f t="shared" si="235"/>
        <v>1</v>
      </c>
      <c r="AM580" s="39" t="str">
        <f t="shared" si="241"/>
        <v xml:space="preserve"> </v>
      </c>
      <c r="AN580" s="39" t="str">
        <f t="shared" si="242"/>
        <v xml:space="preserve"> </v>
      </c>
      <c r="AO580" s="39" t="str">
        <f t="shared" si="243"/>
        <v xml:space="preserve"> </v>
      </c>
      <c r="AP580" s="39" t="str">
        <f t="shared" si="244"/>
        <v xml:space="preserve"> </v>
      </c>
      <c r="CF580" s="2"/>
    </row>
    <row r="581" spans="1:84" x14ac:dyDescent="0.2">
      <c r="A581" s="5" t="e">
        <f>IF(VLOOKUP('Download Data'!AF1171,'Download Data'!AL1171:AP1781,3,FALSE)&lt;&gt;10001,VLOOKUP('Download Data'!AF1171,'Download Data'!AL1171:AP1781,2,FALSE),"")</f>
        <v>#N/A</v>
      </c>
      <c r="B581" s="22" t="str">
        <f>IF(VLOOKUP('Download Data'!AF590,'Download Data'!AL590:AP2202,3,FALSE)&lt;&gt;10001,VLOOKUP('Download Data'!AF590,'Download Data'!AL590:AP2202,3,FALSE),"")</f>
        <v/>
      </c>
      <c r="C581" s="5" t="str">
        <f>IF(VLOOKUP('Download Data'!AF590,'Download Data'!AL590:AP2202,3,FALSE)&lt;&gt;10001,VLOOKUP('Download Data'!AF590,'Download Data'!AL590:AP2202,4,FALSE),"")</f>
        <v/>
      </c>
      <c r="D581" s="29" t="str">
        <f>IF(VLOOKUP('Download Data'!AF590,'Download Data'!AL590:AP2202,3,FALSE)&lt;&gt;10001,VLOOKUP('Download Data'!AF590,'Download Data'!AL590:AP2202,5,FALSE),"")</f>
        <v/>
      </c>
      <c r="E581" s="241"/>
      <c r="AA581" s="39" t="s">
        <v>454</v>
      </c>
      <c r="AB581" s="39">
        <f t="shared" si="247"/>
        <v>7507</v>
      </c>
      <c r="AC581" s="39" t="s">
        <v>101</v>
      </c>
      <c r="AD581" s="43">
        <f>VLOOKUP(AB581/100,'Download Data'!$BB$1:$CA$97,21,TRUE)</f>
        <v>-10</v>
      </c>
      <c r="AE581" s="39"/>
      <c r="AF581" s="39">
        <f t="shared" si="234"/>
        <v>572</v>
      </c>
      <c r="AG581" s="45">
        <f t="shared" si="248"/>
        <v>7507</v>
      </c>
      <c r="AH581" s="45" t="s">
        <v>101</v>
      </c>
      <c r="AI581" s="45">
        <f>Program!R157</f>
        <v>-10</v>
      </c>
      <c r="AJ581" s="39"/>
      <c r="AK581" s="39">
        <f t="shared" si="240"/>
        <v>0</v>
      </c>
      <c r="AL581" s="39">
        <f t="shared" si="235"/>
        <v>1</v>
      </c>
      <c r="AM581" s="39" t="str">
        <f t="shared" si="241"/>
        <v xml:space="preserve"> </v>
      </c>
      <c r="AN581" s="39" t="str">
        <f t="shared" si="242"/>
        <v xml:space="preserve"> </v>
      </c>
      <c r="AO581" s="39" t="str">
        <f t="shared" si="243"/>
        <v xml:space="preserve"> </v>
      </c>
      <c r="AP581" s="39" t="str">
        <f t="shared" si="244"/>
        <v xml:space="preserve"> </v>
      </c>
      <c r="CF581" s="2"/>
    </row>
    <row r="582" spans="1:84" x14ac:dyDescent="0.2">
      <c r="A582" s="5" t="e">
        <f>IF(VLOOKUP('Download Data'!AF1172,'Download Data'!AL1172:AP1781,3,FALSE)&lt;&gt;10001,VLOOKUP('Download Data'!AF1172,'Download Data'!AL1172:AP1781,2,FALSE),"")</f>
        <v>#N/A</v>
      </c>
      <c r="B582" s="22" t="str">
        <f>IF(VLOOKUP('Download Data'!AF591,'Download Data'!AL591:AP2203,3,FALSE)&lt;&gt;10001,VLOOKUP('Download Data'!AF591,'Download Data'!AL591:AP2203,3,FALSE),"")</f>
        <v/>
      </c>
      <c r="C582" s="5" t="str">
        <f>IF(VLOOKUP('Download Data'!AF591,'Download Data'!AL591:AP2203,3,FALSE)&lt;&gt;10001,VLOOKUP('Download Data'!AF591,'Download Data'!AL591:AP2203,4,FALSE),"")</f>
        <v/>
      </c>
      <c r="D582" s="29" t="str">
        <f>IF(VLOOKUP('Download Data'!AF591,'Download Data'!AL591:AP2203,3,FALSE)&lt;&gt;10001,VLOOKUP('Download Data'!AF591,'Download Data'!AL591:AP2203,5,FALSE),"")</f>
        <v/>
      </c>
      <c r="E582" s="241"/>
      <c r="AA582" s="39" t="s">
        <v>488</v>
      </c>
      <c r="AB582" s="39">
        <f t="shared" si="247"/>
        <v>7508</v>
      </c>
      <c r="AC582" s="39" t="s">
        <v>101</v>
      </c>
      <c r="AD582" s="43">
        <f>VLOOKUP(AB582/100,'Download Data'!$BB$1:$CA$97,23,TRUE)</f>
        <v>0</v>
      </c>
      <c r="AE582" s="39"/>
      <c r="AF582" s="39">
        <f t="shared" si="234"/>
        <v>573</v>
      </c>
      <c r="AG582" s="45">
        <f t="shared" si="248"/>
        <v>7508</v>
      </c>
      <c r="AH582" s="45" t="s">
        <v>101</v>
      </c>
      <c r="AI582" s="45">
        <f>Program!R158</f>
        <v>0</v>
      </c>
      <c r="AJ582" s="39"/>
      <c r="AK582" s="39">
        <f t="shared" si="240"/>
        <v>0</v>
      </c>
      <c r="AL582" s="39">
        <f t="shared" si="235"/>
        <v>1</v>
      </c>
      <c r="AM582" s="39" t="str">
        <f t="shared" si="241"/>
        <v xml:space="preserve"> </v>
      </c>
      <c r="AN582" s="39" t="str">
        <f t="shared" si="242"/>
        <v xml:space="preserve"> </v>
      </c>
      <c r="AO582" s="39" t="str">
        <f t="shared" si="243"/>
        <v xml:space="preserve"> </v>
      </c>
      <c r="AP582" s="39" t="str">
        <f t="shared" si="244"/>
        <v xml:space="preserve"> </v>
      </c>
      <c r="CF582" s="2"/>
    </row>
    <row r="583" spans="1:84" x14ac:dyDescent="0.2">
      <c r="A583" s="5" t="e">
        <f>IF(VLOOKUP('Download Data'!AF1173,'Download Data'!AL1173:AP1781,3,FALSE)&lt;&gt;10001,VLOOKUP('Download Data'!AF1173,'Download Data'!AL1173:AP1781,2,FALSE),"")</f>
        <v>#N/A</v>
      </c>
      <c r="B583" s="22" t="str">
        <f>IF(VLOOKUP('Download Data'!AF592,'Download Data'!AL592:AP2204,3,FALSE)&lt;&gt;10001,VLOOKUP('Download Data'!AF592,'Download Data'!AL592:AP2204,3,FALSE),"")</f>
        <v/>
      </c>
      <c r="C583" s="5" t="str">
        <f>IF(VLOOKUP('Download Data'!AF592,'Download Data'!AL592:AP2204,3,FALSE)&lt;&gt;10001,VLOOKUP('Download Data'!AF592,'Download Data'!AL592:AP2204,4,FALSE),"")</f>
        <v/>
      </c>
      <c r="D583" s="29" t="str">
        <f>IF(VLOOKUP('Download Data'!AF592,'Download Data'!AL592:AP2204,3,FALSE)&lt;&gt;10001,VLOOKUP('Download Data'!AF592,'Download Data'!AL592:AP2204,5,FALSE),"")</f>
        <v/>
      </c>
      <c r="E583" s="241"/>
      <c r="AA583" s="39" t="s">
        <v>489</v>
      </c>
      <c r="AB583" s="39">
        <f t="shared" si="247"/>
        <v>7509</v>
      </c>
      <c r="AC583" s="39" t="s">
        <v>101</v>
      </c>
      <c r="AD583" s="43">
        <f>VLOOKUP(AB583/100,'Download Data'!$BB$1:$CA$97,24,TRUE)</f>
        <v>0</v>
      </c>
      <c r="AE583" s="39"/>
      <c r="AF583" s="39">
        <f t="shared" si="234"/>
        <v>574</v>
      </c>
      <c r="AG583" s="45">
        <f t="shared" si="248"/>
        <v>7509</v>
      </c>
      <c r="AH583" s="45" t="s">
        <v>101</v>
      </c>
      <c r="AI583" s="45">
        <f>Program!R159</f>
        <v>0</v>
      </c>
      <c r="AJ583" s="39"/>
      <c r="AK583" s="39">
        <f t="shared" si="240"/>
        <v>0</v>
      </c>
      <c r="AL583" s="39">
        <f t="shared" si="235"/>
        <v>1</v>
      </c>
      <c r="AM583" s="39" t="str">
        <f t="shared" si="241"/>
        <v xml:space="preserve"> </v>
      </c>
      <c r="AN583" s="39" t="str">
        <f t="shared" si="242"/>
        <v xml:space="preserve"> </v>
      </c>
      <c r="AO583" s="39" t="str">
        <f t="shared" si="243"/>
        <v xml:space="preserve"> </v>
      </c>
      <c r="AP583" s="39" t="str">
        <f t="shared" si="244"/>
        <v xml:space="preserve"> </v>
      </c>
      <c r="CF583" s="2"/>
    </row>
    <row r="584" spans="1:84" x14ac:dyDescent="0.2">
      <c r="A584" s="5" t="e">
        <f>IF(VLOOKUP('Download Data'!AF1174,'Download Data'!AL1174:AP1781,3,FALSE)&lt;&gt;10001,VLOOKUP('Download Data'!AF1174,'Download Data'!AL1174:AP1781,2,FALSE),"")</f>
        <v>#N/A</v>
      </c>
      <c r="B584" s="22" t="str">
        <f>IF(VLOOKUP('Download Data'!AF593,'Download Data'!AL593:AP2205,3,FALSE)&lt;&gt;10001,VLOOKUP('Download Data'!AF593,'Download Data'!AL593:AP2205,3,FALSE),"")</f>
        <v/>
      </c>
      <c r="C584" s="5" t="str">
        <f>IF(VLOOKUP('Download Data'!AF593,'Download Data'!AL593:AP2205,3,FALSE)&lt;&gt;10001,VLOOKUP('Download Data'!AF593,'Download Data'!AL593:AP2205,4,FALSE),"")</f>
        <v/>
      </c>
      <c r="D584" s="29" t="str">
        <f>IF(VLOOKUP('Download Data'!AF593,'Download Data'!AL593:AP2205,3,FALSE)&lt;&gt;10001,VLOOKUP('Download Data'!AF593,'Download Data'!AL593:AP2205,5,FALSE),"")</f>
        <v/>
      </c>
      <c r="E584" s="241"/>
      <c r="AA584" s="39" t="s">
        <v>490</v>
      </c>
      <c r="AB584" s="39">
        <f t="shared" si="247"/>
        <v>7510</v>
      </c>
      <c r="AC584" s="39" t="s">
        <v>101</v>
      </c>
      <c r="AD584" s="43">
        <f>VLOOKUP(AB584/100,'Download Data'!$BB$1:$CA$97,25,TRUE)</f>
        <v>0</v>
      </c>
      <c r="AE584" s="39"/>
      <c r="AF584" s="39">
        <f t="shared" si="234"/>
        <v>575</v>
      </c>
      <c r="AG584" s="45">
        <f t="shared" si="248"/>
        <v>7510</v>
      </c>
      <c r="AH584" s="45" t="s">
        <v>101</v>
      </c>
      <c r="AI584" s="45">
        <f>Program!R160</f>
        <v>0</v>
      </c>
      <c r="AJ584" s="39"/>
      <c r="AK584" s="39">
        <f t="shared" si="240"/>
        <v>0</v>
      </c>
      <c r="AL584" s="39">
        <f t="shared" si="235"/>
        <v>1</v>
      </c>
      <c r="AM584" s="39" t="str">
        <f t="shared" si="241"/>
        <v xml:space="preserve"> </v>
      </c>
      <c r="AN584" s="39" t="str">
        <f t="shared" si="242"/>
        <v xml:space="preserve"> </v>
      </c>
      <c r="AO584" s="39" t="str">
        <f t="shared" si="243"/>
        <v xml:space="preserve"> </v>
      </c>
      <c r="AP584" s="39" t="str">
        <f t="shared" si="244"/>
        <v xml:space="preserve"> </v>
      </c>
      <c r="CF584" s="2"/>
    </row>
    <row r="585" spans="1:84" x14ac:dyDescent="0.2">
      <c r="A585" s="5" t="e">
        <f>IF(VLOOKUP('Download Data'!AF1175,'Download Data'!AL1175:AP1781,3,FALSE)&lt;&gt;10001,VLOOKUP('Download Data'!AF1175,'Download Data'!AL1175:AP1781,2,FALSE),"")</f>
        <v>#N/A</v>
      </c>
      <c r="B585" s="22" t="str">
        <f>IF(VLOOKUP('Download Data'!AF594,'Download Data'!AL594:AP2206,3,FALSE)&lt;&gt;10001,VLOOKUP('Download Data'!AF594,'Download Data'!AL594:AP2206,3,FALSE),"")</f>
        <v/>
      </c>
      <c r="C585" s="5" t="str">
        <f>IF(VLOOKUP('Download Data'!AF594,'Download Data'!AL594:AP2206,3,FALSE)&lt;&gt;10001,VLOOKUP('Download Data'!AF594,'Download Data'!AL594:AP2206,4,FALSE),"")</f>
        <v/>
      </c>
      <c r="D585" s="29" t="str">
        <f>IF(VLOOKUP('Download Data'!AF594,'Download Data'!AL594:AP2206,3,FALSE)&lt;&gt;10001,VLOOKUP('Download Data'!AF594,'Download Data'!AL594:AP2206,5,FALSE),"")</f>
        <v/>
      </c>
      <c r="E585" s="241"/>
      <c r="AA585" s="39"/>
      <c r="AB585" s="39"/>
      <c r="AC585" s="39"/>
      <c r="AD585" s="43"/>
      <c r="AE585" s="39"/>
      <c r="AF585" s="39">
        <f t="shared" si="234"/>
        <v>576</v>
      </c>
      <c r="AG585" s="45"/>
      <c r="AH585" s="45"/>
      <c r="AI585" s="45"/>
      <c r="AJ585" s="39"/>
      <c r="AK585" s="39">
        <f t="shared" si="240"/>
        <v>0</v>
      </c>
      <c r="AL585" s="39">
        <f t="shared" si="235"/>
        <v>1</v>
      </c>
      <c r="AM585" s="39" t="str">
        <f t="shared" si="241"/>
        <v xml:space="preserve"> </v>
      </c>
      <c r="AN585" s="39" t="str">
        <f t="shared" si="242"/>
        <v xml:space="preserve"> </v>
      </c>
      <c r="AO585" s="39" t="str">
        <f t="shared" si="243"/>
        <v xml:space="preserve"> </v>
      </c>
      <c r="AP585" s="39" t="str">
        <f t="shared" si="244"/>
        <v xml:space="preserve"> </v>
      </c>
      <c r="CF585" s="2"/>
    </row>
    <row r="586" spans="1:84" x14ac:dyDescent="0.2">
      <c r="A586" s="5" t="e">
        <f>IF(VLOOKUP('Download Data'!AF1176,'Download Data'!AL1176:AP1781,3,FALSE)&lt;&gt;10001,VLOOKUP('Download Data'!AF1176,'Download Data'!AL1176:AP1781,2,FALSE),"")</f>
        <v>#N/A</v>
      </c>
      <c r="B586" s="22" t="str">
        <f>IF(VLOOKUP('Download Data'!AF595,'Download Data'!AL595:AP2207,3,FALSE)&lt;&gt;10001,VLOOKUP('Download Data'!AF595,'Download Data'!AL595:AP2207,3,FALSE),"")</f>
        <v/>
      </c>
      <c r="C586" s="5" t="str">
        <f>IF(VLOOKUP('Download Data'!AF595,'Download Data'!AL595:AP2207,3,FALSE)&lt;&gt;10001,VLOOKUP('Download Data'!AF595,'Download Data'!AL595:AP2207,4,FALSE),"")</f>
        <v/>
      </c>
      <c r="D586" s="29" t="str">
        <f>IF(VLOOKUP('Download Data'!AF595,'Download Data'!AL595:AP2207,3,FALSE)&lt;&gt;10001,VLOOKUP('Download Data'!AF595,'Download Data'!AL595:AP2207,5,FALSE),"")</f>
        <v/>
      </c>
      <c r="E586" s="241"/>
      <c r="AA586" s="39" t="s">
        <v>491</v>
      </c>
      <c r="AB586" s="39">
        <f t="shared" ref="AB586:AB596" si="249">AG586</f>
        <v>7600</v>
      </c>
      <c r="AC586" s="39" t="s">
        <v>101</v>
      </c>
      <c r="AD586" s="43">
        <f>VLOOKUP(AB586/100,'Download Data'!$BB$1:$CA$97,9,TRUE)</f>
        <v>0</v>
      </c>
      <c r="AE586" s="39"/>
      <c r="AF586" s="39">
        <f t="shared" si="234"/>
        <v>577</v>
      </c>
      <c r="AG586" s="45">
        <v>7600</v>
      </c>
      <c r="AH586" s="45" t="s">
        <v>101</v>
      </c>
      <c r="AI586" s="45">
        <f>Program!R164</f>
        <v>0</v>
      </c>
      <c r="AJ586" s="39"/>
      <c r="AK586" s="39">
        <f t="shared" si="240"/>
        <v>0</v>
      </c>
      <c r="AL586" s="39">
        <f t="shared" si="235"/>
        <v>1</v>
      </c>
      <c r="AM586" s="39" t="str">
        <f t="shared" si="241"/>
        <v xml:space="preserve"> </v>
      </c>
      <c r="AN586" s="39" t="str">
        <f t="shared" si="242"/>
        <v xml:space="preserve"> </v>
      </c>
      <c r="AO586" s="39" t="str">
        <f t="shared" si="243"/>
        <v xml:space="preserve"> </v>
      </c>
      <c r="AP586" s="39" t="str">
        <f t="shared" si="244"/>
        <v xml:space="preserve"> </v>
      </c>
      <c r="CF586" s="2"/>
    </row>
    <row r="587" spans="1:84" x14ac:dyDescent="0.2">
      <c r="A587" s="5" t="e">
        <f>IF(VLOOKUP('Download Data'!AF1177,'Download Data'!AL1177:AP1781,3,FALSE)&lt;&gt;10001,VLOOKUP('Download Data'!AF1177,'Download Data'!AL1177:AP1781,2,FALSE),"")</f>
        <v>#N/A</v>
      </c>
      <c r="B587" s="22" t="str">
        <f>IF(VLOOKUP('Download Data'!AF596,'Download Data'!AL596:AP2208,3,FALSE)&lt;&gt;10001,VLOOKUP('Download Data'!AF596,'Download Data'!AL596:AP2208,3,FALSE),"")</f>
        <v/>
      </c>
      <c r="C587" s="5" t="str">
        <f>IF(VLOOKUP('Download Data'!AF596,'Download Data'!AL596:AP2208,3,FALSE)&lt;&gt;10001,VLOOKUP('Download Data'!AF596,'Download Data'!AL596:AP2208,4,FALSE),"")</f>
        <v/>
      </c>
      <c r="D587" s="29" t="str">
        <f>IF(VLOOKUP('Download Data'!AF596,'Download Data'!AL596:AP2208,3,FALSE)&lt;&gt;10001,VLOOKUP('Download Data'!AF596,'Download Data'!AL596:AP2208,5,FALSE),"")</f>
        <v/>
      </c>
      <c r="E587" s="241"/>
      <c r="AA587" s="39" t="s">
        <v>492</v>
      </c>
      <c r="AB587" s="39">
        <f t="shared" si="249"/>
        <v>7601</v>
      </c>
      <c r="AC587" s="39" t="s">
        <v>101</v>
      </c>
      <c r="AD587" s="43">
        <f>VLOOKUP(AB587/100,'Download Data'!$BB$1:$CA$97,10,TRUE)</f>
        <v>0</v>
      </c>
      <c r="AE587" s="39"/>
      <c r="AF587" s="39">
        <f t="shared" si="234"/>
        <v>578</v>
      </c>
      <c r="AG587" s="45">
        <f t="shared" ref="AG587:AG596" si="250">AG586+1</f>
        <v>7601</v>
      </c>
      <c r="AH587" s="45" t="s">
        <v>101</v>
      </c>
      <c r="AI587" s="45">
        <f>Program!R165</f>
        <v>0</v>
      </c>
      <c r="AJ587" s="39"/>
      <c r="AK587" s="39">
        <f t="shared" ref="AK587:AK624" si="251">IF(AO587=" ",0,1)</f>
        <v>0</v>
      </c>
      <c r="AL587" s="39">
        <f t="shared" si="235"/>
        <v>1</v>
      </c>
      <c r="AM587" s="39" t="str">
        <f t="shared" ref="AM587:AM624" si="252">IF(AD587=AI587," ",AA587)</f>
        <v xml:space="preserve"> </v>
      </c>
      <c r="AN587" s="39" t="str">
        <f t="shared" ref="AN587:AN624" si="253">IF(AD587=AI587," ",AG587)</f>
        <v xml:space="preserve"> </v>
      </c>
      <c r="AO587" s="39" t="str">
        <f t="shared" ref="AO587:AO624" si="254">IF(AD587=AI587," ","=")</f>
        <v xml:space="preserve"> </v>
      </c>
      <c r="AP587" s="39" t="str">
        <f t="shared" ref="AP587:AP624" si="255">IF(AD587=AI587," ",AI587)</f>
        <v xml:space="preserve"> </v>
      </c>
      <c r="CF587" s="2"/>
    </row>
    <row r="588" spans="1:84" x14ac:dyDescent="0.2">
      <c r="A588" s="5" t="e">
        <f>IF(VLOOKUP('Download Data'!AF1178,'Download Data'!AL1178:AP1781,3,FALSE)&lt;&gt;10001,VLOOKUP('Download Data'!AF1178,'Download Data'!AL1178:AP1781,2,FALSE),"")</f>
        <v>#N/A</v>
      </c>
      <c r="B588" s="22" t="str">
        <f>IF(VLOOKUP('Download Data'!AF597,'Download Data'!AL597:AP2209,3,FALSE)&lt;&gt;10001,VLOOKUP('Download Data'!AF597,'Download Data'!AL597:AP2209,3,FALSE),"")</f>
        <v/>
      </c>
      <c r="C588" s="5" t="str">
        <f>IF(VLOOKUP('Download Data'!AF597,'Download Data'!AL597:AP2209,3,FALSE)&lt;&gt;10001,VLOOKUP('Download Data'!AF597,'Download Data'!AL597:AP2209,4,FALSE),"")</f>
        <v/>
      </c>
      <c r="D588" s="29" t="str">
        <f>IF(VLOOKUP('Download Data'!AF597,'Download Data'!AL597:AP2209,3,FALSE)&lt;&gt;10001,VLOOKUP('Download Data'!AF597,'Download Data'!AL597:AP2209,5,FALSE),"")</f>
        <v/>
      </c>
      <c r="E588" s="241"/>
      <c r="AA588" s="39" t="s">
        <v>455</v>
      </c>
      <c r="AB588" s="39">
        <f t="shared" si="249"/>
        <v>7602</v>
      </c>
      <c r="AC588" s="39" t="s">
        <v>101</v>
      </c>
      <c r="AD588" s="43">
        <f>VLOOKUP(AB588/100,'Download Data'!$BB$1:$CA$97,12,TRUE)</f>
        <v>0</v>
      </c>
      <c r="AE588" s="39"/>
      <c r="AF588" s="39">
        <f t="shared" si="234"/>
        <v>579</v>
      </c>
      <c r="AG588" s="45">
        <f t="shared" si="250"/>
        <v>7602</v>
      </c>
      <c r="AH588" s="45" t="s">
        <v>101</v>
      </c>
      <c r="AI588" s="45">
        <f>Program!R167</f>
        <v>0</v>
      </c>
      <c r="AJ588" s="39"/>
      <c r="AK588" s="39">
        <f t="shared" si="251"/>
        <v>0</v>
      </c>
      <c r="AL588" s="39">
        <f t="shared" si="235"/>
        <v>1</v>
      </c>
      <c r="AM588" s="39" t="str">
        <f t="shared" si="252"/>
        <v xml:space="preserve"> </v>
      </c>
      <c r="AN588" s="39" t="str">
        <f t="shared" si="253"/>
        <v xml:space="preserve"> </v>
      </c>
      <c r="AO588" s="39" t="str">
        <f t="shared" si="254"/>
        <v xml:space="preserve"> </v>
      </c>
      <c r="AP588" s="39" t="str">
        <f t="shared" si="255"/>
        <v xml:space="preserve"> </v>
      </c>
      <c r="CF588" s="2"/>
    </row>
    <row r="589" spans="1:84" x14ac:dyDescent="0.2">
      <c r="A589" s="5" t="e">
        <f>IF(VLOOKUP('Download Data'!AF1179,'Download Data'!AL1179:AP1781,3,FALSE)&lt;&gt;10001,VLOOKUP('Download Data'!AF1179,'Download Data'!AL1179:AP1781,2,FALSE),"")</f>
        <v>#N/A</v>
      </c>
      <c r="B589" s="22" t="str">
        <f>IF(VLOOKUP('Download Data'!AF598,'Download Data'!AL598:AP2210,3,FALSE)&lt;&gt;10001,VLOOKUP('Download Data'!AF598,'Download Data'!AL598:AP2210,3,FALSE),"")</f>
        <v/>
      </c>
      <c r="C589" s="5" t="str">
        <f>IF(VLOOKUP('Download Data'!AF598,'Download Data'!AL598:AP2210,3,FALSE)&lt;&gt;10001,VLOOKUP('Download Data'!AF598,'Download Data'!AL598:AP2210,4,FALSE),"")</f>
        <v/>
      </c>
      <c r="D589" s="29" t="str">
        <f>IF(VLOOKUP('Download Data'!AF598,'Download Data'!AL598:AP2210,3,FALSE)&lt;&gt;10001,VLOOKUP('Download Data'!AF598,'Download Data'!AL598:AP2210,5,FALSE),"")</f>
        <v/>
      </c>
      <c r="E589" s="241"/>
      <c r="AA589" s="39" t="s">
        <v>456</v>
      </c>
      <c r="AB589" s="39">
        <f t="shared" si="249"/>
        <v>7603</v>
      </c>
      <c r="AC589" s="39" t="s">
        <v>101</v>
      </c>
      <c r="AD589" s="43">
        <f>VLOOKUP(AB589/100,'Download Data'!$BB$1:$CA$97,13,TRUE)</f>
        <v>0</v>
      </c>
      <c r="AE589" s="39"/>
      <c r="AF589" s="39">
        <f t="shared" si="234"/>
        <v>580</v>
      </c>
      <c r="AG589" s="45">
        <f t="shared" si="250"/>
        <v>7603</v>
      </c>
      <c r="AH589" s="45" t="s">
        <v>101</v>
      </c>
      <c r="AI589" s="45">
        <f>Program!R168</f>
        <v>0</v>
      </c>
      <c r="AJ589" s="39"/>
      <c r="AK589" s="39">
        <f t="shared" si="251"/>
        <v>0</v>
      </c>
      <c r="AL589" s="39">
        <f t="shared" si="235"/>
        <v>1</v>
      </c>
      <c r="AM589" s="39" t="str">
        <f t="shared" si="252"/>
        <v xml:space="preserve"> </v>
      </c>
      <c r="AN589" s="39" t="str">
        <f t="shared" si="253"/>
        <v xml:space="preserve"> </v>
      </c>
      <c r="AO589" s="39" t="str">
        <f t="shared" si="254"/>
        <v xml:space="preserve"> </v>
      </c>
      <c r="AP589" s="39" t="str">
        <f t="shared" si="255"/>
        <v xml:space="preserve"> </v>
      </c>
      <c r="CF589" s="2"/>
    </row>
    <row r="590" spans="1:84" x14ac:dyDescent="0.2">
      <c r="A590" s="5" t="e">
        <f>IF(VLOOKUP('Download Data'!AF1180,'Download Data'!AL1180:AP1781,3,FALSE)&lt;&gt;10001,VLOOKUP('Download Data'!AF1180,'Download Data'!AL1180:AP1781,2,FALSE),"")</f>
        <v>#N/A</v>
      </c>
      <c r="B590" s="22" t="str">
        <f>IF(VLOOKUP('Download Data'!AF599,'Download Data'!AL599:AP2211,3,FALSE)&lt;&gt;10001,VLOOKUP('Download Data'!AF599,'Download Data'!AL599:AP2211,3,FALSE),"")</f>
        <v/>
      </c>
      <c r="C590" s="5" t="str">
        <f>IF(VLOOKUP('Download Data'!AF599,'Download Data'!AL599:AP2211,3,FALSE)&lt;&gt;10001,VLOOKUP('Download Data'!AF599,'Download Data'!AL599:AP2211,4,FALSE),"")</f>
        <v/>
      </c>
      <c r="D590" s="29" t="str">
        <f>IF(VLOOKUP('Download Data'!AF599,'Download Data'!AL599:AP2211,3,FALSE)&lt;&gt;10001,VLOOKUP('Download Data'!AF599,'Download Data'!AL599:AP2211,5,FALSE),"")</f>
        <v/>
      </c>
      <c r="E590" s="241"/>
      <c r="AA590" s="39" t="s">
        <v>457</v>
      </c>
      <c r="AB590" s="39">
        <f t="shared" si="249"/>
        <v>7604</v>
      </c>
      <c r="AC590" s="39" t="s">
        <v>101</v>
      </c>
      <c r="AD590" s="43">
        <f>VLOOKUP(AB590/100,'Download Data'!$BB$1:$CA$97,14,TRUE)</f>
        <v>0</v>
      </c>
      <c r="AE590" s="39"/>
      <c r="AF590" s="39">
        <f t="shared" si="234"/>
        <v>581</v>
      </c>
      <c r="AG590" s="45">
        <f t="shared" si="250"/>
        <v>7604</v>
      </c>
      <c r="AH590" s="45" t="s">
        <v>101</v>
      </c>
      <c r="AI590" s="45">
        <f>Program!R169</f>
        <v>0</v>
      </c>
      <c r="AJ590" s="39"/>
      <c r="AK590" s="39">
        <f t="shared" si="251"/>
        <v>0</v>
      </c>
      <c r="AL590" s="39">
        <f t="shared" si="235"/>
        <v>1</v>
      </c>
      <c r="AM590" s="39" t="str">
        <f t="shared" si="252"/>
        <v xml:space="preserve"> </v>
      </c>
      <c r="AN590" s="39" t="str">
        <f t="shared" si="253"/>
        <v xml:space="preserve"> </v>
      </c>
      <c r="AO590" s="39" t="str">
        <f t="shared" si="254"/>
        <v xml:space="preserve"> </v>
      </c>
      <c r="AP590" s="39" t="str">
        <f t="shared" si="255"/>
        <v xml:space="preserve"> </v>
      </c>
      <c r="CF590" s="2"/>
    </row>
    <row r="591" spans="1:84" x14ac:dyDescent="0.2">
      <c r="A591" s="5" t="e">
        <f>IF(VLOOKUP('Download Data'!AF1181,'Download Data'!AL1181:AP1781,3,FALSE)&lt;&gt;10001,VLOOKUP('Download Data'!AF1181,'Download Data'!AL1181:AP1781,2,FALSE),"")</f>
        <v>#N/A</v>
      </c>
      <c r="B591" s="22" t="str">
        <f>IF(VLOOKUP('Download Data'!AF600,'Download Data'!AL600:AP2212,3,FALSE)&lt;&gt;10001,VLOOKUP('Download Data'!AF600,'Download Data'!AL600:AP2212,3,FALSE),"")</f>
        <v/>
      </c>
      <c r="C591" s="5" t="str">
        <f>IF(VLOOKUP('Download Data'!AF600,'Download Data'!AL600:AP2212,3,FALSE)&lt;&gt;10001,VLOOKUP('Download Data'!AF600,'Download Data'!AL600:AP2212,4,FALSE),"")</f>
        <v/>
      </c>
      <c r="D591" s="29" t="str">
        <f>IF(VLOOKUP('Download Data'!AF600,'Download Data'!AL600:AP2212,3,FALSE)&lt;&gt;10001,VLOOKUP('Download Data'!AF600,'Download Data'!AL600:AP2212,5,FALSE),"")</f>
        <v/>
      </c>
      <c r="E591" s="241"/>
      <c r="AA591" s="39" t="s">
        <v>458</v>
      </c>
      <c r="AB591" s="39">
        <f t="shared" si="249"/>
        <v>7605</v>
      </c>
      <c r="AC591" s="39" t="s">
        <v>101</v>
      </c>
      <c r="AD591" s="43">
        <f>VLOOKUP(AB591/100,'Download Data'!$BB$1:$CA$97,15,TRUE)</f>
        <v>0</v>
      </c>
      <c r="AE591" s="39"/>
      <c r="AF591" s="39">
        <f t="shared" si="234"/>
        <v>582</v>
      </c>
      <c r="AG591" s="45">
        <f t="shared" si="250"/>
        <v>7605</v>
      </c>
      <c r="AH591" s="45" t="s">
        <v>101</v>
      </c>
      <c r="AI591" s="45">
        <f>Program!R170</f>
        <v>0</v>
      </c>
      <c r="AJ591" s="39"/>
      <c r="AK591" s="39">
        <f t="shared" si="251"/>
        <v>0</v>
      </c>
      <c r="AL591" s="39">
        <f t="shared" si="235"/>
        <v>1</v>
      </c>
      <c r="AM591" s="39" t="str">
        <f t="shared" si="252"/>
        <v xml:space="preserve"> </v>
      </c>
      <c r="AN591" s="39" t="str">
        <f t="shared" si="253"/>
        <v xml:space="preserve"> </v>
      </c>
      <c r="AO591" s="39" t="str">
        <f t="shared" si="254"/>
        <v xml:space="preserve"> </v>
      </c>
      <c r="AP591" s="39" t="str">
        <f t="shared" si="255"/>
        <v xml:space="preserve"> </v>
      </c>
      <c r="CF591" s="2"/>
    </row>
    <row r="592" spans="1:84" x14ac:dyDescent="0.2">
      <c r="A592" s="5" t="e">
        <f>IF(VLOOKUP('Download Data'!AF1182,'Download Data'!AL1182:AP1781,3,FALSE)&lt;&gt;10001,VLOOKUP('Download Data'!AF1182,'Download Data'!AL1182:AP1781,2,FALSE),"")</f>
        <v>#N/A</v>
      </c>
      <c r="B592" s="22" t="str">
        <f>IF(VLOOKUP('Download Data'!AF601,'Download Data'!AL601:AP2213,3,FALSE)&lt;&gt;10001,VLOOKUP('Download Data'!AF601,'Download Data'!AL601:AP2213,3,FALSE),"")</f>
        <v/>
      </c>
      <c r="C592" s="5" t="str">
        <f>IF(VLOOKUP('Download Data'!AF601,'Download Data'!AL601:AP2213,3,FALSE)&lt;&gt;10001,VLOOKUP('Download Data'!AF601,'Download Data'!AL601:AP2213,4,FALSE),"")</f>
        <v/>
      </c>
      <c r="D592" s="29" t="str">
        <f>IF(VLOOKUP('Download Data'!AF601,'Download Data'!AL601:AP2213,3,FALSE)&lt;&gt;10001,VLOOKUP('Download Data'!AF601,'Download Data'!AL601:AP2213,5,FALSE),"")</f>
        <v/>
      </c>
      <c r="E592" s="241"/>
      <c r="AA592" s="39" t="s">
        <v>459</v>
      </c>
      <c r="AB592" s="39">
        <f t="shared" si="249"/>
        <v>7606</v>
      </c>
      <c r="AC592" s="39" t="s">
        <v>101</v>
      </c>
      <c r="AD592" s="43">
        <f>VLOOKUP(AB592/100,'Download Data'!$BB$1:$CA$97,19,TRUE)</f>
        <v>92</v>
      </c>
      <c r="AE592" s="39"/>
      <c r="AF592" s="39">
        <f t="shared" ref="AF592:AF679" si="256">AF591+1</f>
        <v>583</v>
      </c>
      <c r="AG592" s="45">
        <f t="shared" si="250"/>
        <v>7606</v>
      </c>
      <c r="AH592" s="45" t="s">
        <v>101</v>
      </c>
      <c r="AI592" s="45">
        <f>Program!R173</f>
        <v>92</v>
      </c>
      <c r="AJ592" s="39"/>
      <c r="AK592" s="39">
        <f t="shared" si="251"/>
        <v>0</v>
      </c>
      <c r="AL592" s="39">
        <f t="shared" ref="AL592:AL679" si="257">AL591+AK592</f>
        <v>1</v>
      </c>
      <c r="AM592" s="39" t="str">
        <f t="shared" si="252"/>
        <v xml:space="preserve"> </v>
      </c>
      <c r="AN592" s="39" t="str">
        <f t="shared" si="253"/>
        <v xml:space="preserve"> </v>
      </c>
      <c r="AO592" s="39" t="str">
        <f t="shared" si="254"/>
        <v xml:space="preserve"> </v>
      </c>
      <c r="AP592" s="39" t="str">
        <f t="shared" si="255"/>
        <v xml:space="preserve"> </v>
      </c>
      <c r="CF592" s="2"/>
    </row>
    <row r="593" spans="1:84" x14ac:dyDescent="0.2">
      <c r="A593" s="5" t="e">
        <f>IF(VLOOKUP('Download Data'!AF1183,'Download Data'!AL1183:AP1781,3,FALSE)&lt;&gt;10001,VLOOKUP('Download Data'!AF1183,'Download Data'!AL1183:AP1781,2,FALSE),"")</f>
        <v>#N/A</v>
      </c>
      <c r="B593" s="22" t="str">
        <f>IF(VLOOKUP('Download Data'!AF602,'Download Data'!AL602:AP2214,3,FALSE)&lt;&gt;10001,VLOOKUP('Download Data'!AF602,'Download Data'!AL602:AP2214,3,FALSE),"")</f>
        <v/>
      </c>
      <c r="C593" s="5" t="str">
        <f>IF(VLOOKUP('Download Data'!AF602,'Download Data'!AL602:AP2214,3,FALSE)&lt;&gt;10001,VLOOKUP('Download Data'!AF602,'Download Data'!AL602:AP2214,4,FALSE),"")</f>
        <v/>
      </c>
      <c r="D593" s="29" t="str">
        <f>IF(VLOOKUP('Download Data'!AF602,'Download Data'!AL602:AP2214,3,FALSE)&lt;&gt;10001,VLOOKUP('Download Data'!AF602,'Download Data'!AL602:AP2214,5,FALSE),"")</f>
        <v/>
      </c>
      <c r="E593" s="241"/>
      <c r="AA593" s="39" t="s">
        <v>460</v>
      </c>
      <c r="AB593" s="39">
        <f t="shared" si="249"/>
        <v>7607</v>
      </c>
      <c r="AC593" s="39" t="s">
        <v>101</v>
      </c>
      <c r="AD593" s="43">
        <f>VLOOKUP(AB593/100,'Download Data'!$BB$1:$CA$97,21,TRUE)</f>
        <v>-10</v>
      </c>
      <c r="AE593" s="39"/>
      <c r="AF593" s="39">
        <f t="shared" si="256"/>
        <v>584</v>
      </c>
      <c r="AG593" s="45">
        <f t="shared" si="250"/>
        <v>7607</v>
      </c>
      <c r="AH593" s="45" t="s">
        <v>101</v>
      </c>
      <c r="AI593" s="45">
        <f>Program!R174</f>
        <v>-10</v>
      </c>
      <c r="AJ593" s="39"/>
      <c r="AK593" s="39">
        <f t="shared" si="251"/>
        <v>0</v>
      </c>
      <c r="AL593" s="39">
        <f t="shared" si="257"/>
        <v>1</v>
      </c>
      <c r="AM593" s="39" t="str">
        <f t="shared" si="252"/>
        <v xml:space="preserve"> </v>
      </c>
      <c r="AN593" s="39" t="str">
        <f t="shared" si="253"/>
        <v xml:space="preserve"> </v>
      </c>
      <c r="AO593" s="39" t="str">
        <f t="shared" si="254"/>
        <v xml:space="preserve"> </v>
      </c>
      <c r="AP593" s="39" t="str">
        <f t="shared" si="255"/>
        <v xml:space="preserve"> </v>
      </c>
      <c r="CF593" s="2"/>
    </row>
    <row r="594" spans="1:84" x14ac:dyDescent="0.2">
      <c r="A594" s="5" t="e">
        <f>IF(VLOOKUP('Download Data'!AF1184,'Download Data'!AL1184:AP1781,3,FALSE)&lt;&gt;10001,VLOOKUP('Download Data'!AF1184,'Download Data'!AL1184:AP1781,2,FALSE),"")</f>
        <v>#N/A</v>
      </c>
      <c r="B594" s="22" t="str">
        <f>IF(VLOOKUP('Download Data'!AF603,'Download Data'!AL603:AP2215,3,FALSE)&lt;&gt;10001,VLOOKUP('Download Data'!AF603,'Download Data'!AL603:AP2215,3,FALSE),"")</f>
        <v/>
      </c>
      <c r="C594" s="5" t="str">
        <f>IF(VLOOKUP('Download Data'!AF603,'Download Data'!AL603:AP2215,3,FALSE)&lt;&gt;10001,VLOOKUP('Download Data'!AF603,'Download Data'!AL603:AP2215,4,FALSE),"")</f>
        <v/>
      </c>
      <c r="D594" s="29" t="str">
        <f>IF(VLOOKUP('Download Data'!AF603,'Download Data'!AL603:AP2215,3,FALSE)&lt;&gt;10001,VLOOKUP('Download Data'!AF603,'Download Data'!AL603:AP2215,5,FALSE),"")</f>
        <v/>
      </c>
      <c r="E594" s="241"/>
      <c r="AA594" s="39" t="s">
        <v>493</v>
      </c>
      <c r="AB594" s="39">
        <f t="shared" si="249"/>
        <v>7608</v>
      </c>
      <c r="AC594" s="39" t="s">
        <v>101</v>
      </c>
      <c r="AD594" s="43">
        <f>VLOOKUP(AB594/100,'Download Data'!$BB$1:$CA$97,23,TRUE)</f>
        <v>0</v>
      </c>
      <c r="AE594" s="39"/>
      <c r="AF594" s="39">
        <f t="shared" si="256"/>
        <v>585</v>
      </c>
      <c r="AG594" s="45">
        <f t="shared" si="250"/>
        <v>7608</v>
      </c>
      <c r="AH594" s="45" t="s">
        <v>101</v>
      </c>
      <c r="AI594" s="45">
        <f>Program!R175</f>
        <v>0</v>
      </c>
      <c r="AJ594" s="39"/>
      <c r="AK594" s="39">
        <f t="shared" si="251"/>
        <v>0</v>
      </c>
      <c r="AL594" s="39">
        <f t="shared" si="257"/>
        <v>1</v>
      </c>
      <c r="AM594" s="39" t="str">
        <f t="shared" si="252"/>
        <v xml:space="preserve"> </v>
      </c>
      <c r="AN594" s="39" t="str">
        <f t="shared" si="253"/>
        <v xml:space="preserve"> </v>
      </c>
      <c r="AO594" s="39" t="str">
        <f t="shared" si="254"/>
        <v xml:space="preserve"> </v>
      </c>
      <c r="AP594" s="39" t="str">
        <f t="shared" si="255"/>
        <v xml:space="preserve"> </v>
      </c>
      <c r="CF594" s="2"/>
    </row>
    <row r="595" spans="1:84" x14ac:dyDescent="0.2">
      <c r="A595" s="5" t="e">
        <f>IF(VLOOKUP('Download Data'!AF1185,'Download Data'!AL1185:AP1781,3,FALSE)&lt;&gt;10001,VLOOKUP('Download Data'!AF1185,'Download Data'!AL1185:AP1781,2,FALSE),"")</f>
        <v>#N/A</v>
      </c>
      <c r="B595" s="22" t="str">
        <f>IF(VLOOKUP('Download Data'!AF604,'Download Data'!AL604:AP2216,3,FALSE)&lt;&gt;10001,VLOOKUP('Download Data'!AF604,'Download Data'!AL604:AP2216,3,FALSE),"")</f>
        <v/>
      </c>
      <c r="C595" s="5" t="str">
        <f>IF(VLOOKUP('Download Data'!AF604,'Download Data'!AL604:AP2216,3,FALSE)&lt;&gt;10001,VLOOKUP('Download Data'!AF604,'Download Data'!AL604:AP2216,4,FALSE),"")</f>
        <v/>
      </c>
      <c r="D595" s="29" t="str">
        <f>IF(VLOOKUP('Download Data'!AF604,'Download Data'!AL604:AP2216,3,FALSE)&lt;&gt;10001,VLOOKUP('Download Data'!AF604,'Download Data'!AL604:AP2216,5,FALSE),"")</f>
        <v/>
      </c>
      <c r="E595" s="241"/>
      <c r="AA595" s="39" t="s">
        <v>494</v>
      </c>
      <c r="AB595" s="39">
        <f t="shared" si="249"/>
        <v>7609</v>
      </c>
      <c r="AC595" s="39" t="s">
        <v>101</v>
      </c>
      <c r="AD595" s="43">
        <f>VLOOKUP(AB595/100,'Download Data'!$BB$1:$CA$97,24,TRUE)</f>
        <v>0</v>
      </c>
      <c r="AE595" s="39"/>
      <c r="AF595" s="39">
        <f t="shared" si="256"/>
        <v>586</v>
      </c>
      <c r="AG595" s="45">
        <f t="shared" si="250"/>
        <v>7609</v>
      </c>
      <c r="AH595" s="45" t="s">
        <v>101</v>
      </c>
      <c r="AI595" s="45">
        <f>Program!R176</f>
        <v>0</v>
      </c>
      <c r="AJ595" s="39"/>
      <c r="AK595" s="39">
        <f t="shared" si="251"/>
        <v>0</v>
      </c>
      <c r="AL595" s="39">
        <f t="shared" si="257"/>
        <v>1</v>
      </c>
      <c r="AM595" s="39" t="str">
        <f t="shared" si="252"/>
        <v xml:space="preserve"> </v>
      </c>
      <c r="AN595" s="39" t="str">
        <f t="shared" si="253"/>
        <v xml:space="preserve"> </v>
      </c>
      <c r="AO595" s="39" t="str">
        <f t="shared" si="254"/>
        <v xml:space="preserve"> </v>
      </c>
      <c r="AP595" s="39" t="str">
        <f t="shared" si="255"/>
        <v xml:space="preserve"> </v>
      </c>
      <c r="CF595" s="2"/>
    </row>
    <row r="596" spans="1:84" x14ac:dyDescent="0.2">
      <c r="A596" s="5" t="e">
        <f>IF(VLOOKUP('Download Data'!AF1186,'Download Data'!AL1186:AP1781,3,FALSE)&lt;&gt;10001,VLOOKUP('Download Data'!AF1186,'Download Data'!AL1186:AP1781,2,FALSE),"")</f>
        <v>#N/A</v>
      </c>
      <c r="B596" s="22" t="str">
        <f>IF(VLOOKUP('Download Data'!AF605,'Download Data'!AL605:AP2217,3,FALSE)&lt;&gt;10001,VLOOKUP('Download Data'!AF605,'Download Data'!AL605:AP2217,3,FALSE),"")</f>
        <v/>
      </c>
      <c r="C596" s="5" t="str">
        <f>IF(VLOOKUP('Download Data'!AF605,'Download Data'!AL605:AP2217,3,FALSE)&lt;&gt;10001,VLOOKUP('Download Data'!AF605,'Download Data'!AL605:AP2217,4,FALSE),"")</f>
        <v/>
      </c>
      <c r="D596" s="29" t="str">
        <f>IF(VLOOKUP('Download Data'!AF605,'Download Data'!AL605:AP2217,3,FALSE)&lt;&gt;10001,VLOOKUP('Download Data'!AF605,'Download Data'!AL605:AP2217,5,FALSE),"")</f>
        <v/>
      </c>
      <c r="E596" s="241"/>
      <c r="AA596" s="39" t="s">
        <v>495</v>
      </c>
      <c r="AB596" s="39">
        <f t="shared" si="249"/>
        <v>7610</v>
      </c>
      <c r="AC596" s="39" t="s">
        <v>101</v>
      </c>
      <c r="AD596" s="43">
        <f>VLOOKUP(AB596/100,'Download Data'!$BB$1:$CA$97,25,TRUE)</f>
        <v>0</v>
      </c>
      <c r="AE596" s="39"/>
      <c r="AF596" s="39">
        <f t="shared" si="256"/>
        <v>587</v>
      </c>
      <c r="AG596" s="45">
        <f t="shared" si="250"/>
        <v>7610</v>
      </c>
      <c r="AH596" s="45" t="s">
        <v>101</v>
      </c>
      <c r="AI596" s="45">
        <f>Program!R177</f>
        <v>0</v>
      </c>
      <c r="AJ596" s="39"/>
      <c r="AK596" s="39">
        <f t="shared" si="251"/>
        <v>0</v>
      </c>
      <c r="AL596" s="39">
        <f t="shared" si="257"/>
        <v>1</v>
      </c>
      <c r="AM596" s="39" t="str">
        <f t="shared" si="252"/>
        <v xml:space="preserve"> </v>
      </c>
      <c r="AN596" s="39" t="str">
        <f t="shared" si="253"/>
        <v xml:space="preserve"> </v>
      </c>
      <c r="AO596" s="39" t="str">
        <f t="shared" si="254"/>
        <v xml:space="preserve"> </v>
      </c>
      <c r="AP596" s="39" t="str">
        <f t="shared" si="255"/>
        <v xml:space="preserve"> </v>
      </c>
      <c r="CF596" s="2"/>
    </row>
    <row r="597" spans="1:84" x14ac:dyDescent="0.2">
      <c r="A597" s="5" t="e">
        <f>IF(VLOOKUP('Download Data'!AF1187,'Download Data'!AL1187:AP1781,3,FALSE)&lt;&gt;10001,VLOOKUP('Download Data'!AF1187,'Download Data'!AL1187:AP1781,2,FALSE),"")</f>
        <v>#N/A</v>
      </c>
      <c r="B597" s="22" t="str">
        <f>IF(VLOOKUP('Download Data'!AF606,'Download Data'!AL606:AP2218,3,FALSE)&lt;&gt;10001,VLOOKUP('Download Data'!AF606,'Download Data'!AL606:AP2218,3,FALSE),"")</f>
        <v/>
      </c>
      <c r="C597" s="5" t="str">
        <f>IF(VLOOKUP('Download Data'!AF606,'Download Data'!AL606:AP2218,3,FALSE)&lt;&gt;10001,VLOOKUP('Download Data'!AF606,'Download Data'!AL606:AP2218,4,FALSE),"")</f>
        <v/>
      </c>
      <c r="D597" s="29" t="str">
        <f>IF(VLOOKUP('Download Data'!AF606,'Download Data'!AL606:AP2218,3,FALSE)&lt;&gt;10001,VLOOKUP('Download Data'!AF606,'Download Data'!AL606:AP2218,5,FALSE),"")</f>
        <v/>
      </c>
      <c r="E597" s="241"/>
      <c r="AA597" s="39"/>
      <c r="AB597" s="39"/>
      <c r="AC597" s="39"/>
      <c r="AD597" s="43"/>
      <c r="AE597" s="39"/>
      <c r="AF597" s="39">
        <f t="shared" si="256"/>
        <v>588</v>
      </c>
      <c r="AG597" s="45"/>
      <c r="AH597" s="45"/>
      <c r="AI597" s="45"/>
      <c r="AJ597" s="39"/>
      <c r="AK597" s="39">
        <f t="shared" si="251"/>
        <v>0</v>
      </c>
      <c r="AL597" s="39">
        <f t="shared" si="257"/>
        <v>1</v>
      </c>
      <c r="AM597" s="39" t="str">
        <f t="shared" si="252"/>
        <v xml:space="preserve"> </v>
      </c>
      <c r="AN597" s="39" t="str">
        <f t="shared" si="253"/>
        <v xml:space="preserve"> </v>
      </c>
      <c r="AO597" s="39" t="str">
        <f t="shared" si="254"/>
        <v xml:space="preserve"> </v>
      </c>
      <c r="AP597" s="39" t="str">
        <f t="shared" si="255"/>
        <v xml:space="preserve"> </v>
      </c>
      <c r="CF597" s="2"/>
    </row>
    <row r="598" spans="1:84" x14ac:dyDescent="0.2">
      <c r="A598" s="5" t="e">
        <f>IF(VLOOKUP('Download Data'!AF1188,'Download Data'!AL1188:AP1781,3,FALSE)&lt;&gt;10001,VLOOKUP('Download Data'!AF1188,'Download Data'!AL1188:AP1781,2,FALSE),"")</f>
        <v>#N/A</v>
      </c>
      <c r="B598" s="22" t="str">
        <f>IF(VLOOKUP('Download Data'!AF607,'Download Data'!AL607:AP2219,3,FALSE)&lt;&gt;10001,VLOOKUP('Download Data'!AF607,'Download Data'!AL607:AP2219,3,FALSE),"")</f>
        <v/>
      </c>
      <c r="C598" s="5" t="str">
        <f>IF(VLOOKUP('Download Data'!AF607,'Download Data'!AL607:AP2219,3,FALSE)&lt;&gt;10001,VLOOKUP('Download Data'!AF607,'Download Data'!AL607:AP2219,4,FALSE),"")</f>
        <v/>
      </c>
      <c r="D598" s="29" t="str">
        <f>IF(VLOOKUP('Download Data'!AF607,'Download Data'!AL607:AP2219,3,FALSE)&lt;&gt;10001,VLOOKUP('Download Data'!AF607,'Download Data'!AL607:AP2219,5,FALSE),"")</f>
        <v/>
      </c>
      <c r="E598" s="241"/>
      <c r="AA598" s="39" t="s">
        <v>1028</v>
      </c>
      <c r="AB598" s="39">
        <f t="shared" ref="AB598:AB605" si="258">AG598</f>
        <v>10100</v>
      </c>
      <c r="AC598" s="39" t="s">
        <v>101</v>
      </c>
      <c r="AD598" s="43">
        <f>VLOOKUP(AB598/100,'Download Data'!$BB$1:$BV$156,4,TRUE)</f>
        <v>0</v>
      </c>
      <c r="AE598" s="39"/>
      <c r="AF598" s="39">
        <f t="shared" si="256"/>
        <v>589</v>
      </c>
      <c r="AG598" s="45">
        <v>10100</v>
      </c>
      <c r="AH598" s="45" t="s">
        <v>101</v>
      </c>
      <c r="AI598" s="46">
        <f>Program!J141</f>
        <v>0</v>
      </c>
      <c r="AJ598" s="39"/>
      <c r="AK598" s="39">
        <f t="shared" si="251"/>
        <v>0</v>
      </c>
      <c r="AL598" s="39">
        <f t="shared" si="257"/>
        <v>1</v>
      </c>
      <c r="AM598" s="39" t="str">
        <f t="shared" si="252"/>
        <v xml:space="preserve"> </v>
      </c>
      <c r="AN598" s="39" t="str">
        <f t="shared" si="253"/>
        <v xml:space="preserve"> </v>
      </c>
      <c r="AO598" s="39" t="str">
        <f t="shared" si="254"/>
        <v xml:space="preserve"> </v>
      </c>
      <c r="AP598" s="39" t="str">
        <f t="shared" si="255"/>
        <v xml:space="preserve"> </v>
      </c>
      <c r="CF598" s="2"/>
    </row>
    <row r="599" spans="1:84" x14ac:dyDescent="0.2">
      <c r="A599" s="5" t="e">
        <f>IF(VLOOKUP('Download Data'!AF1189,'Download Data'!AL1189:AP1781,3,FALSE)&lt;&gt;10001,VLOOKUP('Download Data'!AF1189,'Download Data'!AL1189:AP1781,2,FALSE),"")</f>
        <v>#N/A</v>
      </c>
      <c r="B599" s="22" t="str">
        <f>IF(VLOOKUP('Download Data'!AF608,'Download Data'!AL608:AP2220,3,FALSE)&lt;&gt;10001,VLOOKUP('Download Data'!AF608,'Download Data'!AL608:AP2220,3,FALSE),"")</f>
        <v/>
      </c>
      <c r="C599" s="5" t="str">
        <f>IF(VLOOKUP('Download Data'!AF608,'Download Data'!AL608:AP2220,3,FALSE)&lt;&gt;10001,VLOOKUP('Download Data'!AF608,'Download Data'!AL608:AP2220,4,FALSE),"")</f>
        <v/>
      </c>
      <c r="D599" s="29" t="str">
        <f>IF(VLOOKUP('Download Data'!AF608,'Download Data'!AL608:AP2220,3,FALSE)&lt;&gt;10001,VLOOKUP('Download Data'!AF608,'Download Data'!AL608:AP2220,5,FALSE),"")</f>
        <v/>
      </c>
      <c r="E599" s="241"/>
      <c r="AA599" s="39" t="s">
        <v>1029</v>
      </c>
      <c r="AB599" s="39">
        <f t="shared" si="258"/>
        <v>10101</v>
      </c>
      <c r="AC599" s="39" t="s">
        <v>101</v>
      </c>
      <c r="AD599" s="43">
        <f>VLOOKUP(AB599/100,'Download Data'!$BB$1:$BV$156,5,TRUE)</f>
        <v>0</v>
      </c>
      <c r="AE599" s="39"/>
      <c r="AF599" s="39">
        <f t="shared" si="256"/>
        <v>590</v>
      </c>
      <c r="AG599" s="45">
        <f>AG598+1</f>
        <v>10101</v>
      </c>
      <c r="AH599" s="45" t="s">
        <v>101</v>
      </c>
      <c r="AI599" s="46">
        <f>Program!J142</f>
        <v>0</v>
      </c>
      <c r="AJ599" s="39"/>
      <c r="AK599" s="39">
        <f t="shared" si="251"/>
        <v>0</v>
      </c>
      <c r="AL599" s="39">
        <f t="shared" si="257"/>
        <v>1</v>
      </c>
      <c r="AM599" s="39" t="str">
        <f t="shared" si="252"/>
        <v xml:space="preserve"> </v>
      </c>
      <c r="AN599" s="39" t="str">
        <f t="shared" si="253"/>
        <v xml:space="preserve"> </v>
      </c>
      <c r="AO599" s="39" t="str">
        <f t="shared" si="254"/>
        <v xml:space="preserve"> </v>
      </c>
      <c r="AP599" s="39" t="str">
        <f t="shared" si="255"/>
        <v xml:space="preserve"> </v>
      </c>
      <c r="CF599" s="2"/>
    </row>
    <row r="600" spans="1:84" x14ac:dyDescent="0.2">
      <c r="A600" s="5" t="e">
        <f>IF(VLOOKUP('Download Data'!AF1190,'Download Data'!AL1190:AP1781,3,FALSE)&lt;&gt;10001,VLOOKUP('Download Data'!AF1190,'Download Data'!AL1190:AP1781,2,FALSE),"")</f>
        <v>#N/A</v>
      </c>
      <c r="B600" s="22" t="str">
        <f>IF(VLOOKUP('Download Data'!AF609,'Download Data'!AL609:AP2221,3,FALSE)&lt;&gt;10001,VLOOKUP('Download Data'!AF609,'Download Data'!AL609:AP2221,3,FALSE),"")</f>
        <v/>
      </c>
      <c r="C600" s="5" t="str">
        <f>IF(VLOOKUP('Download Data'!AF609,'Download Data'!AL609:AP2221,3,FALSE)&lt;&gt;10001,VLOOKUP('Download Data'!AF609,'Download Data'!AL609:AP2221,4,FALSE),"")</f>
        <v/>
      </c>
      <c r="D600" s="29" t="str">
        <f>IF(VLOOKUP('Download Data'!AF609,'Download Data'!AL609:AP2221,3,FALSE)&lt;&gt;10001,VLOOKUP('Download Data'!AF609,'Download Data'!AL609:AP2221,5,FALSE),"")</f>
        <v/>
      </c>
      <c r="E600" s="241"/>
      <c r="AA600" s="39" t="s">
        <v>1030</v>
      </c>
      <c r="AB600" s="39">
        <f t="shared" si="258"/>
        <v>10200</v>
      </c>
      <c r="AC600" s="39" t="s">
        <v>101</v>
      </c>
      <c r="AD600" s="43">
        <f>VLOOKUP(AB600/100,'Download Data'!$BB$1:$BV$156,4,TRUE)</f>
        <v>0</v>
      </c>
      <c r="AE600" s="39"/>
      <c r="AF600" s="39">
        <f t="shared" si="256"/>
        <v>591</v>
      </c>
      <c r="AG600" s="45">
        <v>10200</v>
      </c>
      <c r="AH600" s="45" t="s">
        <v>101</v>
      </c>
      <c r="AI600" s="46">
        <f>Program!J146</f>
        <v>0</v>
      </c>
      <c r="AJ600" s="39"/>
      <c r="AK600" s="39">
        <f t="shared" si="251"/>
        <v>0</v>
      </c>
      <c r="AL600" s="39">
        <f t="shared" si="257"/>
        <v>1</v>
      </c>
      <c r="AM600" s="39" t="str">
        <f t="shared" si="252"/>
        <v xml:space="preserve"> </v>
      </c>
      <c r="AN600" s="39" t="str">
        <f t="shared" si="253"/>
        <v xml:space="preserve"> </v>
      </c>
      <c r="AO600" s="39" t="str">
        <f t="shared" si="254"/>
        <v xml:space="preserve"> </v>
      </c>
      <c r="AP600" s="39" t="str">
        <f t="shared" si="255"/>
        <v xml:space="preserve"> </v>
      </c>
      <c r="CF600" s="2"/>
    </row>
    <row r="601" spans="1:84" x14ac:dyDescent="0.2">
      <c r="A601" s="5" t="e">
        <f>IF(VLOOKUP('Download Data'!AF1191,'Download Data'!AL1191:AP1781,3,FALSE)&lt;&gt;10001,VLOOKUP('Download Data'!AF1191,'Download Data'!AL1191:AP1781,2,FALSE),"")</f>
        <v>#N/A</v>
      </c>
      <c r="B601" s="22" t="str">
        <f>IF(VLOOKUP('Download Data'!AF610,'Download Data'!AL610:AP2222,3,FALSE)&lt;&gt;10001,VLOOKUP('Download Data'!AF610,'Download Data'!AL610:AP2222,3,FALSE),"")</f>
        <v/>
      </c>
      <c r="C601" s="5" t="str">
        <f>IF(VLOOKUP('Download Data'!AF610,'Download Data'!AL610:AP2222,3,FALSE)&lt;&gt;10001,VLOOKUP('Download Data'!AF610,'Download Data'!AL610:AP2222,4,FALSE),"")</f>
        <v/>
      </c>
      <c r="D601" s="29" t="str">
        <f>IF(VLOOKUP('Download Data'!AF610,'Download Data'!AL610:AP2222,3,FALSE)&lt;&gt;10001,VLOOKUP('Download Data'!AF610,'Download Data'!AL610:AP2222,5,FALSE),"")</f>
        <v/>
      </c>
      <c r="E601" s="241"/>
      <c r="AA601" s="39" t="s">
        <v>1031</v>
      </c>
      <c r="AB601" s="39">
        <f t="shared" si="258"/>
        <v>10201</v>
      </c>
      <c r="AC601" s="39" t="s">
        <v>101</v>
      </c>
      <c r="AD601" s="43">
        <f>VLOOKUP(AB601/100,'Download Data'!$BB$1:$BV$156,5,TRUE)</f>
        <v>0</v>
      </c>
      <c r="AE601" s="39"/>
      <c r="AF601" s="39">
        <f t="shared" si="256"/>
        <v>592</v>
      </c>
      <c r="AG601" s="45">
        <f>AG600+1</f>
        <v>10201</v>
      </c>
      <c r="AH601" s="45" t="s">
        <v>101</v>
      </c>
      <c r="AI601" s="46">
        <f>Program!J147</f>
        <v>0</v>
      </c>
      <c r="AJ601" s="39"/>
      <c r="AK601" s="39">
        <f t="shared" si="251"/>
        <v>0</v>
      </c>
      <c r="AL601" s="39">
        <f t="shared" si="257"/>
        <v>1</v>
      </c>
      <c r="AM601" s="39" t="str">
        <f t="shared" si="252"/>
        <v xml:space="preserve"> </v>
      </c>
      <c r="AN601" s="39" t="str">
        <f t="shared" si="253"/>
        <v xml:space="preserve"> </v>
      </c>
      <c r="AO601" s="39" t="str">
        <f t="shared" si="254"/>
        <v xml:space="preserve"> </v>
      </c>
      <c r="AP601" s="39" t="str">
        <f t="shared" si="255"/>
        <v xml:space="preserve"> </v>
      </c>
      <c r="CF601" s="2"/>
    </row>
    <row r="602" spans="1:84" x14ac:dyDescent="0.2">
      <c r="A602" s="5" t="e">
        <f>IF(VLOOKUP('Download Data'!AF1193,'Download Data'!AL1193:AP1781,3,FALSE)&lt;&gt;10001,VLOOKUP('Download Data'!AF1193,'Download Data'!AL1193:AP1781,2,FALSE),"")</f>
        <v>#N/A</v>
      </c>
      <c r="B602" s="22" t="str">
        <f>IF(VLOOKUP('Download Data'!AF611,'Download Data'!AL611:AP2223,3,FALSE)&lt;&gt;10001,VLOOKUP('Download Data'!AF611,'Download Data'!AL611:AP2223,3,FALSE),"")</f>
        <v/>
      </c>
      <c r="C602" s="5" t="str">
        <f>IF(VLOOKUP('Download Data'!AF611,'Download Data'!AL611:AP2223,3,FALSE)&lt;&gt;10001,VLOOKUP('Download Data'!AF611,'Download Data'!AL611:AP2223,4,FALSE),"")</f>
        <v/>
      </c>
      <c r="D602" s="29" t="str">
        <f>IF(VLOOKUP('Download Data'!AF611,'Download Data'!AL611:AP2223,3,FALSE)&lt;&gt;10001,VLOOKUP('Download Data'!AF611,'Download Data'!AL611:AP2223,5,FALSE),"")</f>
        <v/>
      </c>
      <c r="E602" s="241"/>
      <c r="AA602" s="39" t="s">
        <v>1032</v>
      </c>
      <c r="AB602" s="39">
        <f t="shared" si="258"/>
        <v>10300</v>
      </c>
      <c r="AC602" s="39" t="s">
        <v>101</v>
      </c>
      <c r="AD602" s="43">
        <f>VLOOKUP(AB602/100,'Download Data'!$BB$1:$BV$156,4,TRUE)</f>
        <v>0</v>
      </c>
      <c r="AE602" s="39"/>
      <c r="AF602" s="39">
        <f t="shared" si="256"/>
        <v>593</v>
      </c>
      <c r="AG602" s="45">
        <v>10300</v>
      </c>
      <c r="AH602" s="45" t="s">
        <v>101</v>
      </c>
      <c r="AI602" s="46">
        <f>Program!J151</f>
        <v>0</v>
      </c>
      <c r="AJ602" s="39"/>
      <c r="AK602" s="39">
        <f t="shared" si="251"/>
        <v>0</v>
      </c>
      <c r="AL602" s="39">
        <f t="shared" si="257"/>
        <v>1</v>
      </c>
      <c r="AM602" s="39" t="str">
        <f t="shared" si="252"/>
        <v xml:space="preserve"> </v>
      </c>
      <c r="AN602" s="39" t="str">
        <f t="shared" si="253"/>
        <v xml:space="preserve"> </v>
      </c>
      <c r="AO602" s="39" t="str">
        <f t="shared" si="254"/>
        <v xml:space="preserve"> </v>
      </c>
      <c r="AP602" s="39" t="str">
        <f t="shared" si="255"/>
        <v xml:space="preserve"> </v>
      </c>
      <c r="CF602" s="2"/>
    </row>
    <row r="603" spans="1:84" x14ac:dyDescent="0.2">
      <c r="A603" s="5" t="e">
        <f>IF(VLOOKUP('Download Data'!AF1194,'Download Data'!AL1194:AP1781,3,FALSE)&lt;&gt;10001,VLOOKUP('Download Data'!AF1194,'Download Data'!AL1194:AP1781,2,FALSE),"")</f>
        <v>#N/A</v>
      </c>
      <c r="B603" s="22" t="str">
        <f>IF(VLOOKUP('Download Data'!AF612,'Download Data'!AL612:AP2224,3,FALSE)&lt;&gt;10001,VLOOKUP('Download Data'!AF612,'Download Data'!AL612:AP2224,3,FALSE),"")</f>
        <v/>
      </c>
      <c r="C603" s="5" t="str">
        <f>IF(VLOOKUP('Download Data'!AF612,'Download Data'!AL612:AP2224,3,FALSE)&lt;&gt;10001,VLOOKUP('Download Data'!AF612,'Download Data'!AL612:AP2224,4,FALSE),"")</f>
        <v/>
      </c>
      <c r="D603" s="29" t="str">
        <f>IF(VLOOKUP('Download Data'!AF612,'Download Data'!AL612:AP2224,3,FALSE)&lt;&gt;10001,VLOOKUP('Download Data'!AF612,'Download Data'!AL612:AP2224,5,FALSE),"")</f>
        <v/>
      </c>
      <c r="E603" s="241"/>
      <c r="AA603" s="39" t="s">
        <v>1033</v>
      </c>
      <c r="AB603" s="39">
        <f t="shared" si="258"/>
        <v>10301</v>
      </c>
      <c r="AC603" s="39" t="s">
        <v>101</v>
      </c>
      <c r="AD603" s="43">
        <f>VLOOKUP(AB603/100,'Download Data'!$BB$1:$BV$156,5,TRUE)</f>
        <v>0</v>
      </c>
      <c r="AE603" s="39"/>
      <c r="AF603" s="39">
        <f t="shared" si="256"/>
        <v>594</v>
      </c>
      <c r="AG603" s="45">
        <f>AG602+1</f>
        <v>10301</v>
      </c>
      <c r="AH603" s="45" t="s">
        <v>101</v>
      </c>
      <c r="AI603" s="46">
        <f>Program!J152</f>
        <v>0</v>
      </c>
      <c r="AJ603" s="39"/>
      <c r="AK603" s="39">
        <f t="shared" si="251"/>
        <v>0</v>
      </c>
      <c r="AL603" s="39">
        <f t="shared" si="257"/>
        <v>1</v>
      </c>
      <c r="AM603" s="39" t="str">
        <f t="shared" si="252"/>
        <v xml:space="preserve"> </v>
      </c>
      <c r="AN603" s="39" t="str">
        <f t="shared" si="253"/>
        <v xml:space="preserve"> </v>
      </c>
      <c r="AO603" s="39" t="str">
        <f t="shared" si="254"/>
        <v xml:space="preserve"> </v>
      </c>
      <c r="AP603" s="39" t="str">
        <f t="shared" si="255"/>
        <v xml:space="preserve"> </v>
      </c>
      <c r="CF603" s="2"/>
    </row>
    <row r="604" spans="1:84" x14ac:dyDescent="0.2">
      <c r="A604" s="5" t="e">
        <f>IF(VLOOKUP('Download Data'!AF1269,'Download Data'!AL1269:AP1781,3,FALSE)&lt;&gt;10001,VLOOKUP('Download Data'!AF1269,'Download Data'!AL1269:AP1781,2,FALSE),"")</f>
        <v>#N/A</v>
      </c>
      <c r="B604" s="22" t="str">
        <f>IF(VLOOKUP('Download Data'!AF613,'Download Data'!AL613:AP2225,3,FALSE)&lt;&gt;10001,VLOOKUP('Download Data'!AF613,'Download Data'!AL613:AP2225,3,FALSE),"")</f>
        <v/>
      </c>
      <c r="C604" s="5" t="str">
        <f>IF(VLOOKUP('Download Data'!AF613,'Download Data'!AL613:AP2225,3,FALSE)&lt;&gt;10001,VLOOKUP('Download Data'!AF613,'Download Data'!AL613:AP2225,4,FALSE),"")</f>
        <v/>
      </c>
      <c r="D604" s="29" t="str">
        <f>IF(VLOOKUP('Download Data'!AF613,'Download Data'!AL613:AP2225,3,FALSE)&lt;&gt;10001,VLOOKUP('Download Data'!AF613,'Download Data'!AL613:AP2225,5,FALSE),"")</f>
        <v/>
      </c>
      <c r="E604" s="241"/>
      <c r="AA604" s="39" t="s">
        <v>1034</v>
      </c>
      <c r="AB604" s="39">
        <f t="shared" si="258"/>
        <v>10400</v>
      </c>
      <c r="AC604" s="39" t="s">
        <v>101</v>
      </c>
      <c r="AD604" s="43">
        <f>VLOOKUP(AB604/100,'Download Data'!$BB$1:$BV$156,4,TRUE)</f>
        <v>0</v>
      </c>
      <c r="AE604" s="39"/>
      <c r="AF604" s="39">
        <f t="shared" si="256"/>
        <v>595</v>
      </c>
      <c r="AG604" s="45">
        <v>10400</v>
      </c>
      <c r="AH604" s="45" t="s">
        <v>101</v>
      </c>
      <c r="AI604" s="46">
        <f>Program!J156</f>
        <v>0</v>
      </c>
      <c r="AJ604" s="39"/>
      <c r="AK604" s="39">
        <f t="shared" si="251"/>
        <v>0</v>
      </c>
      <c r="AL604" s="39">
        <f t="shared" si="257"/>
        <v>1</v>
      </c>
      <c r="AM604" s="39" t="str">
        <f t="shared" si="252"/>
        <v xml:space="preserve"> </v>
      </c>
      <c r="AN604" s="39" t="str">
        <f t="shared" si="253"/>
        <v xml:space="preserve"> </v>
      </c>
      <c r="AO604" s="39" t="str">
        <f t="shared" si="254"/>
        <v xml:space="preserve"> </v>
      </c>
      <c r="AP604" s="39" t="str">
        <f t="shared" si="255"/>
        <v xml:space="preserve"> </v>
      </c>
      <c r="CF604" s="2"/>
    </row>
    <row r="605" spans="1:84" x14ac:dyDescent="0.2">
      <c r="A605" s="5" t="e">
        <f>IF(VLOOKUP('Download Data'!AF1270,'Download Data'!AL1270:AP1781,3,FALSE)&lt;&gt;10001,VLOOKUP('Download Data'!AF1270,'Download Data'!AL1270:AP1781,2,FALSE),"")</f>
        <v>#N/A</v>
      </c>
      <c r="B605" s="22" t="str">
        <f>IF(VLOOKUP('Download Data'!AF614,'Download Data'!AL614:AP2226,3,FALSE)&lt;&gt;10001,VLOOKUP('Download Data'!AF614,'Download Data'!AL614:AP2226,3,FALSE),"")</f>
        <v/>
      </c>
      <c r="C605" s="5" t="str">
        <f>IF(VLOOKUP('Download Data'!AF614,'Download Data'!AL614:AP2226,3,FALSE)&lt;&gt;10001,VLOOKUP('Download Data'!AF614,'Download Data'!AL614:AP2226,4,FALSE),"")</f>
        <v/>
      </c>
      <c r="D605" s="29" t="str">
        <f>IF(VLOOKUP('Download Data'!AF614,'Download Data'!AL614:AP2226,3,FALSE)&lt;&gt;10001,VLOOKUP('Download Data'!AF614,'Download Data'!AL614:AP2226,5,FALSE),"")</f>
        <v/>
      </c>
      <c r="E605" s="241"/>
      <c r="AA605" s="39" t="s">
        <v>1035</v>
      </c>
      <c r="AB605" s="39">
        <f t="shared" si="258"/>
        <v>10401</v>
      </c>
      <c r="AC605" s="39" t="s">
        <v>101</v>
      </c>
      <c r="AD605" s="43">
        <f>VLOOKUP(AB605/100,'Download Data'!$BB$1:$BV$156,5,TRUE)</f>
        <v>0</v>
      </c>
      <c r="AE605" s="39"/>
      <c r="AF605" s="39">
        <f t="shared" si="256"/>
        <v>596</v>
      </c>
      <c r="AG605" s="45">
        <f>AG604+1</f>
        <v>10401</v>
      </c>
      <c r="AH605" s="45" t="s">
        <v>101</v>
      </c>
      <c r="AI605" s="46">
        <f>Program!J157</f>
        <v>0</v>
      </c>
      <c r="AJ605" s="39"/>
      <c r="AK605" s="39">
        <f t="shared" si="251"/>
        <v>0</v>
      </c>
      <c r="AL605" s="39">
        <f t="shared" si="257"/>
        <v>1</v>
      </c>
      <c r="AM605" s="39" t="str">
        <f t="shared" si="252"/>
        <v xml:space="preserve"> </v>
      </c>
      <c r="AN605" s="39" t="str">
        <f t="shared" si="253"/>
        <v xml:space="preserve"> </v>
      </c>
      <c r="AO605" s="39" t="str">
        <f t="shared" si="254"/>
        <v xml:space="preserve"> </v>
      </c>
      <c r="AP605" s="39" t="str">
        <f t="shared" si="255"/>
        <v xml:space="preserve"> </v>
      </c>
      <c r="CF605" s="2"/>
    </row>
    <row r="606" spans="1:84" x14ac:dyDescent="0.2">
      <c r="A606" s="5" t="e">
        <f>IF(VLOOKUP('Download Data'!AF1271,'Download Data'!AL1271:AP1781,3,FALSE)&lt;&gt;10001,VLOOKUP('Download Data'!AF1271,'Download Data'!AL1271:AP1781,2,FALSE),"")</f>
        <v>#N/A</v>
      </c>
      <c r="B606" s="22" t="str">
        <f>IF(VLOOKUP('Download Data'!AF615,'Download Data'!AL615:AP2227,3,FALSE)&lt;&gt;10001,VLOOKUP('Download Data'!AF615,'Download Data'!AL615:AP2227,3,FALSE),"")</f>
        <v/>
      </c>
      <c r="C606" s="5" t="str">
        <f>IF(VLOOKUP('Download Data'!AF615,'Download Data'!AL615:AP2227,3,FALSE)&lt;&gt;10001,VLOOKUP('Download Data'!AF615,'Download Data'!AL615:AP2227,4,FALSE),"")</f>
        <v/>
      </c>
      <c r="D606" s="29" t="str">
        <f>IF(VLOOKUP('Download Data'!AF615,'Download Data'!AL615:AP2227,3,FALSE)&lt;&gt;10001,VLOOKUP('Download Data'!AF615,'Download Data'!AL615:AP2227,5,FALSE),"")</f>
        <v/>
      </c>
      <c r="E606" s="241"/>
      <c r="AA606" s="39"/>
      <c r="AB606" s="39"/>
      <c r="AC606" s="39"/>
      <c r="AD606" s="43"/>
      <c r="AE606" s="39"/>
      <c r="AF606" s="39">
        <f t="shared" si="256"/>
        <v>597</v>
      </c>
      <c r="AG606" s="45"/>
      <c r="AH606" s="45"/>
      <c r="AI606" s="46"/>
      <c r="AJ606" s="39"/>
      <c r="AK606" s="39">
        <f t="shared" si="251"/>
        <v>0</v>
      </c>
      <c r="AL606" s="39">
        <f t="shared" si="257"/>
        <v>1</v>
      </c>
      <c r="AM606" s="39" t="str">
        <f t="shared" si="252"/>
        <v xml:space="preserve"> </v>
      </c>
      <c r="AN606" s="39" t="str">
        <f t="shared" si="253"/>
        <v xml:space="preserve"> </v>
      </c>
      <c r="AO606" s="39" t="str">
        <f t="shared" si="254"/>
        <v xml:space="preserve"> </v>
      </c>
      <c r="AP606" s="39" t="str">
        <f t="shared" si="255"/>
        <v xml:space="preserve"> </v>
      </c>
      <c r="CF606" s="2"/>
    </row>
    <row r="607" spans="1:84" x14ac:dyDescent="0.2">
      <c r="A607" s="5" t="e">
        <f>IF(VLOOKUP('Download Data'!AF1272,'Download Data'!AL1272:AP1781,3,FALSE)&lt;&gt;10001,VLOOKUP('Download Data'!AF1272,'Download Data'!AL1272:AP1781,2,FALSE),"")</f>
        <v>#N/A</v>
      </c>
      <c r="B607" s="22" t="str">
        <f>IF(VLOOKUP('Download Data'!AF616,'Download Data'!AL616:AP2228,3,FALSE)&lt;&gt;10001,VLOOKUP('Download Data'!AF616,'Download Data'!AL616:AP2228,3,FALSE),"")</f>
        <v/>
      </c>
      <c r="C607" s="5" t="str">
        <f>IF(VLOOKUP('Download Data'!AF616,'Download Data'!AL616:AP2228,3,FALSE)&lt;&gt;10001,VLOOKUP('Download Data'!AF616,'Download Data'!AL616:AP2228,4,FALSE),"")</f>
        <v/>
      </c>
      <c r="D607" s="29" t="str">
        <f>IF(VLOOKUP('Download Data'!AF616,'Download Data'!AL616:AP2228,3,FALSE)&lt;&gt;10001,VLOOKUP('Download Data'!AF616,'Download Data'!AL616:AP2228,5,FALSE),"")</f>
        <v/>
      </c>
      <c r="E607" s="241"/>
      <c r="AA607" s="39" t="s">
        <v>1036</v>
      </c>
      <c r="AB607" s="39">
        <f t="shared" ref="AB607:AB614" si="259">AG607</f>
        <v>10500</v>
      </c>
      <c r="AC607" s="39" t="s">
        <v>101</v>
      </c>
      <c r="AD607" s="43">
        <f>VLOOKUP(AB607/100,'Download Data'!$BB$1:$BV$156,5,TRUE)</f>
        <v>0</v>
      </c>
      <c r="AE607" s="39"/>
      <c r="AF607" s="39">
        <f t="shared" si="256"/>
        <v>598</v>
      </c>
      <c r="AG607" s="45">
        <v>10500</v>
      </c>
      <c r="AH607" s="45" t="s">
        <v>101</v>
      </c>
      <c r="AI607" s="46">
        <f>Program!B141</f>
        <v>0</v>
      </c>
      <c r="AJ607" s="39"/>
      <c r="AK607" s="39">
        <f t="shared" si="251"/>
        <v>0</v>
      </c>
      <c r="AL607" s="39">
        <f t="shared" si="257"/>
        <v>1</v>
      </c>
      <c r="AM607" s="39" t="str">
        <f t="shared" si="252"/>
        <v xml:space="preserve"> </v>
      </c>
      <c r="AN607" s="39" t="str">
        <f t="shared" si="253"/>
        <v xml:space="preserve"> </v>
      </c>
      <c r="AO607" s="39" t="str">
        <f t="shared" si="254"/>
        <v xml:space="preserve"> </v>
      </c>
      <c r="AP607" s="39" t="str">
        <f t="shared" si="255"/>
        <v xml:space="preserve"> </v>
      </c>
      <c r="CF607" s="2"/>
    </row>
    <row r="608" spans="1:84" x14ac:dyDescent="0.2">
      <c r="B608" s="22" t="str">
        <f>IF(VLOOKUP('Download Data'!AF617,'Download Data'!AL617:AP2229,3,FALSE)&lt;&gt;10001,VLOOKUP('Download Data'!AF617,'Download Data'!AL617:AP2229,3,FALSE),"")</f>
        <v/>
      </c>
      <c r="C608" s="5" t="str">
        <f>IF(VLOOKUP('Download Data'!AF617,'Download Data'!AL617:AP2229,3,FALSE)&lt;&gt;10001,VLOOKUP('Download Data'!AF617,'Download Data'!AL617:AP2229,4,FALSE),"")</f>
        <v/>
      </c>
      <c r="D608" s="29" t="str">
        <f>IF(VLOOKUP('Download Data'!AF617,'Download Data'!AL617:AP2229,3,FALSE)&lt;&gt;10001,VLOOKUP('Download Data'!AF617,'Download Data'!AL617:AP2229,5,FALSE),"")</f>
        <v/>
      </c>
      <c r="E608" s="241"/>
      <c r="AA608" s="39" t="s">
        <v>1037</v>
      </c>
      <c r="AB608" s="39">
        <f t="shared" si="259"/>
        <v>10501</v>
      </c>
      <c r="AC608" s="39" t="s">
        <v>101</v>
      </c>
      <c r="AD608" s="43">
        <f>VLOOKUP(AB608/100,'Download Data'!$BB$1:$BV$156,6,TRUE)</f>
        <v>0</v>
      </c>
      <c r="AE608" s="39"/>
      <c r="AF608" s="39">
        <f t="shared" si="256"/>
        <v>599</v>
      </c>
      <c r="AG608" s="45">
        <f t="shared" ref="AG608:AG614" si="260">AG607+1</f>
        <v>10501</v>
      </c>
      <c r="AH608" s="45" t="s">
        <v>101</v>
      </c>
      <c r="AI608" s="46">
        <f>Program!B142</f>
        <v>0</v>
      </c>
      <c r="AJ608" s="39"/>
      <c r="AK608" s="39">
        <f t="shared" si="251"/>
        <v>0</v>
      </c>
      <c r="AL608" s="39">
        <f t="shared" si="257"/>
        <v>1</v>
      </c>
      <c r="AM608" s="39" t="str">
        <f t="shared" si="252"/>
        <v xml:space="preserve"> </v>
      </c>
      <c r="AN608" s="39" t="str">
        <f t="shared" si="253"/>
        <v xml:space="preserve"> </v>
      </c>
      <c r="AO608" s="39" t="str">
        <f t="shared" si="254"/>
        <v xml:space="preserve"> </v>
      </c>
      <c r="AP608" s="39" t="str">
        <f t="shared" si="255"/>
        <v xml:space="preserve"> </v>
      </c>
      <c r="CF608" s="2"/>
    </row>
    <row r="609" spans="2:84" x14ac:dyDescent="0.2">
      <c r="B609" s="22" t="str">
        <f>IF(VLOOKUP('Download Data'!AF618,'Download Data'!AL618:AP2230,3,FALSE)&lt;&gt;10001,VLOOKUP('Download Data'!AF618,'Download Data'!AL618:AP2230,3,FALSE),"")</f>
        <v/>
      </c>
      <c r="C609" s="5" t="str">
        <f>IF(VLOOKUP('Download Data'!AF618,'Download Data'!AL618:AP2230,3,FALSE)&lt;&gt;10001,VLOOKUP('Download Data'!AF618,'Download Data'!AL618:AP2230,4,FALSE),"")</f>
        <v/>
      </c>
      <c r="D609" s="29" t="str">
        <f>IF(VLOOKUP('Download Data'!AF618,'Download Data'!AL618:AP2230,3,FALSE)&lt;&gt;10001,VLOOKUP('Download Data'!AF618,'Download Data'!AL618:AP2230,5,FALSE),"")</f>
        <v/>
      </c>
      <c r="E609" s="241"/>
      <c r="AA609" s="39" t="s">
        <v>1038</v>
      </c>
      <c r="AB609" s="39">
        <f t="shared" si="259"/>
        <v>10502</v>
      </c>
      <c r="AC609" s="39" t="s">
        <v>101</v>
      </c>
      <c r="AD609" s="43">
        <f>VLOOKUP(AB609/100,'Download Data'!$BB$1:$BV$156,7,TRUE)</f>
        <v>0</v>
      </c>
      <c r="AE609" s="39"/>
      <c r="AF609" s="39">
        <f t="shared" si="256"/>
        <v>600</v>
      </c>
      <c r="AG609" s="45">
        <f t="shared" si="260"/>
        <v>10502</v>
      </c>
      <c r="AH609" s="45" t="s">
        <v>101</v>
      </c>
      <c r="AI609" s="46">
        <f>Program!B143</f>
        <v>0</v>
      </c>
      <c r="AJ609" s="39"/>
      <c r="AK609" s="39">
        <f t="shared" si="251"/>
        <v>0</v>
      </c>
      <c r="AL609" s="39">
        <f t="shared" si="257"/>
        <v>1</v>
      </c>
      <c r="AM609" s="39" t="str">
        <f t="shared" si="252"/>
        <v xml:space="preserve"> </v>
      </c>
      <c r="AN609" s="39" t="str">
        <f t="shared" si="253"/>
        <v xml:space="preserve"> </v>
      </c>
      <c r="AO609" s="39" t="str">
        <f t="shared" si="254"/>
        <v xml:space="preserve"> </v>
      </c>
      <c r="AP609" s="39" t="str">
        <f t="shared" si="255"/>
        <v xml:space="preserve"> </v>
      </c>
      <c r="CF609" s="2"/>
    </row>
    <row r="610" spans="2:84" x14ac:dyDescent="0.2">
      <c r="B610" s="22" t="str">
        <f>IF(VLOOKUP('Download Data'!AF619,'Download Data'!AL619:AP2231,3,FALSE)&lt;&gt;10001,VLOOKUP('Download Data'!AF619,'Download Data'!AL619:AP2231,3,FALSE),"")</f>
        <v/>
      </c>
      <c r="C610" s="5" t="str">
        <f>IF(VLOOKUP('Download Data'!AF619,'Download Data'!AL619:AP2231,3,FALSE)&lt;&gt;10001,VLOOKUP('Download Data'!AF619,'Download Data'!AL619:AP2231,4,FALSE),"")</f>
        <v/>
      </c>
      <c r="D610" s="29" t="str">
        <f>IF(VLOOKUP('Download Data'!AF619,'Download Data'!AL619:AP2231,3,FALSE)&lt;&gt;10001,VLOOKUP('Download Data'!AF619,'Download Data'!AL619:AP2231,5,FALSE),"")</f>
        <v/>
      </c>
      <c r="E610" s="241"/>
      <c r="AA610" s="39" t="s">
        <v>1039</v>
      </c>
      <c r="AB610" s="39">
        <f t="shared" si="259"/>
        <v>10503</v>
      </c>
      <c r="AC610" s="39" t="s">
        <v>101</v>
      </c>
      <c r="AD610" s="43">
        <f>VLOOKUP(AB610/100,'Download Data'!$BB$1:$BV$156,8,TRUE)</f>
        <v>0</v>
      </c>
      <c r="AE610" s="39"/>
      <c r="AF610" s="39">
        <f t="shared" si="256"/>
        <v>601</v>
      </c>
      <c r="AG610" s="45">
        <f t="shared" si="260"/>
        <v>10503</v>
      </c>
      <c r="AH610" s="45" t="s">
        <v>101</v>
      </c>
      <c r="AI610" s="46">
        <f>Program!B144</f>
        <v>0</v>
      </c>
      <c r="AJ610" s="39"/>
      <c r="AK610" s="39">
        <f t="shared" si="251"/>
        <v>0</v>
      </c>
      <c r="AL610" s="39">
        <f t="shared" si="257"/>
        <v>1</v>
      </c>
      <c r="AM610" s="39" t="str">
        <f t="shared" si="252"/>
        <v xml:space="preserve"> </v>
      </c>
      <c r="AN610" s="39" t="str">
        <f t="shared" si="253"/>
        <v xml:space="preserve"> </v>
      </c>
      <c r="AO610" s="39" t="str">
        <f t="shared" si="254"/>
        <v xml:space="preserve"> </v>
      </c>
      <c r="AP610" s="39" t="str">
        <f t="shared" si="255"/>
        <v xml:space="preserve"> </v>
      </c>
      <c r="CF610" s="2"/>
    </row>
    <row r="611" spans="2:84" x14ac:dyDescent="0.2">
      <c r="B611" s="22" t="str">
        <f>IF(VLOOKUP('Download Data'!AF620,'Download Data'!AL620:AP2232,3,FALSE)&lt;&gt;10001,VLOOKUP('Download Data'!AF620,'Download Data'!AL620:AP2232,3,FALSE),"")</f>
        <v/>
      </c>
      <c r="C611" s="5" t="str">
        <f>IF(VLOOKUP('Download Data'!AF620,'Download Data'!AL620:AP2232,3,FALSE)&lt;&gt;10001,VLOOKUP('Download Data'!AF620,'Download Data'!AL620:AP2232,4,FALSE),"")</f>
        <v/>
      </c>
      <c r="D611" s="29" t="str">
        <f>IF(VLOOKUP('Download Data'!AF620,'Download Data'!AL620:AP2232,3,FALSE)&lt;&gt;10001,VLOOKUP('Download Data'!AF620,'Download Data'!AL620:AP2232,5,FALSE),"")</f>
        <v/>
      </c>
      <c r="E611" s="241"/>
      <c r="AA611" s="39" t="s">
        <v>1040</v>
      </c>
      <c r="AB611" s="39">
        <f t="shared" si="259"/>
        <v>10504</v>
      </c>
      <c r="AC611" s="39" t="s">
        <v>101</v>
      </c>
      <c r="AD611" s="43">
        <f>VLOOKUP(AB611/100,'Download Data'!$BB$1:$BV$156,9,TRUE)</f>
        <v>0</v>
      </c>
      <c r="AE611" s="39"/>
      <c r="AF611" s="39">
        <f t="shared" si="256"/>
        <v>602</v>
      </c>
      <c r="AG611" s="45">
        <f t="shared" si="260"/>
        <v>10504</v>
      </c>
      <c r="AH611" s="45" t="s">
        <v>101</v>
      </c>
      <c r="AI611" s="46">
        <f>Program!B145</f>
        <v>0</v>
      </c>
      <c r="AJ611" s="39"/>
      <c r="AK611" s="39">
        <f t="shared" si="251"/>
        <v>0</v>
      </c>
      <c r="AL611" s="39">
        <f t="shared" si="257"/>
        <v>1</v>
      </c>
      <c r="AM611" s="39" t="str">
        <f t="shared" si="252"/>
        <v xml:space="preserve"> </v>
      </c>
      <c r="AN611" s="39" t="str">
        <f t="shared" si="253"/>
        <v xml:space="preserve"> </v>
      </c>
      <c r="AO611" s="39" t="str">
        <f t="shared" si="254"/>
        <v xml:space="preserve"> </v>
      </c>
      <c r="AP611" s="39" t="str">
        <f t="shared" si="255"/>
        <v xml:space="preserve"> </v>
      </c>
      <c r="CF611" s="2"/>
    </row>
    <row r="612" spans="2:84" x14ac:dyDescent="0.2">
      <c r="B612" s="22" t="str">
        <f>IF(VLOOKUP('Download Data'!AF621,'Download Data'!AL621:AP2233,3,FALSE)&lt;&gt;10001,VLOOKUP('Download Data'!AF621,'Download Data'!AL621:AP2233,3,FALSE),"")</f>
        <v/>
      </c>
      <c r="C612" s="5" t="str">
        <f>IF(VLOOKUP('Download Data'!AF621,'Download Data'!AL621:AP2233,3,FALSE)&lt;&gt;10001,VLOOKUP('Download Data'!AF621,'Download Data'!AL621:AP2233,4,FALSE),"")</f>
        <v/>
      </c>
      <c r="D612" s="29" t="str">
        <f>IF(VLOOKUP('Download Data'!AF621,'Download Data'!AL621:AP2233,3,FALSE)&lt;&gt;10001,VLOOKUP('Download Data'!AF621,'Download Data'!AL621:AP2233,5,FALSE),"")</f>
        <v/>
      </c>
      <c r="E612" s="241"/>
      <c r="AA612" s="39" t="s">
        <v>1493</v>
      </c>
      <c r="AB612" s="39">
        <f t="shared" si="259"/>
        <v>10505</v>
      </c>
      <c r="AC612" s="39" t="s">
        <v>101</v>
      </c>
      <c r="AD612" s="43">
        <f>VLOOKUP(AB612/100,'Download Data'!$BB$1:$BV$156,10,TRUE)</f>
        <v>0</v>
      </c>
      <c r="AE612" s="39"/>
      <c r="AF612" s="39">
        <f t="shared" si="256"/>
        <v>603</v>
      </c>
      <c r="AG612" s="45">
        <f t="shared" si="260"/>
        <v>10505</v>
      </c>
      <c r="AH612" s="45" t="s">
        <v>101</v>
      </c>
      <c r="AI612" s="46">
        <f>Program!B146</f>
        <v>0</v>
      </c>
      <c r="AJ612" s="39"/>
      <c r="AK612" s="39">
        <f>IF(AO612=" ",0,1)</f>
        <v>0</v>
      </c>
      <c r="AL612" s="39">
        <f t="shared" si="257"/>
        <v>1</v>
      </c>
      <c r="AM612" s="39" t="str">
        <f>IF(AD612=AI612," ",AA612)</f>
        <v xml:space="preserve"> </v>
      </c>
      <c r="AN612" s="39" t="str">
        <f>IF(AD612=AI612," ",AG612)</f>
        <v xml:space="preserve"> </v>
      </c>
      <c r="AO612" s="39" t="str">
        <f>IF(AD612=AI612," ","=")</f>
        <v xml:space="preserve"> </v>
      </c>
      <c r="AP612" s="39" t="str">
        <f>IF(AD612=AI612," ",AI612)</f>
        <v xml:space="preserve"> </v>
      </c>
      <c r="CF612" s="2"/>
    </row>
    <row r="613" spans="2:84" x14ac:dyDescent="0.2">
      <c r="B613" s="22" t="str">
        <f>IF(VLOOKUP('Download Data'!AF622,'Download Data'!AL622:AP2234,3,FALSE)&lt;&gt;10001,VLOOKUP('Download Data'!AF622,'Download Data'!AL622:AP2234,3,FALSE),"")</f>
        <v/>
      </c>
      <c r="C613" s="5" t="str">
        <f>IF(VLOOKUP('Download Data'!AF622,'Download Data'!AL622:AP2234,3,FALSE)&lt;&gt;10001,VLOOKUP('Download Data'!AF622,'Download Data'!AL622:AP2234,4,FALSE),"")</f>
        <v/>
      </c>
      <c r="D613" s="29" t="str">
        <f>IF(VLOOKUP('Download Data'!AF622,'Download Data'!AL622:AP2234,3,FALSE)&lt;&gt;10001,VLOOKUP('Download Data'!AF622,'Download Data'!AL622:AP2234,5,FALSE),"")</f>
        <v/>
      </c>
      <c r="E613" s="241"/>
      <c r="AA613" s="39" t="s">
        <v>1494</v>
      </c>
      <c r="AB613" s="39">
        <f t="shared" si="259"/>
        <v>10506</v>
      </c>
      <c r="AC613" s="39" t="s">
        <v>101</v>
      </c>
      <c r="AD613" s="43">
        <f>VLOOKUP(AB613/100,'Download Data'!$BB$1:$BV$156,11,TRUE)</f>
        <v>0</v>
      </c>
      <c r="AE613" s="39"/>
      <c r="AF613" s="39">
        <f t="shared" si="256"/>
        <v>604</v>
      </c>
      <c r="AG613" s="45">
        <f t="shared" si="260"/>
        <v>10506</v>
      </c>
      <c r="AH613" s="45" t="s">
        <v>101</v>
      </c>
      <c r="AI613" s="46">
        <f>Program!B147</f>
        <v>0</v>
      </c>
      <c r="AJ613" s="39"/>
      <c r="AK613" s="39">
        <f>IF(AO613=" ",0,1)</f>
        <v>0</v>
      </c>
      <c r="AL613" s="39">
        <f t="shared" si="257"/>
        <v>1</v>
      </c>
      <c r="AM613" s="39" t="str">
        <f>IF(AD613=AI613," ",AA613)</f>
        <v xml:space="preserve"> </v>
      </c>
      <c r="AN613" s="39" t="str">
        <f>IF(AD613=AI613," ",AG613)</f>
        <v xml:space="preserve"> </v>
      </c>
      <c r="AO613" s="39" t="str">
        <f>IF(AD613=AI613," ","=")</f>
        <v xml:space="preserve"> </v>
      </c>
      <c r="AP613" s="39" t="str">
        <f>IF(AD613=AI613," ",AI613)</f>
        <v xml:space="preserve"> </v>
      </c>
      <c r="CF613" s="2"/>
    </row>
    <row r="614" spans="2:84" x14ac:dyDescent="0.2">
      <c r="B614" s="22" t="str">
        <f>IF(VLOOKUP('Download Data'!AF623,'Download Data'!AL623:AP2235,3,FALSE)&lt;&gt;10001,VLOOKUP('Download Data'!AF623,'Download Data'!AL623:AP2235,3,FALSE),"")</f>
        <v/>
      </c>
      <c r="C614" s="5" t="str">
        <f>IF(VLOOKUP('Download Data'!AF623,'Download Data'!AL623:AP2235,3,FALSE)&lt;&gt;10001,VLOOKUP('Download Data'!AF623,'Download Data'!AL623:AP2235,4,FALSE),"")</f>
        <v/>
      </c>
      <c r="D614" s="29" t="str">
        <f>IF(VLOOKUP('Download Data'!AF623,'Download Data'!AL623:AP2235,3,FALSE)&lt;&gt;10001,VLOOKUP('Download Data'!AF623,'Download Data'!AL623:AP2235,5,FALSE),"")</f>
        <v/>
      </c>
      <c r="E614" s="241"/>
      <c r="AA614" s="39" t="s">
        <v>1495</v>
      </c>
      <c r="AB614" s="39">
        <f t="shared" si="259"/>
        <v>10507</v>
      </c>
      <c r="AC614" s="39" t="s">
        <v>101</v>
      </c>
      <c r="AD614" s="43">
        <f>VLOOKUP(AB614/100,'Download Data'!$BB$1:$BV$156,12,TRUE)</f>
        <v>0</v>
      </c>
      <c r="AE614" s="39"/>
      <c r="AF614" s="39">
        <f t="shared" si="256"/>
        <v>605</v>
      </c>
      <c r="AG614" s="45">
        <f t="shared" si="260"/>
        <v>10507</v>
      </c>
      <c r="AH614" s="45" t="s">
        <v>101</v>
      </c>
      <c r="AI614" s="46">
        <f>Program!B148</f>
        <v>0</v>
      </c>
      <c r="AJ614" s="39"/>
      <c r="AK614" s="39">
        <f>IF(AO614=" ",0,1)</f>
        <v>0</v>
      </c>
      <c r="AL614" s="39">
        <f t="shared" si="257"/>
        <v>1</v>
      </c>
      <c r="AM614" s="39" t="str">
        <f>IF(AD614=AI614," ",AA614)</f>
        <v xml:space="preserve"> </v>
      </c>
      <c r="AN614" s="39" t="str">
        <f>IF(AD614=AI614," ",AG614)</f>
        <v xml:space="preserve"> </v>
      </c>
      <c r="AO614" s="39" t="str">
        <f>IF(AD614=AI614," ","=")</f>
        <v xml:space="preserve"> </v>
      </c>
      <c r="AP614" s="39" t="str">
        <f>IF(AD614=AI614," ",AI614)</f>
        <v xml:space="preserve"> </v>
      </c>
      <c r="CF614" s="2"/>
    </row>
    <row r="615" spans="2:84" x14ac:dyDescent="0.2">
      <c r="B615" s="22" t="str">
        <f>IF(VLOOKUP('Download Data'!AF624,'Download Data'!AL624:AP2236,3,FALSE)&lt;&gt;10001,VLOOKUP('Download Data'!AF624,'Download Data'!AL624:AP2236,3,FALSE),"")</f>
        <v/>
      </c>
      <c r="C615" s="5" t="str">
        <f>IF(VLOOKUP('Download Data'!AF624,'Download Data'!AL624:AP2236,3,FALSE)&lt;&gt;10001,VLOOKUP('Download Data'!AF624,'Download Data'!AL624:AP2236,4,FALSE),"")</f>
        <v/>
      </c>
      <c r="D615" s="29" t="str">
        <f>IF(VLOOKUP('Download Data'!AF624,'Download Data'!AL624:AP2236,3,FALSE)&lt;&gt;10001,VLOOKUP('Download Data'!AF624,'Download Data'!AL624:AP2236,5,FALSE),"")</f>
        <v/>
      </c>
      <c r="E615" s="241"/>
      <c r="AA615" s="39"/>
      <c r="AB615" s="39"/>
      <c r="AC615" s="39"/>
      <c r="AD615" s="43"/>
      <c r="AE615" s="39"/>
      <c r="AF615" s="39">
        <f t="shared" si="256"/>
        <v>606</v>
      </c>
      <c r="AG615" s="45"/>
      <c r="AH615" s="45"/>
      <c r="AI615" s="46"/>
      <c r="AJ615" s="39"/>
      <c r="AK615" s="39">
        <f t="shared" si="251"/>
        <v>0</v>
      </c>
      <c r="AL615" s="39">
        <f t="shared" si="257"/>
        <v>1</v>
      </c>
      <c r="AM615" s="39" t="str">
        <f t="shared" si="252"/>
        <v xml:space="preserve"> </v>
      </c>
      <c r="AN615" s="39" t="str">
        <f t="shared" si="253"/>
        <v xml:space="preserve"> </v>
      </c>
      <c r="AO615" s="39" t="str">
        <f t="shared" si="254"/>
        <v xml:space="preserve"> </v>
      </c>
      <c r="AP615" s="39" t="str">
        <f t="shared" si="255"/>
        <v xml:space="preserve"> </v>
      </c>
      <c r="CF615" s="2"/>
    </row>
    <row r="616" spans="2:84" x14ac:dyDescent="0.2">
      <c r="B616" s="22" t="str">
        <f>IF(VLOOKUP('Download Data'!AF625,'Download Data'!AL625:AP2237,3,FALSE)&lt;&gt;10001,VLOOKUP('Download Data'!AF625,'Download Data'!AL625:AP2237,3,FALSE),"")</f>
        <v/>
      </c>
      <c r="C616" s="5" t="str">
        <f>IF(VLOOKUP('Download Data'!AF625,'Download Data'!AL625:AP2237,3,FALSE)&lt;&gt;10001,VLOOKUP('Download Data'!AF625,'Download Data'!AL625:AP2237,4,FALSE),"")</f>
        <v/>
      </c>
      <c r="D616" s="29" t="str">
        <f>IF(VLOOKUP('Download Data'!AF625,'Download Data'!AL625:AP2237,3,FALSE)&lt;&gt;10001,VLOOKUP('Download Data'!AF625,'Download Data'!AL625:AP2237,5,FALSE),"")</f>
        <v/>
      </c>
      <c r="E616" s="241"/>
      <c r="AA616" s="39" t="s">
        <v>1041</v>
      </c>
      <c r="AB616" s="39">
        <f t="shared" ref="AB616:AB623" si="261">AG616</f>
        <v>10600</v>
      </c>
      <c r="AC616" s="39" t="s">
        <v>101</v>
      </c>
      <c r="AD616" s="43">
        <f>VLOOKUP(AB616/100,'Download Data'!$BB$1:$BV$156,5,TRUE)</f>
        <v>0</v>
      </c>
      <c r="AE616" s="39"/>
      <c r="AF616" s="39">
        <f t="shared" si="256"/>
        <v>607</v>
      </c>
      <c r="AG616" s="45">
        <v>10600</v>
      </c>
      <c r="AH616" s="45" t="s">
        <v>101</v>
      </c>
      <c r="AI616" s="46">
        <f>Program!B152</f>
        <v>0</v>
      </c>
      <c r="AJ616" s="39"/>
      <c r="AK616" s="39">
        <f t="shared" si="251"/>
        <v>0</v>
      </c>
      <c r="AL616" s="39">
        <f t="shared" si="257"/>
        <v>1</v>
      </c>
      <c r="AM616" s="39" t="str">
        <f t="shared" si="252"/>
        <v xml:space="preserve"> </v>
      </c>
      <c r="AN616" s="39" t="str">
        <f t="shared" si="253"/>
        <v xml:space="preserve"> </v>
      </c>
      <c r="AO616" s="39" t="str">
        <f t="shared" si="254"/>
        <v xml:space="preserve"> </v>
      </c>
      <c r="AP616" s="39" t="str">
        <f t="shared" si="255"/>
        <v xml:space="preserve"> </v>
      </c>
      <c r="CF616" s="2"/>
    </row>
    <row r="617" spans="2:84" x14ac:dyDescent="0.2">
      <c r="B617" s="22" t="str">
        <f>IF(VLOOKUP('Download Data'!AF626,'Download Data'!AL626:AP2238,3,FALSE)&lt;&gt;10001,VLOOKUP('Download Data'!AF626,'Download Data'!AL626:AP2238,3,FALSE),"")</f>
        <v/>
      </c>
      <c r="C617" s="5" t="str">
        <f>IF(VLOOKUP('Download Data'!AF626,'Download Data'!AL626:AP2238,3,FALSE)&lt;&gt;10001,VLOOKUP('Download Data'!AF626,'Download Data'!AL626:AP2238,4,FALSE),"")</f>
        <v/>
      </c>
      <c r="D617" s="29" t="str">
        <f>IF(VLOOKUP('Download Data'!AF626,'Download Data'!AL626:AP2238,3,FALSE)&lt;&gt;10001,VLOOKUP('Download Data'!AF626,'Download Data'!AL626:AP2238,5,FALSE),"")</f>
        <v/>
      </c>
      <c r="AA617" s="39" t="s">
        <v>1042</v>
      </c>
      <c r="AB617" s="39">
        <f t="shared" si="261"/>
        <v>10601</v>
      </c>
      <c r="AC617" s="39" t="s">
        <v>101</v>
      </c>
      <c r="AD617" s="43">
        <f>VLOOKUP(AB617/100,'Download Data'!$BB$1:$BV$156,6,TRUE)</f>
        <v>0</v>
      </c>
      <c r="AE617" s="39"/>
      <c r="AF617" s="39">
        <f t="shared" si="256"/>
        <v>608</v>
      </c>
      <c r="AG617" s="45">
        <f t="shared" ref="AG617:AG623" si="262">AG616+1</f>
        <v>10601</v>
      </c>
      <c r="AH617" s="45" t="s">
        <v>101</v>
      </c>
      <c r="AI617" s="46">
        <f>Program!B153</f>
        <v>0</v>
      </c>
      <c r="AJ617" s="39"/>
      <c r="AK617" s="39">
        <f t="shared" si="251"/>
        <v>0</v>
      </c>
      <c r="AL617" s="39">
        <f t="shared" si="257"/>
        <v>1</v>
      </c>
      <c r="AM617" s="39" t="str">
        <f t="shared" si="252"/>
        <v xml:space="preserve"> </v>
      </c>
      <c r="AN617" s="39" t="str">
        <f t="shared" si="253"/>
        <v xml:space="preserve"> </v>
      </c>
      <c r="AO617" s="39" t="str">
        <f t="shared" si="254"/>
        <v xml:space="preserve"> </v>
      </c>
      <c r="AP617" s="39" t="str">
        <f t="shared" si="255"/>
        <v xml:space="preserve"> </v>
      </c>
      <c r="CF617" s="2"/>
    </row>
    <row r="618" spans="2:84" x14ac:dyDescent="0.2">
      <c r="B618" s="22" t="str">
        <f>IF(VLOOKUP('Download Data'!AF627,'Download Data'!AL627:AP2239,3,FALSE)&lt;&gt;10001,VLOOKUP('Download Data'!AF627,'Download Data'!AL627:AP2239,3,FALSE),"")</f>
        <v/>
      </c>
      <c r="C618" s="5" t="str">
        <f>IF(VLOOKUP('Download Data'!AF627,'Download Data'!AL627:AP2239,3,FALSE)&lt;&gt;10001,VLOOKUP('Download Data'!AF627,'Download Data'!AL627:AP2239,4,FALSE),"")</f>
        <v/>
      </c>
      <c r="D618" s="29" t="str">
        <f>IF(VLOOKUP('Download Data'!AF627,'Download Data'!AL627:AP2239,3,FALSE)&lt;&gt;10001,VLOOKUP('Download Data'!AF627,'Download Data'!AL627:AP2239,5,FALSE),"")</f>
        <v/>
      </c>
      <c r="AA618" s="39" t="s">
        <v>1043</v>
      </c>
      <c r="AB618" s="39">
        <f t="shared" si="261"/>
        <v>10602</v>
      </c>
      <c r="AC618" s="39" t="s">
        <v>101</v>
      </c>
      <c r="AD618" s="43">
        <f>VLOOKUP(AB618/100,'Download Data'!$BB$1:$BV$156,7,TRUE)</f>
        <v>0</v>
      </c>
      <c r="AE618" s="39"/>
      <c r="AF618" s="39">
        <f t="shared" si="256"/>
        <v>609</v>
      </c>
      <c r="AG618" s="45">
        <f t="shared" si="262"/>
        <v>10602</v>
      </c>
      <c r="AH618" s="45" t="s">
        <v>101</v>
      </c>
      <c r="AI618" s="46">
        <f>Program!B154</f>
        <v>0</v>
      </c>
      <c r="AJ618" s="39"/>
      <c r="AK618" s="39">
        <f t="shared" si="251"/>
        <v>0</v>
      </c>
      <c r="AL618" s="39">
        <f t="shared" si="257"/>
        <v>1</v>
      </c>
      <c r="AM618" s="39" t="str">
        <f t="shared" si="252"/>
        <v xml:space="preserve"> </v>
      </c>
      <c r="AN618" s="39" t="str">
        <f t="shared" si="253"/>
        <v xml:space="preserve"> </v>
      </c>
      <c r="AO618" s="39" t="str">
        <f t="shared" si="254"/>
        <v xml:space="preserve"> </v>
      </c>
      <c r="AP618" s="39" t="str">
        <f t="shared" si="255"/>
        <v xml:space="preserve"> </v>
      </c>
      <c r="CF618" s="2"/>
    </row>
    <row r="619" spans="2:84" x14ac:dyDescent="0.2">
      <c r="B619" s="22" t="str">
        <f>IF(VLOOKUP('Download Data'!AF628,'Download Data'!AL628:AP2240,3,FALSE)&lt;&gt;10001,VLOOKUP('Download Data'!AF628,'Download Data'!AL628:AP2240,3,FALSE),"")</f>
        <v/>
      </c>
      <c r="C619" s="5" t="str">
        <f>IF(VLOOKUP('Download Data'!AF628,'Download Data'!AL628:AP2240,3,FALSE)&lt;&gt;10001,VLOOKUP('Download Data'!AF628,'Download Data'!AL628:AP2240,4,FALSE),"")</f>
        <v/>
      </c>
      <c r="D619" s="29" t="str">
        <f>IF(VLOOKUP('Download Data'!AF628,'Download Data'!AL628:AP2240,3,FALSE)&lt;&gt;10001,VLOOKUP('Download Data'!AF628,'Download Data'!AL628:AP2240,5,FALSE),"")</f>
        <v/>
      </c>
      <c r="AA619" s="39" t="s">
        <v>1044</v>
      </c>
      <c r="AB619" s="39">
        <f t="shared" si="261"/>
        <v>10603</v>
      </c>
      <c r="AC619" s="39" t="s">
        <v>101</v>
      </c>
      <c r="AD619" s="43">
        <f>VLOOKUP(AB619/100,'Download Data'!$BB$1:$BV$156,8,TRUE)</f>
        <v>0</v>
      </c>
      <c r="AE619" s="39"/>
      <c r="AF619" s="39">
        <f t="shared" si="256"/>
        <v>610</v>
      </c>
      <c r="AG619" s="45">
        <f t="shared" si="262"/>
        <v>10603</v>
      </c>
      <c r="AH619" s="45" t="s">
        <v>101</v>
      </c>
      <c r="AI619" s="46">
        <f>Program!B155</f>
        <v>0</v>
      </c>
      <c r="AJ619" s="39"/>
      <c r="AK619" s="39">
        <f t="shared" si="251"/>
        <v>0</v>
      </c>
      <c r="AL619" s="39">
        <f t="shared" si="257"/>
        <v>1</v>
      </c>
      <c r="AM619" s="39" t="str">
        <f t="shared" si="252"/>
        <v xml:space="preserve"> </v>
      </c>
      <c r="AN619" s="39" t="str">
        <f t="shared" si="253"/>
        <v xml:space="preserve"> </v>
      </c>
      <c r="AO619" s="39" t="str">
        <f t="shared" si="254"/>
        <v xml:space="preserve"> </v>
      </c>
      <c r="AP619" s="39" t="str">
        <f t="shared" si="255"/>
        <v xml:space="preserve"> </v>
      </c>
      <c r="CF619" s="2"/>
    </row>
    <row r="620" spans="2:84" x14ac:dyDescent="0.2">
      <c r="B620" s="22" t="str">
        <f>IF(VLOOKUP('Download Data'!AF629,'Download Data'!AL629:AP2241,3,FALSE)&lt;&gt;10001,VLOOKUP('Download Data'!AF629,'Download Data'!AL629:AP2241,3,FALSE),"")</f>
        <v/>
      </c>
      <c r="C620" s="5" t="str">
        <f>IF(VLOOKUP('Download Data'!AF629,'Download Data'!AL629:AP2241,3,FALSE)&lt;&gt;10001,VLOOKUP('Download Data'!AF629,'Download Data'!AL629:AP2241,4,FALSE),"")</f>
        <v/>
      </c>
      <c r="D620" s="29" t="str">
        <f>IF(VLOOKUP('Download Data'!AF629,'Download Data'!AL629:AP2241,3,FALSE)&lt;&gt;10001,VLOOKUP('Download Data'!AF629,'Download Data'!AL629:AP2241,5,FALSE),"")</f>
        <v/>
      </c>
      <c r="AA620" s="39" t="s">
        <v>1045</v>
      </c>
      <c r="AB620" s="39">
        <f t="shared" si="261"/>
        <v>10604</v>
      </c>
      <c r="AC620" s="39" t="s">
        <v>101</v>
      </c>
      <c r="AD620" s="43">
        <f>VLOOKUP(AB620/100,'Download Data'!$BB$1:$BV$156,9,TRUE)</f>
        <v>0</v>
      </c>
      <c r="AE620" s="39"/>
      <c r="AF620" s="39">
        <f t="shared" si="256"/>
        <v>611</v>
      </c>
      <c r="AG620" s="45">
        <f t="shared" si="262"/>
        <v>10604</v>
      </c>
      <c r="AH620" s="45" t="s">
        <v>101</v>
      </c>
      <c r="AI620" s="46">
        <f>Program!B156</f>
        <v>0</v>
      </c>
      <c r="AJ620" s="39"/>
      <c r="AK620" s="39">
        <f t="shared" si="251"/>
        <v>0</v>
      </c>
      <c r="AL620" s="39">
        <f t="shared" si="257"/>
        <v>1</v>
      </c>
      <c r="AM620" s="39" t="str">
        <f t="shared" si="252"/>
        <v xml:space="preserve"> </v>
      </c>
      <c r="AN620" s="39" t="str">
        <f t="shared" si="253"/>
        <v xml:space="preserve"> </v>
      </c>
      <c r="AO620" s="39" t="str">
        <f t="shared" si="254"/>
        <v xml:space="preserve"> </v>
      </c>
      <c r="AP620" s="39" t="str">
        <f t="shared" si="255"/>
        <v xml:space="preserve"> </v>
      </c>
      <c r="CF620" s="2"/>
    </row>
    <row r="621" spans="2:84" x14ac:dyDescent="0.2">
      <c r="B621" s="22" t="str">
        <f>IF(VLOOKUP('Download Data'!AF630,'Download Data'!AL630:AP2242,3,FALSE)&lt;&gt;10001,VLOOKUP('Download Data'!AF630,'Download Data'!AL630:AP2242,3,FALSE),"")</f>
        <v/>
      </c>
      <c r="C621" s="5" t="str">
        <f>IF(VLOOKUP('Download Data'!AF630,'Download Data'!AL630:AP2242,3,FALSE)&lt;&gt;10001,VLOOKUP('Download Data'!AF630,'Download Data'!AL630:AP2242,4,FALSE),"")</f>
        <v/>
      </c>
      <c r="D621" s="29" t="str">
        <f>IF(VLOOKUP('Download Data'!AF630,'Download Data'!AL630:AP2242,3,FALSE)&lt;&gt;10001,VLOOKUP('Download Data'!AF630,'Download Data'!AL630:AP2242,5,FALSE),"")</f>
        <v/>
      </c>
      <c r="AA621" s="39" t="s">
        <v>1496</v>
      </c>
      <c r="AB621" s="39">
        <f t="shared" si="261"/>
        <v>10605</v>
      </c>
      <c r="AC621" s="39" t="s">
        <v>101</v>
      </c>
      <c r="AD621" s="43">
        <f>VLOOKUP(AB621/100,'Download Data'!$BB$1:$BV$156,10,TRUE)</f>
        <v>0</v>
      </c>
      <c r="AE621" s="39"/>
      <c r="AF621" s="39">
        <f t="shared" si="256"/>
        <v>612</v>
      </c>
      <c r="AG621" s="45">
        <f t="shared" si="262"/>
        <v>10605</v>
      </c>
      <c r="AH621" s="45" t="s">
        <v>101</v>
      </c>
      <c r="AI621" s="46">
        <f>Program!B157</f>
        <v>0</v>
      </c>
      <c r="AJ621" s="39"/>
      <c r="AK621" s="39">
        <f>IF(AO621=" ",0,1)</f>
        <v>0</v>
      </c>
      <c r="AL621" s="39">
        <f t="shared" si="257"/>
        <v>1</v>
      </c>
      <c r="AM621" s="39" t="str">
        <f>IF(AD621=AI621," ",AA621)</f>
        <v xml:space="preserve"> </v>
      </c>
      <c r="AN621" s="39" t="str">
        <f>IF(AD621=AI621," ",AG621)</f>
        <v xml:space="preserve"> </v>
      </c>
      <c r="AO621" s="39" t="str">
        <f>IF(AD621=AI621," ","=")</f>
        <v xml:space="preserve"> </v>
      </c>
      <c r="AP621" s="39" t="str">
        <f>IF(AD621=AI621," ",AI621)</f>
        <v xml:space="preserve"> </v>
      </c>
      <c r="CF621" s="2"/>
    </row>
    <row r="622" spans="2:84" x14ac:dyDescent="0.2">
      <c r="B622" s="22" t="str">
        <f>IF(VLOOKUP('Download Data'!AF631,'Download Data'!AL631:AP2243,3,FALSE)&lt;&gt;10001,VLOOKUP('Download Data'!AF631,'Download Data'!AL631:AP2243,3,FALSE),"")</f>
        <v/>
      </c>
      <c r="C622" s="5" t="str">
        <f>IF(VLOOKUP('Download Data'!AF631,'Download Data'!AL631:AP2243,3,FALSE)&lt;&gt;10001,VLOOKUP('Download Data'!AF631,'Download Data'!AL631:AP2243,4,FALSE),"")</f>
        <v/>
      </c>
      <c r="D622" s="29" t="str">
        <f>IF(VLOOKUP('Download Data'!AF631,'Download Data'!AL631:AP2243,3,FALSE)&lt;&gt;10001,VLOOKUP('Download Data'!AF631,'Download Data'!AL631:AP2243,5,FALSE),"")</f>
        <v/>
      </c>
      <c r="AA622" s="39" t="s">
        <v>1497</v>
      </c>
      <c r="AB622" s="39">
        <f t="shared" si="261"/>
        <v>10606</v>
      </c>
      <c r="AC622" s="39" t="s">
        <v>101</v>
      </c>
      <c r="AD622" s="43">
        <f>VLOOKUP(AB622/100,'Download Data'!$BB$1:$BV$156,11,TRUE)</f>
        <v>0</v>
      </c>
      <c r="AE622" s="39"/>
      <c r="AF622" s="39">
        <f t="shared" si="256"/>
        <v>613</v>
      </c>
      <c r="AG622" s="45">
        <f t="shared" si="262"/>
        <v>10606</v>
      </c>
      <c r="AH622" s="45" t="s">
        <v>101</v>
      </c>
      <c r="AI622" s="46">
        <f>Program!B158</f>
        <v>0</v>
      </c>
      <c r="AJ622" s="39"/>
      <c r="AK622" s="39">
        <f>IF(AO622=" ",0,1)</f>
        <v>0</v>
      </c>
      <c r="AL622" s="39">
        <f t="shared" si="257"/>
        <v>1</v>
      </c>
      <c r="AM622" s="39" t="str">
        <f>IF(AD622=AI622," ",AA622)</f>
        <v xml:space="preserve"> </v>
      </c>
      <c r="AN622" s="39" t="str">
        <f>IF(AD622=AI622," ",AG622)</f>
        <v xml:space="preserve"> </v>
      </c>
      <c r="AO622" s="39" t="str">
        <f>IF(AD622=AI622," ","=")</f>
        <v xml:space="preserve"> </v>
      </c>
      <c r="AP622" s="39" t="str">
        <f>IF(AD622=AI622," ",AI622)</f>
        <v xml:space="preserve"> </v>
      </c>
      <c r="CF622" s="2"/>
    </row>
    <row r="623" spans="2:84" x14ac:dyDescent="0.2">
      <c r="B623" s="22" t="str">
        <f>IF(VLOOKUP('Download Data'!AF632,'Download Data'!AL632:AP2244,3,FALSE)&lt;&gt;10001,VLOOKUP('Download Data'!AF632,'Download Data'!AL632:AP2244,3,FALSE),"")</f>
        <v/>
      </c>
      <c r="C623" s="5" t="str">
        <f>IF(VLOOKUP('Download Data'!AF632,'Download Data'!AL632:AP2244,3,FALSE)&lt;&gt;10001,VLOOKUP('Download Data'!AF632,'Download Data'!AL632:AP2244,4,FALSE),"")</f>
        <v/>
      </c>
      <c r="D623" s="29" t="str">
        <f>IF(VLOOKUP('Download Data'!AF632,'Download Data'!AL632:AP2244,3,FALSE)&lt;&gt;10001,VLOOKUP('Download Data'!AF632,'Download Data'!AL632:AP2244,5,FALSE),"")</f>
        <v/>
      </c>
      <c r="AA623" s="39" t="s">
        <v>1498</v>
      </c>
      <c r="AB623" s="39">
        <f t="shared" si="261"/>
        <v>10607</v>
      </c>
      <c r="AC623" s="39" t="s">
        <v>101</v>
      </c>
      <c r="AD623" s="43">
        <f>VLOOKUP(AB623/100,'Download Data'!$BB$1:$BV$156,12,TRUE)</f>
        <v>0</v>
      </c>
      <c r="AE623" s="39"/>
      <c r="AF623" s="39">
        <f t="shared" si="256"/>
        <v>614</v>
      </c>
      <c r="AG623" s="45">
        <f t="shared" si="262"/>
        <v>10607</v>
      </c>
      <c r="AH623" s="45" t="s">
        <v>101</v>
      </c>
      <c r="AI623" s="46">
        <f>Program!B159</f>
        <v>0</v>
      </c>
      <c r="AJ623" s="39"/>
      <c r="AK623" s="39">
        <f>IF(AO623=" ",0,1)</f>
        <v>0</v>
      </c>
      <c r="AL623" s="39">
        <f t="shared" si="257"/>
        <v>1</v>
      </c>
      <c r="AM623" s="39" t="str">
        <f>IF(AD623=AI623," ",AA623)</f>
        <v xml:space="preserve"> </v>
      </c>
      <c r="AN623" s="39" t="str">
        <f>IF(AD623=AI623," ",AG623)</f>
        <v xml:space="preserve"> </v>
      </c>
      <c r="AO623" s="39" t="str">
        <f>IF(AD623=AI623," ","=")</f>
        <v xml:space="preserve"> </v>
      </c>
      <c r="AP623" s="39" t="str">
        <f>IF(AD623=AI623," ",AI623)</f>
        <v xml:space="preserve"> </v>
      </c>
      <c r="CF623" s="2"/>
    </row>
    <row r="624" spans="2:84" x14ac:dyDescent="0.2">
      <c r="B624" s="22" t="str">
        <f>IF(VLOOKUP('Download Data'!AF633,'Download Data'!AL633:AP2245,3,FALSE)&lt;&gt;10001,VLOOKUP('Download Data'!AF633,'Download Data'!AL633:AP2245,3,FALSE),"")</f>
        <v/>
      </c>
      <c r="C624" s="5" t="str">
        <f>IF(VLOOKUP('Download Data'!AF633,'Download Data'!AL633:AP2245,3,FALSE)&lt;&gt;10001,VLOOKUP('Download Data'!AF633,'Download Data'!AL633:AP2245,4,FALSE),"")</f>
        <v/>
      </c>
      <c r="D624" s="29" t="str">
        <f>IF(VLOOKUP('Download Data'!AF633,'Download Data'!AL633:AP2245,3,FALSE)&lt;&gt;10001,VLOOKUP('Download Data'!AF633,'Download Data'!AL633:AP2245,5,FALSE),"")</f>
        <v/>
      </c>
      <c r="AA624" s="39"/>
      <c r="AB624" s="39"/>
      <c r="AC624" s="39"/>
      <c r="AD624" s="43"/>
      <c r="AE624" s="39"/>
      <c r="AF624" s="39">
        <f t="shared" si="256"/>
        <v>615</v>
      </c>
      <c r="AG624" s="45"/>
      <c r="AH624" s="45"/>
      <c r="AI624" s="46"/>
      <c r="AJ624" s="39"/>
      <c r="AK624" s="39">
        <f t="shared" si="251"/>
        <v>0</v>
      </c>
      <c r="AL624" s="39">
        <f t="shared" si="257"/>
        <v>1</v>
      </c>
      <c r="AM624" s="39" t="str">
        <f t="shared" si="252"/>
        <v xml:space="preserve"> </v>
      </c>
      <c r="AN624" s="39" t="str">
        <f t="shared" si="253"/>
        <v xml:space="preserve"> </v>
      </c>
      <c r="AO624" s="39" t="str">
        <f t="shared" si="254"/>
        <v xml:space="preserve"> </v>
      </c>
      <c r="AP624" s="39" t="str">
        <f t="shared" si="255"/>
        <v xml:space="preserve"> </v>
      </c>
      <c r="CF624" s="2"/>
    </row>
    <row r="625" spans="2:84" x14ac:dyDescent="0.2">
      <c r="B625" s="22" t="str">
        <f>IF(VLOOKUP('Download Data'!AF634,'Download Data'!AL634:AP2246,3,FALSE)&lt;&gt;10001,VLOOKUP('Download Data'!AF634,'Download Data'!AL634:AP2246,3,FALSE),"")</f>
        <v/>
      </c>
      <c r="C625" s="5" t="str">
        <f>IF(VLOOKUP('Download Data'!AF634,'Download Data'!AL634:AP2246,3,FALSE)&lt;&gt;10001,VLOOKUP('Download Data'!AF634,'Download Data'!AL634:AP2246,4,FALSE),"")</f>
        <v/>
      </c>
      <c r="D625" s="29" t="str">
        <f>IF(VLOOKUP('Download Data'!AF634,'Download Data'!AL634:AP2246,3,FALSE)&lt;&gt;10001,VLOOKUP('Download Data'!AF634,'Download Data'!AL634:AP2246,5,FALSE),"")</f>
        <v/>
      </c>
      <c r="AA625" s="39" t="s">
        <v>1046</v>
      </c>
      <c r="AB625" s="39">
        <f t="shared" ref="AB625:AB632" si="263">AG625</f>
        <v>10700</v>
      </c>
      <c r="AC625" s="39" t="s">
        <v>101</v>
      </c>
      <c r="AD625" s="43">
        <f>VLOOKUP(AB625/100,'Download Data'!$BB$1:$BV$156,5,TRUE)</f>
        <v>0</v>
      </c>
      <c r="AE625" s="39"/>
      <c r="AF625" s="39">
        <f t="shared" si="256"/>
        <v>616</v>
      </c>
      <c r="AG625" s="45">
        <v>10700</v>
      </c>
      <c r="AH625" s="45" t="s">
        <v>101</v>
      </c>
      <c r="AI625" s="46">
        <f>Program!B163</f>
        <v>0</v>
      </c>
      <c r="AJ625" s="39"/>
      <c r="AK625" s="39">
        <f t="shared" ref="AK625:AK673" si="264">IF(AO625=" ",0,1)</f>
        <v>0</v>
      </c>
      <c r="AL625" s="39">
        <f t="shared" si="257"/>
        <v>1</v>
      </c>
      <c r="AM625" s="39" t="str">
        <f t="shared" ref="AM625:AM673" si="265">IF(AD625=AI625," ",AA625)</f>
        <v xml:space="preserve"> </v>
      </c>
      <c r="AN625" s="39" t="str">
        <f t="shared" ref="AN625:AN673" si="266">IF(AD625=AI625," ",AG625)</f>
        <v xml:space="preserve"> </v>
      </c>
      <c r="AO625" s="39" t="str">
        <f t="shared" ref="AO625:AO673" si="267">IF(AD625=AI625," ","=")</f>
        <v xml:space="preserve"> </v>
      </c>
      <c r="AP625" s="39" t="str">
        <f t="shared" ref="AP625:AP673" si="268">IF(AD625=AI625," ",AI625)</f>
        <v xml:space="preserve"> </v>
      </c>
      <c r="CF625" s="2"/>
    </row>
    <row r="626" spans="2:84" x14ac:dyDescent="0.2">
      <c r="B626" s="22" t="str">
        <f>IF(VLOOKUP('Download Data'!AF635,'Download Data'!AL635:AP2247,3,FALSE)&lt;&gt;10001,VLOOKUP('Download Data'!AF635,'Download Data'!AL635:AP2247,3,FALSE),"")</f>
        <v/>
      </c>
      <c r="C626" s="5" t="str">
        <f>IF(VLOOKUP('Download Data'!AF635,'Download Data'!AL635:AP2247,3,FALSE)&lt;&gt;10001,VLOOKUP('Download Data'!AF635,'Download Data'!AL635:AP2247,4,FALSE),"")</f>
        <v/>
      </c>
      <c r="D626" s="29" t="str">
        <f>IF(VLOOKUP('Download Data'!AF635,'Download Data'!AL635:AP2247,3,FALSE)&lt;&gt;10001,VLOOKUP('Download Data'!AF635,'Download Data'!AL635:AP2247,5,FALSE),"")</f>
        <v/>
      </c>
      <c r="AA626" s="39" t="s">
        <v>1047</v>
      </c>
      <c r="AB626" s="39">
        <f t="shared" si="263"/>
        <v>10701</v>
      </c>
      <c r="AC626" s="39" t="s">
        <v>101</v>
      </c>
      <c r="AD626" s="43">
        <f>VLOOKUP(AB626/100,'Download Data'!$BB$1:$BV$156,6,TRUE)</f>
        <v>0</v>
      </c>
      <c r="AE626" s="39"/>
      <c r="AF626" s="39">
        <f t="shared" si="256"/>
        <v>617</v>
      </c>
      <c r="AG626" s="45">
        <f t="shared" ref="AG626:AG632" si="269">AG625+1</f>
        <v>10701</v>
      </c>
      <c r="AH626" s="45" t="s">
        <v>101</v>
      </c>
      <c r="AI626" s="46">
        <f>Program!B164</f>
        <v>0</v>
      </c>
      <c r="AJ626" s="39"/>
      <c r="AK626" s="39">
        <f t="shared" si="264"/>
        <v>0</v>
      </c>
      <c r="AL626" s="39">
        <f t="shared" si="257"/>
        <v>1</v>
      </c>
      <c r="AM626" s="39" t="str">
        <f t="shared" si="265"/>
        <v xml:space="preserve"> </v>
      </c>
      <c r="AN626" s="39" t="str">
        <f t="shared" si="266"/>
        <v xml:space="preserve"> </v>
      </c>
      <c r="AO626" s="39" t="str">
        <f t="shared" si="267"/>
        <v xml:space="preserve"> </v>
      </c>
      <c r="AP626" s="39" t="str">
        <f t="shared" si="268"/>
        <v xml:space="preserve"> </v>
      </c>
      <c r="CF626" s="2"/>
    </row>
    <row r="627" spans="2:84" x14ac:dyDescent="0.2">
      <c r="B627" s="22" t="str">
        <f>IF(VLOOKUP('Download Data'!AF636,'Download Data'!AL636:AP2248,3,FALSE)&lt;&gt;10001,VLOOKUP('Download Data'!AF636,'Download Data'!AL636:AP2248,3,FALSE),"")</f>
        <v/>
      </c>
      <c r="C627" s="5" t="str">
        <f>IF(VLOOKUP('Download Data'!AF636,'Download Data'!AL636:AP2248,3,FALSE)&lt;&gt;10001,VLOOKUP('Download Data'!AF636,'Download Data'!AL636:AP2248,4,FALSE),"")</f>
        <v/>
      </c>
      <c r="D627" s="29" t="str">
        <f>IF(VLOOKUP('Download Data'!AF636,'Download Data'!AL636:AP2248,3,FALSE)&lt;&gt;10001,VLOOKUP('Download Data'!AF636,'Download Data'!AL636:AP2248,5,FALSE),"")</f>
        <v/>
      </c>
      <c r="AA627" s="39" t="s">
        <v>1048</v>
      </c>
      <c r="AB627" s="39">
        <f t="shared" si="263"/>
        <v>10702</v>
      </c>
      <c r="AC627" s="39" t="s">
        <v>101</v>
      </c>
      <c r="AD627" s="43">
        <f>VLOOKUP(AB627/100,'Download Data'!$BB$1:$BV$156,7,TRUE)</f>
        <v>0</v>
      </c>
      <c r="AE627" s="39"/>
      <c r="AF627" s="39">
        <f t="shared" si="256"/>
        <v>618</v>
      </c>
      <c r="AG627" s="45">
        <f t="shared" si="269"/>
        <v>10702</v>
      </c>
      <c r="AH627" s="45" t="s">
        <v>101</v>
      </c>
      <c r="AI627" s="46">
        <f>Program!B165</f>
        <v>0</v>
      </c>
      <c r="AJ627" s="39"/>
      <c r="AK627" s="39">
        <f t="shared" si="264"/>
        <v>0</v>
      </c>
      <c r="AL627" s="39">
        <f t="shared" si="257"/>
        <v>1</v>
      </c>
      <c r="AM627" s="39" t="str">
        <f t="shared" si="265"/>
        <v xml:space="preserve"> </v>
      </c>
      <c r="AN627" s="39" t="str">
        <f t="shared" si="266"/>
        <v xml:space="preserve"> </v>
      </c>
      <c r="AO627" s="39" t="str">
        <f t="shared" si="267"/>
        <v xml:space="preserve"> </v>
      </c>
      <c r="AP627" s="39" t="str">
        <f t="shared" si="268"/>
        <v xml:space="preserve"> </v>
      </c>
      <c r="CF627" s="2"/>
    </row>
    <row r="628" spans="2:84" x14ac:dyDescent="0.2">
      <c r="B628" s="22" t="str">
        <f>IF(VLOOKUP('Download Data'!AF637,'Download Data'!AL637:AP2249,3,FALSE)&lt;&gt;10001,VLOOKUP('Download Data'!AF637,'Download Data'!AL637:AP2249,3,FALSE),"")</f>
        <v/>
      </c>
      <c r="C628" s="5" t="str">
        <f>IF(VLOOKUP('Download Data'!AF637,'Download Data'!AL637:AP2249,3,FALSE)&lt;&gt;10001,VLOOKUP('Download Data'!AF637,'Download Data'!AL637:AP2249,4,FALSE),"")</f>
        <v/>
      </c>
      <c r="D628" s="29" t="str">
        <f>IF(VLOOKUP('Download Data'!AF637,'Download Data'!AL637:AP2249,3,FALSE)&lt;&gt;10001,VLOOKUP('Download Data'!AF637,'Download Data'!AL637:AP2249,5,FALSE),"")</f>
        <v/>
      </c>
      <c r="AA628" s="39" t="s">
        <v>1049</v>
      </c>
      <c r="AB628" s="39">
        <f t="shared" si="263"/>
        <v>10703</v>
      </c>
      <c r="AC628" s="39" t="s">
        <v>101</v>
      </c>
      <c r="AD628" s="43">
        <f>VLOOKUP(AB628/100,'Download Data'!$BB$1:$BV$156,8,TRUE)</f>
        <v>0</v>
      </c>
      <c r="AE628" s="39"/>
      <c r="AF628" s="39">
        <f t="shared" si="256"/>
        <v>619</v>
      </c>
      <c r="AG628" s="45">
        <f t="shared" si="269"/>
        <v>10703</v>
      </c>
      <c r="AH628" s="45" t="s">
        <v>101</v>
      </c>
      <c r="AI628" s="46">
        <f>Program!B166</f>
        <v>0</v>
      </c>
      <c r="AJ628" s="39"/>
      <c r="AK628" s="39">
        <f t="shared" si="264"/>
        <v>0</v>
      </c>
      <c r="AL628" s="39">
        <f t="shared" si="257"/>
        <v>1</v>
      </c>
      <c r="AM628" s="39" t="str">
        <f t="shared" si="265"/>
        <v xml:space="preserve"> </v>
      </c>
      <c r="AN628" s="39" t="str">
        <f t="shared" si="266"/>
        <v xml:space="preserve"> </v>
      </c>
      <c r="AO628" s="39" t="str">
        <f t="shared" si="267"/>
        <v xml:space="preserve"> </v>
      </c>
      <c r="AP628" s="39" t="str">
        <f t="shared" si="268"/>
        <v xml:space="preserve"> </v>
      </c>
      <c r="CF628" s="2"/>
    </row>
    <row r="629" spans="2:84" x14ac:dyDescent="0.2">
      <c r="B629" s="22" t="str">
        <f>IF(VLOOKUP('Download Data'!AF638,'Download Data'!AL638:AP2250,3,FALSE)&lt;&gt;10001,VLOOKUP('Download Data'!AF638,'Download Data'!AL638:AP2250,3,FALSE),"")</f>
        <v/>
      </c>
      <c r="C629" s="5" t="str">
        <f>IF(VLOOKUP('Download Data'!AF638,'Download Data'!AL638:AP2250,3,FALSE)&lt;&gt;10001,VLOOKUP('Download Data'!AF638,'Download Data'!AL638:AP2250,4,FALSE),"")</f>
        <v/>
      </c>
      <c r="D629" s="29" t="str">
        <f>IF(VLOOKUP('Download Data'!AF638,'Download Data'!AL638:AP2250,3,FALSE)&lt;&gt;10001,VLOOKUP('Download Data'!AF638,'Download Data'!AL638:AP2250,5,FALSE),"")</f>
        <v/>
      </c>
      <c r="AA629" s="39" t="s">
        <v>1050</v>
      </c>
      <c r="AB629" s="39">
        <f t="shared" si="263"/>
        <v>10704</v>
      </c>
      <c r="AC629" s="39" t="s">
        <v>101</v>
      </c>
      <c r="AD629" s="43">
        <f>VLOOKUP(AB629/100,'Download Data'!$BB$1:$BV$156,9,TRUE)</f>
        <v>0</v>
      </c>
      <c r="AE629" s="39"/>
      <c r="AF629" s="39">
        <f t="shared" si="256"/>
        <v>620</v>
      </c>
      <c r="AG629" s="45">
        <f t="shared" si="269"/>
        <v>10704</v>
      </c>
      <c r="AH629" s="45" t="s">
        <v>101</v>
      </c>
      <c r="AI629" s="46">
        <f>Program!B167</f>
        <v>0</v>
      </c>
      <c r="AJ629" s="39"/>
      <c r="AK629" s="39">
        <f t="shared" si="264"/>
        <v>0</v>
      </c>
      <c r="AL629" s="39">
        <f t="shared" si="257"/>
        <v>1</v>
      </c>
      <c r="AM629" s="39" t="str">
        <f t="shared" si="265"/>
        <v xml:space="preserve"> </v>
      </c>
      <c r="AN629" s="39" t="str">
        <f t="shared" si="266"/>
        <v xml:space="preserve"> </v>
      </c>
      <c r="AO629" s="39" t="str">
        <f t="shared" si="267"/>
        <v xml:space="preserve"> </v>
      </c>
      <c r="AP629" s="39" t="str">
        <f t="shared" si="268"/>
        <v xml:space="preserve"> </v>
      </c>
      <c r="CF629" s="2"/>
    </row>
    <row r="630" spans="2:84" x14ac:dyDescent="0.2">
      <c r="B630" s="22" t="str">
        <f>IF(VLOOKUP('Download Data'!AF639,'Download Data'!AL639:AP2251,3,FALSE)&lt;&gt;10001,VLOOKUP('Download Data'!AF639,'Download Data'!AL639:AP2251,3,FALSE),"")</f>
        <v/>
      </c>
      <c r="C630" s="5" t="str">
        <f>IF(VLOOKUP('Download Data'!AF639,'Download Data'!AL639:AP2251,3,FALSE)&lt;&gt;10001,VLOOKUP('Download Data'!AF639,'Download Data'!AL639:AP2251,4,FALSE),"")</f>
        <v/>
      </c>
      <c r="D630" s="29" t="str">
        <f>IF(VLOOKUP('Download Data'!AF639,'Download Data'!AL639:AP2251,3,FALSE)&lt;&gt;10001,VLOOKUP('Download Data'!AF639,'Download Data'!AL639:AP2251,5,FALSE),"")</f>
        <v/>
      </c>
      <c r="AA630" s="39" t="s">
        <v>1499</v>
      </c>
      <c r="AB630" s="39">
        <f t="shared" si="263"/>
        <v>10705</v>
      </c>
      <c r="AC630" s="39" t="s">
        <v>101</v>
      </c>
      <c r="AD630" s="43">
        <f>VLOOKUP(AB630/100,'Download Data'!$BB$1:$BV$156,10,TRUE)</f>
        <v>0</v>
      </c>
      <c r="AE630" s="39"/>
      <c r="AF630" s="39">
        <f t="shared" si="256"/>
        <v>621</v>
      </c>
      <c r="AG630" s="45">
        <f t="shared" si="269"/>
        <v>10705</v>
      </c>
      <c r="AH630" s="45" t="s">
        <v>101</v>
      </c>
      <c r="AI630" s="46">
        <f>Program!B168</f>
        <v>0</v>
      </c>
      <c r="AJ630" s="39"/>
      <c r="AK630" s="39">
        <f>IF(AO630=" ",0,1)</f>
        <v>0</v>
      </c>
      <c r="AL630" s="39">
        <f t="shared" si="257"/>
        <v>1</v>
      </c>
      <c r="AM630" s="39" t="str">
        <f>IF(AD630=AI630," ",AA630)</f>
        <v xml:space="preserve"> </v>
      </c>
      <c r="AN630" s="39" t="str">
        <f>IF(AD630=AI630," ",AG630)</f>
        <v xml:space="preserve"> </v>
      </c>
      <c r="AO630" s="39" t="str">
        <f>IF(AD630=AI630," ","=")</f>
        <v xml:space="preserve"> </v>
      </c>
      <c r="AP630" s="39" t="str">
        <f>IF(AD630=AI630," ",AI630)</f>
        <v xml:space="preserve"> </v>
      </c>
      <c r="CF630" s="2"/>
    </row>
    <row r="631" spans="2:84" x14ac:dyDescent="0.2">
      <c r="B631" s="22" t="str">
        <f>IF(VLOOKUP('Download Data'!AF640,'Download Data'!AL640:AP2252,3,FALSE)&lt;&gt;10001,VLOOKUP('Download Data'!AF640,'Download Data'!AL640:AP2252,3,FALSE),"")</f>
        <v/>
      </c>
      <c r="C631" s="5" t="str">
        <f>IF(VLOOKUP('Download Data'!AF640,'Download Data'!AL640:AP2252,3,FALSE)&lt;&gt;10001,VLOOKUP('Download Data'!AF640,'Download Data'!AL640:AP2252,4,FALSE),"")</f>
        <v/>
      </c>
      <c r="D631" s="29" t="str">
        <f>IF(VLOOKUP('Download Data'!AF640,'Download Data'!AL640:AP2252,3,FALSE)&lt;&gt;10001,VLOOKUP('Download Data'!AF640,'Download Data'!AL640:AP2252,5,FALSE),"")</f>
        <v/>
      </c>
      <c r="AA631" s="39" t="s">
        <v>1500</v>
      </c>
      <c r="AB631" s="39">
        <f t="shared" si="263"/>
        <v>10706</v>
      </c>
      <c r="AC631" s="39" t="s">
        <v>101</v>
      </c>
      <c r="AD631" s="43">
        <f>VLOOKUP(AB631/100,'Download Data'!$BB$1:$BV$156,11,TRUE)</f>
        <v>0</v>
      </c>
      <c r="AE631" s="39"/>
      <c r="AF631" s="39">
        <f t="shared" si="256"/>
        <v>622</v>
      </c>
      <c r="AG631" s="45">
        <f t="shared" si="269"/>
        <v>10706</v>
      </c>
      <c r="AH631" s="45" t="s">
        <v>101</v>
      </c>
      <c r="AI631" s="46">
        <f>Program!B169</f>
        <v>0</v>
      </c>
      <c r="AJ631" s="39"/>
      <c r="AK631" s="39">
        <f>IF(AO631=" ",0,1)</f>
        <v>0</v>
      </c>
      <c r="AL631" s="39">
        <f t="shared" si="257"/>
        <v>1</v>
      </c>
      <c r="AM631" s="39" t="str">
        <f>IF(AD631=AI631," ",AA631)</f>
        <v xml:space="preserve"> </v>
      </c>
      <c r="AN631" s="39" t="str">
        <f>IF(AD631=AI631," ",AG631)</f>
        <v xml:space="preserve"> </v>
      </c>
      <c r="AO631" s="39" t="str">
        <f>IF(AD631=AI631," ","=")</f>
        <v xml:space="preserve"> </v>
      </c>
      <c r="AP631" s="39" t="str">
        <f>IF(AD631=AI631," ",AI631)</f>
        <v xml:space="preserve"> </v>
      </c>
      <c r="CF631" s="2"/>
    </row>
    <row r="632" spans="2:84" x14ac:dyDescent="0.2">
      <c r="B632" s="22" t="str">
        <f>IF(VLOOKUP('Download Data'!AF641,'Download Data'!AL641:AP2253,3,FALSE)&lt;&gt;10001,VLOOKUP('Download Data'!AF641,'Download Data'!AL641:AP2253,3,FALSE),"")</f>
        <v/>
      </c>
      <c r="C632" s="5" t="str">
        <f>IF(VLOOKUP('Download Data'!AF641,'Download Data'!AL641:AP2253,3,FALSE)&lt;&gt;10001,VLOOKUP('Download Data'!AF641,'Download Data'!AL641:AP2253,4,FALSE),"")</f>
        <v/>
      </c>
      <c r="D632" s="29" t="str">
        <f>IF(VLOOKUP('Download Data'!AF641,'Download Data'!AL641:AP2253,3,FALSE)&lt;&gt;10001,VLOOKUP('Download Data'!AF641,'Download Data'!AL641:AP2253,5,FALSE),"")</f>
        <v/>
      </c>
      <c r="AA632" s="39" t="s">
        <v>1501</v>
      </c>
      <c r="AB632" s="39">
        <f t="shared" si="263"/>
        <v>10707</v>
      </c>
      <c r="AC632" s="39" t="s">
        <v>101</v>
      </c>
      <c r="AD632" s="43">
        <f>VLOOKUP(AB632/100,'Download Data'!$BB$1:$BV$156,12,TRUE)</f>
        <v>0</v>
      </c>
      <c r="AE632" s="39"/>
      <c r="AF632" s="39">
        <f t="shared" si="256"/>
        <v>623</v>
      </c>
      <c r="AG632" s="45">
        <f t="shared" si="269"/>
        <v>10707</v>
      </c>
      <c r="AH632" s="45" t="s">
        <v>101</v>
      </c>
      <c r="AI632" s="46">
        <f>Program!B170</f>
        <v>0</v>
      </c>
      <c r="AJ632" s="39"/>
      <c r="AK632" s="39">
        <f>IF(AO632=" ",0,1)</f>
        <v>0</v>
      </c>
      <c r="AL632" s="39">
        <f t="shared" si="257"/>
        <v>1</v>
      </c>
      <c r="AM632" s="39" t="str">
        <f>IF(AD632=AI632," ",AA632)</f>
        <v xml:space="preserve"> </v>
      </c>
      <c r="AN632" s="39" t="str">
        <f>IF(AD632=AI632," ",AG632)</f>
        <v xml:space="preserve"> </v>
      </c>
      <c r="AO632" s="39" t="str">
        <f>IF(AD632=AI632," ","=")</f>
        <v xml:space="preserve"> </v>
      </c>
      <c r="AP632" s="39" t="str">
        <f>IF(AD632=AI632," ",AI632)</f>
        <v xml:space="preserve"> </v>
      </c>
      <c r="CF632" s="2"/>
    </row>
    <row r="633" spans="2:84" x14ac:dyDescent="0.2">
      <c r="B633" s="22" t="str">
        <f>IF(VLOOKUP('Download Data'!AF642,'Download Data'!AL642:AP2254,3,FALSE)&lt;&gt;10001,VLOOKUP('Download Data'!AF642,'Download Data'!AL642:AP2254,3,FALSE),"")</f>
        <v/>
      </c>
      <c r="C633" s="5" t="str">
        <f>IF(VLOOKUP('Download Data'!AF642,'Download Data'!AL642:AP2254,3,FALSE)&lt;&gt;10001,VLOOKUP('Download Data'!AF642,'Download Data'!AL642:AP2254,4,FALSE),"")</f>
        <v/>
      </c>
      <c r="D633" s="29" t="str">
        <f>IF(VLOOKUP('Download Data'!AF642,'Download Data'!AL642:AP2254,3,FALSE)&lt;&gt;10001,VLOOKUP('Download Data'!AF642,'Download Data'!AL642:AP2254,5,FALSE),"")</f>
        <v/>
      </c>
      <c r="AA633" s="39"/>
      <c r="AB633" s="39"/>
      <c r="AC633" s="39"/>
      <c r="AD633" s="43"/>
      <c r="AE633" s="39"/>
      <c r="AF633" s="39">
        <f t="shared" si="256"/>
        <v>624</v>
      </c>
      <c r="AG633" s="45"/>
      <c r="AH633" s="45"/>
      <c r="AI633" s="46"/>
      <c r="AJ633" s="39"/>
      <c r="AK633" s="39">
        <f t="shared" si="264"/>
        <v>0</v>
      </c>
      <c r="AL633" s="39">
        <f t="shared" si="257"/>
        <v>1</v>
      </c>
      <c r="AM633" s="39" t="str">
        <f t="shared" si="265"/>
        <v xml:space="preserve"> </v>
      </c>
      <c r="AN633" s="39" t="str">
        <f t="shared" si="266"/>
        <v xml:space="preserve"> </v>
      </c>
      <c r="AO633" s="39" t="str">
        <f t="shared" si="267"/>
        <v xml:space="preserve"> </v>
      </c>
      <c r="AP633" s="39" t="str">
        <f t="shared" si="268"/>
        <v xml:space="preserve"> </v>
      </c>
      <c r="CF633" s="2"/>
    </row>
    <row r="634" spans="2:84" x14ac:dyDescent="0.2">
      <c r="B634" s="22" t="str">
        <f>IF(VLOOKUP('Download Data'!AF643,'Download Data'!AL643:AP2255,3,FALSE)&lt;&gt;10001,VLOOKUP('Download Data'!AF643,'Download Data'!AL643:AP2255,3,FALSE),"")</f>
        <v/>
      </c>
      <c r="C634" s="5" t="str">
        <f>IF(VLOOKUP('Download Data'!AF643,'Download Data'!AL643:AP2255,3,FALSE)&lt;&gt;10001,VLOOKUP('Download Data'!AF643,'Download Data'!AL643:AP2255,4,FALSE),"")</f>
        <v/>
      </c>
      <c r="D634" s="29" t="str">
        <f>IF(VLOOKUP('Download Data'!AF643,'Download Data'!AL643:AP2255,3,FALSE)&lt;&gt;10001,VLOOKUP('Download Data'!AF643,'Download Data'!AL643:AP2255,5,FALSE),"")</f>
        <v/>
      </c>
      <c r="AA634" s="39" t="s">
        <v>1052</v>
      </c>
      <c r="AB634" s="39">
        <f t="shared" ref="AB634:AB641" si="270">AG634</f>
        <v>10800</v>
      </c>
      <c r="AC634" s="39" t="s">
        <v>101</v>
      </c>
      <c r="AD634" s="43">
        <f>VLOOKUP(AB634/100,'Download Data'!$BB$1:$BV$156,5,TRUE)</f>
        <v>0</v>
      </c>
      <c r="AE634" s="39"/>
      <c r="AF634" s="39">
        <f t="shared" si="256"/>
        <v>625</v>
      </c>
      <c r="AG634" s="45">
        <v>10800</v>
      </c>
      <c r="AH634" s="45" t="s">
        <v>101</v>
      </c>
      <c r="AI634" s="46">
        <f>Program!B174</f>
        <v>0</v>
      </c>
      <c r="AJ634" s="39"/>
      <c r="AK634" s="39">
        <f t="shared" si="264"/>
        <v>0</v>
      </c>
      <c r="AL634" s="39">
        <f t="shared" si="257"/>
        <v>1</v>
      </c>
      <c r="AM634" s="39" t="str">
        <f t="shared" si="265"/>
        <v xml:space="preserve"> </v>
      </c>
      <c r="AN634" s="39" t="str">
        <f t="shared" si="266"/>
        <v xml:space="preserve"> </v>
      </c>
      <c r="AO634" s="39" t="str">
        <f t="shared" si="267"/>
        <v xml:space="preserve"> </v>
      </c>
      <c r="AP634" s="39" t="str">
        <f t="shared" si="268"/>
        <v xml:space="preserve"> </v>
      </c>
      <c r="CF634" s="2"/>
    </row>
    <row r="635" spans="2:84" x14ac:dyDescent="0.2">
      <c r="B635" s="22" t="str">
        <f>IF(VLOOKUP('Download Data'!AF644,'Download Data'!AL644:AP2256,3,FALSE)&lt;&gt;10001,VLOOKUP('Download Data'!AF644,'Download Data'!AL644:AP2256,3,FALSE),"")</f>
        <v/>
      </c>
      <c r="C635" s="5" t="str">
        <f>IF(VLOOKUP('Download Data'!AF644,'Download Data'!AL644:AP2256,3,FALSE)&lt;&gt;10001,VLOOKUP('Download Data'!AF644,'Download Data'!AL644:AP2256,4,FALSE),"")</f>
        <v/>
      </c>
      <c r="D635" s="29" t="str">
        <f>IF(VLOOKUP('Download Data'!AF644,'Download Data'!AL644:AP2256,3,FALSE)&lt;&gt;10001,VLOOKUP('Download Data'!AF644,'Download Data'!AL644:AP2256,5,FALSE),"")</f>
        <v/>
      </c>
      <c r="AA635" s="39" t="s">
        <v>1056</v>
      </c>
      <c r="AB635" s="39">
        <f t="shared" si="270"/>
        <v>10801</v>
      </c>
      <c r="AC635" s="39" t="s">
        <v>101</v>
      </c>
      <c r="AD635" s="43">
        <f>VLOOKUP(AB635/100,'Download Data'!$BB$1:$BV$156,6,TRUE)</f>
        <v>0</v>
      </c>
      <c r="AE635" s="39"/>
      <c r="AF635" s="39">
        <f t="shared" si="256"/>
        <v>626</v>
      </c>
      <c r="AG635" s="45">
        <f t="shared" ref="AG635:AG641" si="271">AG634+1</f>
        <v>10801</v>
      </c>
      <c r="AH635" s="45" t="s">
        <v>101</v>
      </c>
      <c r="AI635" s="46">
        <f>Program!B175</f>
        <v>0</v>
      </c>
      <c r="AJ635" s="39"/>
      <c r="AK635" s="39">
        <f t="shared" si="264"/>
        <v>0</v>
      </c>
      <c r="AL635" s="39">
        <f t="shared" si="257"/>
        <v>1</v>
      </c>
      <c r="AM635" s="39" t="str">
        <f t="shared" si="265"/>
        <v xml:space="preserve"> </v>
      </c>
      <c r="AN635" s="39" t="str">
        <f t="shared" si="266"/>
        <v xml:space="preserve"> </v>
      </c>
      <c r="AO635" s="39" t="str">
        <f t="shared" si="267"/>
        <v xml:space="preserve"> </v>
      </c>
      <c r="AP635" s="39" t="str">
        <f t="shared" si="268"/>
        <v xml:space="preserve"> </v>
      </c>
      <c r="CF635" s="2"/>
    </row>
    <row r="636" spans="2:84" x14ac:dyDescent="0.2">
      <c r="B636" s="22" t="str">
        <f>IF(VLOOKUP('Download Data'!AF645,'Download Data'!AL645:AP2257,3,FALSE)&lt;&gt;10001,VLOOKUP('Download Data'!AF645,'Download Data'!AL645:AP2257,3,FALSE),"")</f>
        <v/>
      </c>
      <c r="C636" s="5" t="str">
        <f>IF(VLOOKUP('Download Data'!AF645,'Download Data'!AL645:AP2257,3,FALSE)&lt;&gt;10001,VLOOKUP('Download Data'!AF645,'Download Data'!AL645:AP2257,4,FALSE),"")</f>
        <v/>
      </c>
      <c r="D636" s="29" t="str">
        <f>IF(VLOOKUP('Download Data'!AF645,'Download Data'!AL645:AP2257,3,FALSE)&lt;&gt;10001,VLOOKUP('Download Data'!AF645,'Download Data'!AL645:AP2257,5,FALSE),"")</f>
        <v/>
      </c>
      <c r="AA636" s="39" t="s">
        <v>1057</v>
      </c>
      <c r="AB636" s="39">
        <f t="shared" si="270"/>
        <v>10802</v>
      </c>
      <c r="AC636" s="39" t="s">
        <v>101</v>
      </c>
      <c r="AD636" s="43">
        <f>VLOOKUP(AB636/100,'Download Data'!$BB$1:$BV$156,7,TRUE)</f>
        <v>0</v>
      </c>
      <c r="AE636" s="39"/>
      <c r="AF636" s="39">
        <f t="shared" si="256"/>
        <v>627</v>
      </c>
      <c r="AG636" s="45">
        <f t="shared" si="271"/>
        <v>10802</v>
      </c>
      <c r="AH636" s="45" t="s">
        <v>101</v>
      </c>
      <c r="AI636" s="46">
        <f>Program!B176</f>
        <v>0</v>
      </c>
      <c r="AJ636" s="39"/>
      <c r="AK636" s="39">
        <f t="shared" si="264"/>
        <v>0</v>
      </c>
      <c r="AL636" s="39">
        <f t="shared" si="257"/>
        <v>1</v>
      </c>
      <c r="AM636" s="39" t="str">
        <f t="shared" si="265"/>
        <v xml:space="preserve"> </v>
      </c>
      <c r="AN636" s="39" t="str">
        <f t="shared" si="266"/>
        <v xml:space="preserve"> </v>
      </c>
      <c r="AO636" s="39" t="str">
        <f t="shared" si="267"/>
        <v xml:space="preserve"> </v>
      </c>
      <c r="AP636" s="39" t="str">
        <f t="shared" si="268"/>
        <v xml:space="preserve"> </v>
      </c>
      <c r="CF636" s="2"/>
    </row>
    <row r="637" spans="2:84" x14ac:dyDescent="0.2">
      <c r="B637" s="22" t="str">
        <f>IF(VLOOKUP('Download Data'!AF646,'Download Data'!AL646:AP2258,3,FALSE)&lt;&gt;10001,VLOOKUP('Download Data'!AF646,'Download Data'!AL646:AP2258,3,FALSE),"")</f>
        <v/>
      </c>
      <c r="C637" s="5" t="str">
        <f>IF(VLOOKUP('Download Data'!AF646,'Download Data'!AL646:AP2258,3,FALSE)&lt;&gt;10001,VLOOKUP('Download Data'!AF646,'Download Data'!AL646:AP2258,4,FALSE),"")</f>
        <v/>
      </c>
      <c r="D637" s="29" t="str">
        <f>IF(VLOOKUP('Download Data'!AF646,'Download Data'!AL646:AP2258,3,FALSE)&lt;&gt;10001,VLOOKUP('Download Data'!AF646,'Download Data'!AL646:AP2258,5,FALSE),"")</f>
        <v/>
      </c>
      <c r="AA637" s="39" t="s">
        <v>1055</v>
      </c>
      <c r="AB637" s="39">
        <f t="shared" si="270"/>
        <v>10803</v>
      </c>
      <c r="AC637" s="39" t="s">
        <v>101</v>
      </c>
      <c r="AD637" s="43">
        <f>VLOOKUP(AB637/100,'Download Data'!$BB$1:$BV$156,8,TRUE)</f>
        <v>0</v>
      </c>
      <c r="AE637" s="39"/>
      <c r="AF637" s="39">
        <f t="shared" si="256"/>
        <v>628</v>
      </c>
      <c r="AG637" s="45">
        <f t="shared" si="271"/>
        <v>10803</v>
      </c>
      <c r="AH637" s="45" t="s">
        <v>101</v>
      </c>
      <c r="AI637" s="46">
        <f>Program!B177</f>
        <v>0</v>
      </c>
      <c r="AJ637" s="39"/>
      <c r="AK637" s="39">
        <f t="shared" si="264"/>
        <v>0</v>
      </c>
      <c r="AL637" s="39">
        <f t="shared" si="257"/>
        <v>1</v>
      </c>
      <c r="AM637" s="39" t="str">
        <f t="shared" si="265"/>
        <v xml:space="preserve"> </v>
      </c>
      <c r="AN637" s="39" t="str">
        <f t="shared" si="266"/>
        <v xml:space="preserve"> </v>
      </c>
      <c r="AO637" s="39" t="str">
        <f t="shared" si="267"/>
        <v xml:space="preserve"> </v>
      </c>
      <c r="AP637" s="39" t="str">
        <f t="shared" si="268"/>
        <v xml:space="preserve"> </v>
      </c>
      <c r="CF637" s="2"/>
    </row>
    <row r="638" spans="2:84" x14ac:dyDescent="0.2">
      <c r="B638" s="22" t="str">
        <f>IF(VLOOKUP('Download Data'!AF647,'Download Data'!AL647:AP2259,3,FALSE)&lt;&gt;10001,VLOOKUP('Download Data'!AF647,'Download Data'!AL647:AP2259,3,FALSE),"")</f>
        <v/>
      </c>
      <c r="C638" s="5" t="str">
        <f>IF(VLOOKUP('Download Data'!AF647,'Download Data'!AL647:AP2259,3,FALSE)&lt;&gt;10001,VLOOKUP('Download Data'!AF647,'Download Data'!AL647:AP2259,4,FALSE),"")</f>
        <v/>
      </c>
      <c r="D638" s="29" t="str">
        <f>IF(VLOOKUP('Download Data'!AF647,'Download Data'!AL647:AP2259,3,FALSE)&lt;&gt;10001,VLOOKUP('Download Data'!AF647,'Download Data'!AL647:AP2259,5,FALSE),"")</f>
        <v/>
      </c>
      <c r="AA638" s="39" t="s">
        <v>1058</v>
      </c>
      <c r="AB638" s="39">
        <f t="shared" si="270"/>
        <v>10804</v>
      </c>
      <c r="AC638" s="39" t="s">
        <v>101</v>
      </c>
      <c r="AD638" s="43">
        <f>VLOOKUP(AB638/100,'Download Data'!$BB$1:$BV$156,9,TRUE)</f>
        <v>0</v>
      </c>
      <c r="AE638" s="39"/>
      <c r="AF638" s="39">
        <f t="shared" si="256"/>
        <v>629</v>
      </c>
      <c r="AG638" s="45">
        <f t="shared" si="271"/>
        <v>10804</v>
      </c>
      <c r="AH638" s="45" t="s">
        <v>101</v>
      </c>
      <c r="AI638" s="46">
        <f>Program!B178</f>
        <v>0</v>
      </c>
      <c r="AJ638" s="39"/>
      <c r="AK638" s="39">
        <f t="shared" si="264"/>
        <v>0</v>
      </c>
      <c r="AL638" s="39">
        <f t="shared" si="257"/>
        <v>1</v>
      </c>
      <c r="AM638" s="39" t="str">
        <f t="shared" si="265"/>
        <v xml:space="preserve"> </v>
      </c>
      <c r="AN638" s="39" t="str">
        <f t="shared" si="266"/>
        <v xml:space="preserve"> </v>
      </c>
      <c r="AO638" s="39" t="str">
        <f t="shared" si="267"/>
        <v xml:space="preserve"> </v>
      </c>
      <c r="AP638" s="39" t="str">
        <f t="shared" si="268"/>
        <v xml:space="preserve"> </v>
      </c>
      <c r="CF638" s="2"/>
    </row>
    <row r="639" spans="2:84" x14ac:dyDescent="0.2">
      <c r="B639" s="22" t="str">
        <f>IF(VLOOKUP('Download Data'!AF648,'Download Data'!AL648:AP2260,3,FALSE)&lt;&gt;10001,VLOOKUP('Download Data'!AF648,'Download Data'!AL648:AP2260,3,FALSE),"")</f>
        <v/>
      </c>
      <c r="C639" s="5" t="str">
        <f>IF(VLOOKUP('Download Data'!AF648,'Download Data'!AL648:AP2260,3,FALSE)&lt;&gt;10001,VLOOKUP('Download Data'!AF648,'Download Data'!AL648:AP2260,4,FALSE),"")</f>
        <v/>
      </c>
      <c r="D639" s="29" t="str">
        <f>IF(VLOOKUP('Download Data'!AF648,'Download Data'!AL648:AP2260,3,FALSE)&lt;&gt;10001,VLOOKUP('Download Data'!AF648,'Download Data'!AL648:AP2260,5,FALSE),"")</f>
        <v/>
      </c>
      <c r="AA639" s="39" t="s">
        <v>1502</v>
      </c>
      <c r="AB639" s="39">
        <f t="shared" si="270"/>
        <v>10805</v>
      </c>
      <c r="AC639" s="39" t="s">
        <v>101</v>
      </c>
      <c r="AD639" s="43">
        <f>VLOOKUP(AB639/100,'Download Data'!$BB$1:$BV$156,10,TRUE)</f>
        <v>0</v>
      </c>
      <c r="AE639" s="39"/>
      <c r="AF639" s="39">
        <f t="shared" si="256"/>
        <v>630</v>
      </c>
      <c r="AG639" s="45">
        <f t="shared" si="271"/>
        <v>10805</v>
      </c>
      <c r="AH639" s="45" t="s">
        <v>101</v>
      </c>
      <c r="AI639" s="46">
        <f>Program!B179</f>
        <v>0</v>
      </c>
      <c r="AJ639" s="39"/>
      <c r="AK639" s="39">
        <f>IF(AO639=" ",0,1)</f>
        <v>0</v>
      </c>
      <c r="AL639" s="39">
        <f t="shared" si="257"/>
        <v>1</v>
      </c>
      <c r="AM639" s="39" t="str">
        <f>IF(AD639=AI639," ",AA639)</f>
        <v xml:space="preserve"> </v>
      </c>
      <c r="AN639" s="39" t="str">
        <f>IF(AD639=AI639," ",AG639)</f>
        <v xml:space="preserve"> </v>
      </c>
      <c r="AO639" s="39" t="str">
        <f>IF(AD639=AI639," ","=")</f>
        <v xml:space="preserve"> </v>
      </c>
      <c r="AP639" s="39" t="str">
        <f>IF(AD639=AI639," ",AI639)</f>
        <v xml:space="preserve"> </v>
      </c>
      <c r="CF639" s="2"/>
    </row>
    <row r="640" spans="2:84" x14ac:dyDescent="0.2">
      <c r="B640" s="22" t="str">
        <f>IF(VLOOKUP('Download Data'!AF649,'Download Data'!AL649:AP2261,3,FALSE)&lt;&gt;10001,VLOOKUP('Download Data'!AF649,'Download Data'!AL649:AP2261,3,FALSE),"")</f>
        <v/>
      </c>
      <c r="C640" s="5" t="str">
        <f>IF(VLOOKUP('Download Data'!AF649,'Download Data'!AL649:AP2261,3,FALSE)&lt;&gt;10001,VLOOKUP('Download Data'!AF649,'Download Data'!AL649:AP2261,4,FALSE),"")</f>
        <v/>
      </c>
      <c r="D640" s="29" t="str">
        <f>IF(VLOOKUP('Download Data'!AF649,'Download Data'!AL649:AP2261,3,FALSE)&lt;&gt;10001,VLOOKUP('Download Data'!AF649,'Download Data'!AL649:AP2261,5,FALSE),"")</f>
        <v/>
      </c>
      <c r="AA640" s="39" t="s">
        <v>1503</v>
      </c>
      <c r="AB640" s="39">
        <f t="shared" si="270"/>
        <v>10806</v>
      </c>
      <c r="AC640" s="39" t="s">
        <v>101</v>
      </c>
      <c r="AD640" s="43">
        <f>VLOOKUP(AB640/100,'Download Data'!$BB$1:$BV$156,11,TRUE)</f>
        <v>0</v>
      </c>
      <c r="AE640" s="39"/>
      <c r="AF640" s="39">
        <f t="shared" si="256"/>
        <v>631</v>
      </c>
      <c r="AG640" s="45">
        <f t="shared" si="271"/>
        <v>10806</v>
      </c>
      <c r="AH640" s="45" t="s">
        <v>101</v>
      </c>
      <c r="AI640" s="46">
        <f>Program!B180</f>
        <v>0</v>
      </c>
      <c r="AJ640" s="39"/>
      <c r="AK640" s="39">
        <f>IF(AO640=" ",0,1)</f>
        <v>0</v>
      </c>
      <c r="AL640" s="39">
        <f t="shared" si="257"/>
        <v>1</v>
      </c>
      <c r="AM640" s="39" t="str">
        <f>IF(AD640=AI640," ",AA640)</f>
        <v xml:space="preserve"> </v>
      </c>
      <c r="AN640" s="39" t="str">
        <f>IF(AD640=AI640," ",AG640)</f>
        <v xml:space="preserve"> </v>
      </c>
      <c r="AO640" s="39" t="str">
        <f>IF(AD640=AI640," ","=")</f>
        <v xml:space="preserve"> </v>
      </c>
      <c r="AP640" s="39" t="str">
        <f>IF(AD640=AI640," ",AI640)</f>
        <v xml:space="preserve"> </v>
      </c>
      <c r="CF640" s="2"/>
    </row>
    <row r="641" spans="2:84" x14ac:dyDescent="0.2">
      <c r="B641" s="22" t="str">
        <f>IF(VLOOKUP('Download Data'!AF650,'Download Data'!AL650:AP2262,3,FALSE)&lt;&gt;10001,VLOOKUP('Download Data'!AF650,'Download Data'!AL650:AP2262,3,FALSE),"")</f>
        <v/>
      </c>
      <c r="C641" s="5" t="str">
        <f>IF(VLOOKUP('Download Data'!AF650,'Download Data'!AL650:AP2262,3,FALSE)&lt;&gt;10001,VLOOKUP('Download Data'!AF650,'Download Data'!AL650:AP2262,4,FALSE),"")</f>
        <v/>
      </c>
      <c r="D641" s="29" t="str">
        <f>IF(VLOOKUP('Download Data'!AF650,'Download Data'!AL650:AP2262,3,FALSE)&lt;&gt;10001,VLOOKUP('Download Data'!AF650,'Download Data'!AL650:AP2262,5,FALSE),"")</f>
        <v/>
      </c>
      <c r="AA641" s="39" t="s">
        <v>1504</v>
      </c>
      <c r="AB641" s="39">
        <f t="shared" si="270"/>
        <v>10807</v>
      </c>
      <c r="AC641" s="39" t="s">
        <v>101</v>
      </c>
      <c r="AD641" s="43">
        <f>VLOOKUP(AB641/100,'Download Data'!$BB$1:$BV$156,12,TRUE)</f>
        <v>0</v>
      </c>
      <c r="AE641" s="39"/>
      <c r="AF641" s="39">
        <f t="shared" si="256"/>
        <v>632</v>
      </c>
      <c r="AG641" s="45">
        <f t="shared" si="271"/>
        <v>10807</v>
      </c>
      <c r="AH641" s="45" t="s">
        <v>101</v>
      </c>
      <c r="AI641" s="46">
        <f>Program!B181</f>
        <v>0</v>
      </c>
      <c r="AJ641" s="39"/>
      <c r="AK641" s="39">
        <f>IF(AO641=" ",0,1)</f>
        <v>0</v>
      </c>
      <c r="AL641" s="39">
        <f t="shared" si="257"/>
        <v>1</v>
      </c>
      <c r="AM641" s="39" t="str">
        <f>IF(AD641=AI641," ",AA641)</f>
        <v xml:space="preserve"> </v>
      </c>
      <c r="AN641" s="39" t="str">
        <f>IF(AD641=AI641," ",AG641)</f>
        <v xml:space="preserve"> </v>
      </c>
      <c r="AO641" s="39" t="str">
        <f>IF(AD641=AI641," ","=")</f>
        <v xml:space="preserve"> </v>
      </c>
      <c r="AP641" s="39" t="str">
        <f>IF(AD641=AI641," ",AI641)</f>
        <v xml:space="preserve"> </v>
      </c>
      <c r="CF641" s="2"/>
    </row>
    <row r="642" spans="2:84" x14ac:dyDescent="0.2">
      <c r="B642" s="22" t="str">
        <f>IF(VLOOKUP('Download Data'!AF651,'Download Data'!AL651:AP2263,3,FALSE)&lt;&gt;10001,VLOOKUP('Download Data'!AF651,'Download Data'!AL651:AP2263,3,FALSE),"")</f>
        <v/>
      </c>
      <c r="C642" s="5" t="str">
        <f>IF(VLOOKUP('Download Data'!AF651,'Download Data'!AL651:AP2263,3,FALSE)&lt;&gt;10001,VLOOKUP('Download Data'!AF651,'Download Data'!AL651:AP2263,4,FALSE),"")</f>
        <v/>
      </c>
      <c r="D642" s="29" t="str">
        <f>IF(VLOOKUP('Download Data'!AF651,'Download Data'!AL651:AP2263,3,FALSE)&lt;&gt;10001,VLOOKUP('Download Data'!AF651,'Download Data'!AL651:AP2263,5,FALSE),"")</f>
        <v/>
      </c>
      <c r="AA642" s="39"/>
      <c r="AB642" s="39"/>
      <c r="AC642" s="39"/>
      <c r="AD642" s="43"/>
      <c r="AE642" s="39"/>
      <c r="AF642" s="39">
        <f t="shared" si="256"/>
        <v>633</v>
      </c>
      <c r="AG642" s="45"/>
      <c r="AH642" s="45"/>
      <c r="AI642" s="46"/>
      <c r="AJ642" s="39"/>
      <c r="AK642" s="39">
        <f t="shared" si="264"/>
        <v>0</v>
      </c>
      <c r="AL642" s="39">
        <f t="shared" si="257"/>
        <v>1</v>
      </c>
      <c r="AM642" s="39" t="str">
        <f t="shared" si="265"/>
        <v xml:space="preserve"> </v>
      </c>
      <c r="AN642" s="39" t="str">
        <f t="shared" si="266"/>
        <v xml:space="preserve"> </v>
      </c>
      <c r="AO642" s="39" t="str">
        <f t="shared" si="267"/>
        <v xml:space="preserve"> </v>
      </c>
      <c r="AP642" s="39" t="str">
        <f t="shared" si="268"/>
        <v xml:space="preserve"> </v>
      </c>
      <c r="CF642" s="2"/>
    </row>
    <row r="643" spans="2:84" x14ac:dyDescent="0.2">
      <c r="B643" s="22" t="str">
        <f>IF(VLOOKUP('Download Data'!AF652,'Download Data'!AL652:AP2264,3,FALSE)&lt;&gt;10001,VLOOKUP('Download Data'!AF652,'Download Data'!AL652:AP2264,3,FALSE),"")</f>
        <v/>
      </c>
      <c r="C643" s="5" t="str">
        <f>IF(VLOOKUP('Download Data'!AF652,'Download Data'!AL652:AP2264,3,FALSE)&lt;&gt;10001,VLOOKUP('Download Data'!AF652,'Download Data'!AL652:AP2264,4,FALSE),"")</f>
        <v/>
      </c>
      <c r="D643" s="29" t="str">
        <f>IF(VLOOKUP('Download Data'!AF652,'Download Data'!AL652:AP2264,3,FALSE)&lt;&gt;10001,VLOOKUP('Download Data'!AF652,'Download Data'!AL652:AP2264,5,FALSE),"")</f>
        <v/>
      </c>
      <c r="AA643" s="39" t="s">
        <v>1059</v>
      </c>
      <c r="AB643" s="39">
        <f t="shared" ref="AB643:AB650" si="272">AG643</f>
        <v>10900</v>
      </c>
      <c r="AC643" s="39" t="s">
        <v>101</v>
      </c>
      <c r="AD643" s="43">
        <f>VLOOKUP(AB643/100,'Download Data'!$BB$1:$BV$156,5,TRUE)</f>
        <v>0</v>
      </c>
      <c r="AE643" s="39"/>
      <c r="AF643" s="39">
        <f t="shared" si="256"/>
        <v>634</v>
      </c>
      <c r="AG643" s="45">
        <v>10900</v>
      </c>
      <c r="AH643" s="45" t="s">
        <v>101</v>
      </c>
      <c r="AI643" s="46">
        <f>Program!F141</f>
        <v>0</v>
      </c>
      <c r="AJ643" s="39"/>
      <c r="AK643" s="39">
        <f t="shared" si="264"/>
        <v>0</v>
      </c>
      <c r="AL643" s="39">
        <f t="shared" si="257"/>
        <v>1</v>
      </c>
      <c r="AM643" s="39" t="str">
        <f t="shared" si="265"/>
        <v xml:space="preserve"> </v>
      </c>
      <c r="AN643" s="39" t="str">
        <f t="shared" si="266"/>
        <v xml:space="preserve"> </v>
      </c>
      <c r="AO643" s="39" t="str">
        <f t="shared" si="267"/>
        <v xml:space="preserve"> </v>
      </c>
      <c r="AP643" s="39" t="str">
        <f t="shared" si="268"/>
        <v xml:space="preserve"> </v>
      </c>
      <c r="CF643" s="2"/>
    </row>
    <row r="644" spans="2:84" x14ac:dyDescent="0.2">
      <c r="B644" s="22" t="str">
        <f>IF(VLOOKUP('Download Data'!AF653,'Download Data'!AL653:AP2265,3,FALSE)&lt;&gt;10001,VLOOKUP('Download Data'!AF653,'Download Data'!AL653:AP2265,3,FALSE),"")</f>
        <v/>
      </c>
      <c r="C644" s="5" t="str">
        <f>IF(VLOOKUP('Download Data'!AF653,'Download Data'!AL653:AP2265,3,FALSE)&lt;&gt;10001,VLOOKUP('Download Data'!AF653,'Download Data'!AL653:AP2265,4,FALSE),"")</f>
        <v/>
      </c>
      <c r="D644" s="29" t="str">
        <f>IF(VLOOKUP('Download Data'!AF653,'Download Data'!AL653:AP2265,3,FALSE)&lt;&gt;10001,VLOOKUP('Download Data'!AF653,'Download Data'!AL653:AP2265,5,FALSE),"")</f>
        <v/>
      </c>
      <c r="AA644" s="39" t="s">
        <v>1053</v>
      </c>
      <c r="AB644" s="39">
        <f t="shared" si="272"/>
        <v>10901</v>
      </c>
      <c r="AC644" s="39" t="s">
        <v>101</v>
      </c>
      <c r="AD644" s="43">
        <f>VLOOKUP(AB644/100,'Download Data'!$BB$1:$BV$156,6,TRUE)</f>
        <v>0</v>
      </c>
      <c r="AE644" s="39"/>
      <c r="AF644" s="39">
        <f t="shared" si="256"/>
        <v>635</v>
      </c>
      <c r="AG644" s="45">
        <f t="shared" ref="AG644:AG650" si="273">AG643+1</f>
        <v>10901</v>
      </c>
      <c r="AH644" s="45" t="s">
        <v>101</v>
      </c>
      <c r="AI644" s="46">
        <f>Program!F142</f>
        <v>0</v>
      </c>
      <c r="AJ644" s="39"/>
      <c r="AK644" s="39">
        <f t="shared" si="264"/>
        <v>0</v>
      </c>
      <c r="AL644" s="39">
        <f t="shared" si="257"/>
        <v>1</v>
      </c>
      <c r="AM644" s="39" t="str">
        <f t="shared" si="265"/>
        <v xml:space="preserve"> </v>
      </c>
      <c r="AN644" s="39" t="str">
        <f t="shared" si="266"/>
        <v xml:space="preserve"> </v>
      </c>
      <c r="AO644" s="39" t="str">
        <f t="shared" si="267"/>
        <v xml:space="preserve"> </v>
      </c>
      <c r="AP644" s="39" t="str">
        <f t="shared" si="268"/>
        <v xml:space="preserve"> </v>
      </c>
      <c r="CF644" s="2"/>
    </row>
    <row r="645" spans="2:84" x14ac:dyDescent="0.2">
      <c r="B645" s="22" t="str">
        <f>IF(VLOOKUP('Download Data'!AF654,'Download Data'!AL654:AP2266,3,FALSE)&lt;&gt;10001,VLOOKUP('Download Data'!AF654,'Download Data'!AL654:AP2266,3,FALSE),"")</f>
        <v/>
      </c>
      <c r="C645" s="5" t="str">
        <f>IF(VLOOKUP('Download Data'!AF654,'Download Data'!AL654:AP2266,3,FALSE)&lt;&gt;10001,VLOOKUP('Download Data'!AF654,'Download Data'!AL654:AP2266,4,FALSE),"")</f>
        <v/>
      </c>
      <c r="D645" s="29" t="str">
        <f>IF(VLOOKUP('Download Data'!AF654,'Download Data'!AL654:AP2266,3,FALSE)&lt;&gt;10001,VLOOKUP('Download Data'!AF654,'Download Data'!AL654:AP2266,5,FALSE),"")</f>
        <v/>
      </c>
      <c r="AA645" s="39" t="s">
        <v>1054</v>
      </c>
      <c r="AB645" s="39">
        <f t="shared" si="272"/>
        <v>10902</v>
      </c>
      <c r="AC645" s="39" t="s">
        <v>101</v>
      </c>
      <c r="AD645" s="43">
        <f>VLOOKUP(AB645/100,'Download Data'!$BB$1:$BV$156,7,TRUE)</f>
        <v>0</v>
      </c>
      <c r="AE645" s="39"/>
      <c r="AF645" s="39">
        <f t="shared" si="256"/>
        <v>636</v>
      </c>
      <c r="AG645" s="45">
        <f t="shared" si="273"/>
        <v>10902</v>
      </c>
      <c r="AH645" s="45" t="s">
        <v>101</v>
      </c>
      <c r="AI645" s="46">
        <f>Program!F143</f>
        <v>0</v>
      </c>
      <c r="AJ645" s="39"/>
      <c r="AK645" s="39">
        <f t="shared" si="264"/>
        <v>0</v>
      </c>
      <c r="AL645" s="39">
        <f t="shared" si="257"/>
        <v>1</v>
      </c>
      <c r="AM645" s="39" t="str">
        <f t="shared" si="265"/>
        <v xml:space="preserve"> </v>
      </c>
      <c r="AN645" s="39" t="str">
        <f t="shared" si="266"/>
        <v xml:space="preserve"> </v>
      </c>
      <c r="AO645" s="39" t="str">
        <f t="shared" si="267"/>
        <v xml:space="preserve"> </v>
      </c>
      <c r="AP645" s="39" t="str">
        <f t="shared" si="268"/>
        <v xml:space="preserve"> </v>
      </c>
      <c r="CF645" s="2"/>
    </row>
    <row r="646" spans="2:84" x14ac:dyDescent="0.2">
      <c r="B646" s="22" t="str">
        <f>IF(VLOOKUP('Download Data'!AF655,'Download Data'!AL655:AP2267,3,FALSE)&lt;&gt;10001,VLOOKUP('Download Data'!AF655,'Download Data'!AL655:AP2267,3,FALSE),"")</f>
        <v/>
      </c>
      <c r="C646" s="5" t="str">
        <f>IF(VLOOKUP('Download Data'!AF655,'Download Data'!AL655:AP2267,3,FALSE)&lt;&gt;10001,VLOOKUP('Download Data'!AF655,'Download Data'!AL655:AP2267,4,FALSE),"")</f>
        <v/>
      </c>
      <c r="D646" s="29" t="str">
        <f>IF(VLOOKUP('Download Data'!AF655,'Download Data'!AL655:AP2267,3,FALSE)&lt;&gt;10001,VLOOKUP('Download Data'!AF655,'Download Data'!AL655:AP2267,5,FALSE),"")</f>
        <v/>
      </c>
      <c r="AA646" s="39" t="s">
        <v>1060</v>
      </c>
      <c r="AB646" s="39">
        <f t="shared" si="272"/>
        <v>10903</v>
      </c>
      <c r="AC646" s="39" t="s">
        <v>101</v>
      </c>
      <c r="AD646" s="43">
        <f>VLOOKUP(AB646/100,'Download Data'!$BB$1:$BV$156,8,TRUE)</f>
        <v>0</v>
      </c>
      <c r="AE646" s="39"/>
      <c r="AF646" s="39">
        <f t="shared" si="256"/>
        <v>637</v>
      </c>
      <c r="AG646" s="45">
        <f t="shared" si="273"/>
        <v>10903</v>
      </c>
      <c r="AH646" s="45" t="s">
        <v>101</v>
      </c>
      <c r="AI646" s="46">
        <f>Program!F144</f>
        <v>0</v>
      </c>
      <c r="AJ646" s="39"/>
      <c r="AK646" s="39">
        <f t="shared" si="264"/>
        <v>0</v>
      </c>
      <c r="AL646" s="39">
        <f t="shared" si="257"/>
        <v>1</v>
      </c>
      <c r="AM646" s="39" t="str">
        <f t="shared" si="265"/>
        <v xml:space="preserve"> </v>
      </c>
      <c r="AN646" s="39" t="str">
        <f t="shared" si="266"/>
        <v xml:space="preserve"> </v>
      </c>
      <c r="AO646" s="39" t="str">
        <f t="shared" si="267"/>
        <v xml:space="preserve"> </v>
      </c>
      <c r="AP646" s="39" t="str">
        <f t="shared" si="268"/>
        <v xml:space="preserve"> </v>
      </c>
      <c r="CF646" s="2"/>
    </row>
    <row r="647" spans="2:84" x14ac:dyDescent="0.2">
      <c r="B647" s="22" t="str">
        <f>IF(VLOOKUP('Download Data'!AF656,'Download Data'!AL656:AP2268,3,FALSE)&lt;&gt;10001,VLOOKUP('Download Data'!AF656,'Download Data'!AL656:AP2268,3,FALSE),"")</f>
        <v/>
      </c>
      <c r="C647" s="5" t="str">
        <f>IF(VLOOKUP('Download Data'!AF656,'Download Data'!AL656:AP2268,3,FALSE)&lt;&gt;10001,VLOOKUP('Download Data'!AF656,'Download Data'!AL656:AP2268,4,FALSE),"")</f>
        <v/>
      </c>
      <c r="D647" s="29" t="str">
        <f>IF(VLOOKUP('Download Data'!AF656,'Download Data'!AL656:AP2268,3,FALSE)&lt;&gt;10001,VLOOKUP('Download Data'!AF656,'Download Data'!AL656:AP2268,5,FALSE),"")</f>
        <v/>
      </c>
      <c r="AA647" s="39" t="s">
        <v>1061</v>
      </c>
      <c r="AB647" s="39">
        <f t="shared" si="272"/>
        <v>10904</v>
      </c>
      <c r="AC647" s="39" t="s">
        <v>101</v>
      </c>
      <c r="AD647" s="43">
        <f>VLOOKUP(AB647/100,'Download Data'!$BB$1:$BV$156,9,TRUE)</f>
        <v>0</v>
      </c>
      <c r="AE647" s="39"/>
      <c r="AF647" s="39">
        <f t="shared" si="256"/>
        <v>638</v>
      </c>
      <c r="AG647" s="45">
        <f t="shared" si="273"/>
        <v>10904</v>
      </c>
      <c r="AH647" s="45" t="s">
        <v>101</v>
      </c>
      <c r="AI647" s="46">
        <f>Program!F145</f>
        <v>0</v>
      </c>
      <c r="AJ647" s="39"/>
      <c r="AK647" s="39">
        <f t="shared" si="264"/>
        <v>0</v>
      </c>
      <c r="AL647" s="39">
        <f t="shared" si="257"/>
        <v>1</v>
      </c>
      <c r="AM647" s="39" t="str">
        <f t="shared" si="265"/>
        <v xml:space="preserve"> </v>
      </c>
      <c r="AN647" s="39" t="str">
        <f t="shared" si="266"/>
        <v xml:space="preserve"> </v>
      </c>
      <c r="AO647" s="39" t="str">
        <f t="shared" si="267"/>
        <v xml:space="preserve"> </v>
      </c>
      <c r="AP647" s="39" t="str">
        <f t="shared" si="268"/>
        <v xml:space="preserve"> </v>
      </c>
      <c r="CF647" s="2"/>
    </row>
    <row r="648" spans="2:84" x14ac:dyDescent="0.2">
      <c r="B648" s="22" t="str">
        <f>IF(VLOOKUP('Download Data'!AF657,'Download Data'!AL657:AP2269,3,FALSE)&lt;&gt;10001,VLOOKUP('Download Data'!AF657,'Download Data'!AL657:AP2269,3,FALSE),"")</f>
        <v/>
      </c>
      <c r="C648" s="5" t="str">
        <f>IF(VLOOKUP('Download Data'!AF657,'Download Data'!AL657:AP2269,3,FALSE)&lt;&gt;10001,VLOOKUP('Download Data'!AF657,'Download Data'!AL657:AP2269,4,FALSE),"")</f>
        <v/>
      </c>
      <c r="D648" s="29" t="str">
        <f>IF(VLOOKUP('Download Data'!AF657,'Download Data'!AL657:AP2269,3,FALSE)&lt;&gt;10001,VLOOKUP('Download Data'!AF657,'Download Data'!AL657:AP2269,5,FALSE),"")</f>
        <v/>
      </c>
      <c r="AA648" s="39" t="s">
        <v>1505</v>
      </c>
      <c r="AB648" s="39">
        <f t="shared" si="272"/>
        <v>10905</v>
      </c>
      <c r="AC648" s="39" t="s">
        <v>101</v>
      </c>
      <c r="AD648" s="43">
        <f>VLOOKUP(AB648/100,'Download Data'!$BB$1:$BV$156,10,TRUE)</f>
        <v>0</v>
      </c>
      <c r="AE648" s="39"/>
      <c r="AF648" s="39">
        <f t="shared" si="256"/>
        <v>639</v>
      </c>
      <c r="AG648" s="45">
        <f t="shared" si="273"/>
        <v>10905</v>
      </c>
      <c r="AH648" s="45" t="s">
        <v>101</v>
      </c>
      <c r="AI648" s="46">
        <f>Program!F146</f>
        <v>0</v>
      </c>
      <c r="AJ648" s="39"/>
      <c r="AK648" s="39">
        <f>IF(AO648=" ",0,1)</f>
        <v>0</v>
      </c>
      <c r="AL648" s="39">
        <f t="shared" si="257"/>
        <v>1</v>
      </c>
      <c r="AM648" s="39" t="str">
        <f>IF(AD648=AI648," ",AA648)</f>
        <v xml:space="preserve"> </v>
      </c>
      <c r="AN648" s="39" t="str">
        <f>IF(AD648=AI648," ",AG648)</f>
        <v xml:space="preserve"> </v>
      </c>
      <c r="AO648" s="39" t="str">
        <f>IF(AD648=AI648," ","=")</f>
        <v xml:space="preserve"> </v>
      </c>
      <c r="AP648" s="39" t="str">
        <f>IF(AD648=AI648," ",AI648)</f>
        <v xml:space="preserve"> </v>
      </c>
      <c r="CF648" s="2"/>
    </row>
    <row r="649" spans="2:84" x14ac:dyDescent="0.2">
      <c r="B649" s="22" t="str">
        <f>IF(VLOOKUP('Download Data'!AF658,'Download Data'!AL658:AP2270,3,FALSE)&lt;&gt;10001,VLOOKUP('Download Data'!AF658,'Download Data'!AL658:AP2270,3,FALSE),"")</f>
        <v/>
      </c>
      <c r="C649" s="5" t="str">
        <f>IF(VLOOKUP('Download Data'!AF658,'Download Data'!AL658:AP2270,3,FALSE)&lt;&gt;10001,VLOOKUP('Download Data'!AF658,'Download Data'!AL658:AP2270,4,FALSE),"")</f>
        <v/>
      </c>
      <c r="D649" s="29" t="str">
        <f>IF(VLOOKUP('Download Data'!AF658,'Download Data'!AL658:AP2270,3,FALSE)&lt;&gt;10001,VLOOKUP('Download Data'!AF658,'Download Data'!AL658:AP2270,5,FALSE),"")</f>
        <v/>
      </c>
      <c r="AA649" s="39" t="s">
        <v>1506</v>
      </c>
      <c r="AB649" s="39">
        <f t="shared" si="272"/>
        <v>10906</v>
      </c>
      <c r="AC649" s="39" t="s">
        <v>101</v>
      </c>
      <c r="AD649" s="43">
        <f>VLOOKUP(AB649/100,'Download Data'!$BB$1:$BV$156,11,TRUE)</f>
        <v>0</v>
      </c>
      <c r="AE649" s="39"/>
      <c r="AF649" s="39">
        <f t="shared" si="256"/>
        <v>640</v>
      </c>
      <c r="AG649" s="45">
        <f t="shared" si="273"/>
        <v>10906</v>
      </c>
      <c r="AH649" s="45" t="s">
        <v>101</v>
      </c>
      <c r="AI649" s="46">
        <f>Program!F147</f>
        <v>0</v>
      </c>
      <c r="AJ649" s="39"/>
      <c r="AK649" s="39">
        <f>IF(AO649=" ",0,1)</f>
        <v>0</v>
      </c>
      <c r="AL649" s="39">
        <f t="shared" si="257"/>
        <v>1</v>
      </c>
      <c r="AM649" s="39" t="str">
        <f>IF(AD649=AI649," ",AA649)</f>
        <v xml:space="preserve"> </v>
      </c>
      <c r="AN649" s="39" t="str">
        <f>IF(AD649=AI649," ",AG649)</f>
        <v xml:space="preserve"> </v>
      </c>
      <c r="AO649" s="39" t="str">
        <f>IF(AD649=AI649," ","=")</f>
        <v xml:space="preserve"> </v>
      </c>
      <c r="AP649" s="39" t="str">
        <f>IF(AD649=AI649," ",AI649)</f>
        <v xml:space="preserve"> </v>
      </c>
      <c r="CF649" s="2"/>
    </row>
    <row r="650" spans="2:84" x14ac:dyDescent="0.2">
      <c r="B650" s="22" t="str">
        <f>IF(VLOOKUP('Download Data'!AF659,'Download Data'!AL659:AP2271,3,FALSE)&lt;&gt;10001,VLOOKUP('Download Data'!AF659,'Download Data'!AL659:AP2271,3,FALSE),"")</f>
        <v/>
      </c>
      <c r="C650" s="5" t="str">
        <f>IF(VLOOKUP('Download Data'!AF659,'Download Data'!AL659:AP2271,3,FALSE)&lt;&gt;10001,VLOOKUP('Download Data'!AF659,'Download Data'!AL659:AP2271,4,FALSE),"")</f>
        <v/>
      </c>
      <c r="D650" s="29" t="str">
        <f>IF(VLOOKUP('Download Data'!AF659,'Download Data'!AL659:AP2271,3,FALSE)&lt;&gt;10001,VLOOKUP('Download Data'!AF659,'Download Data'!AL659:AP2271,5,FALSE),"")</f>
        <v/>
      </c>
      <c r="AA650" s="39" t="s">
        <v>1507</v>
      </c>
      <c r="AB650" s="39">
        <f t="shared" si="272"/>
        <v>10907</v>
      </c>
      <c r="AC650" s="39" t="s">
        <v>101</v>
      </c>
      <c r="AD650" s="43">
        <f>VLOOKUP(AB650/100,'Download Data'!$BB$1:$BV$156,12,TRUE)</f>
        <v>0</v>
      </c>
      <c r="AE650" s="39"/>
      <c r="AF650" s="39">
        <f t="shared" si="256"/>
        <v>641</v>
      </c>
      <c r="AG650" s="45">
        <f t="shared" si="273"/>
        <v>10907</v>
      </c>
      <c r="AH650" s="45" t="s">
        <v>101</v>
      </c>
      <c r="AI650" s="46">
        <f>Program!F148</f>
        <v>0</v>
      </c>
      <c r="AJ650" s="39"/>
      <c r="AK650" s="39">
        <f>IF(AO650=" ",0,1)</f>
        <v>0</v>
      </c>
      <c r="AL650" s="39">
        <f t="shared" si="257"/>
        <v>1</v>
      </c>
      <c r="AM650" s="39" t="str">
        <f>IF(AD650=AI650," ",AA650)</f>
        <v xml:space="preserve"> </v>
      </c>
      <c r="AN650" s="39" t="str">
        <f>IF(AD650=AI650," ",AG650)</f>
        <v xml:space="preserve"> </v>
      </c>
      <c r="AO650" s="39" t="str">
        <f>IF(AD650=AI650," ","=")</f>
        <v xml:space="preserve"> </v>
      </c>
      <c r="AP650" s="39" t="str">
        <f>IF(AD650=AI650," ",AI650)</f>
        <v xml:space="preserve"> </v>
      </c>
      <c r="CF650" s="2"/>
    </row>
    <row r="651" spans="2:84" x14ac:dyDescent="0.2">
      <c r="B651" s="22" t="str">
        <f>IF(VLOOKUP('Download Data'!AF660,'Download Data'!AL660:AP2272,3,FALSE)&lt;&gt;10001,VLOOKUP('Download Data'!AF660,'Download Data'!AL660:AP2272,3,FALSE),"")</f>
        <v/>
      </c>
      <c r="C651" s="5" t="str">
        <f>IF(VLOOKUP('Download Data'!AF660,'Download Data'!AL660:AP2272,3,FALSE)&lt;&gt;10001,VLOOKUP('Download Data'!AF660,'Download Data'!AL660:AP2272,4,FALSE),"")</f>
        <v/>
      </c>
      <c r="D651" s="29" t="str">
        <f>IF(VLOOKUP('Download Data'!AF660,'Download Data'!AL660:AP2272,3,FALSE)&lt;&gt;10001,VLOOKUP('Download Data'!AF660,'Download Data'!AL660:AP2272,5,FALSE),"")</f>
        <v/>
      </c>
      <c r="AA651" s="39"/>
      <c r="AB651" s="39"/>
      <c r="AC651" s="39"/>
      <c r="AD651" s="43"/>
      <c r="AE651" s="39"/>
      <c r="AF651" s="39">
        <f t="shared" si="256"/>
        <v>642</v>
      </c>
      <c r="AG651" s="45"/>
      <c r="AH651" s="45"/>
      <c r="AI651" s="46"/>
      <c r="AJ651" s="39"/>
      <c r="AK651" s="39">
        <f t="shared" si="264"/>
        <v>0</v>
      </c>
      <c r="AL651" s="39">
        <f t="shared" si="257"/>
        <v>1</v>
      </c>
      <c r="AM651" s="39" t="str">
        <f t="shared" si="265"/>
        <v xml:space="preserve"> </v>
      </c>
      <c r="AN651" s="39" t="str">
        <f t="shared" si="266"/>
        <v xml:space="preserve"> </v>
      </c>
      <c r="AO651" s="39" t="str">
        <f t="shared" si="267"/>
        <v xml:space="preserve"> </v>
      </c>
      <c r="AP651" s="39" t="str">
        <f t="shared" si="268"/>
        <v xml:space="preserve"> </v>
      </c>
      <c r="CF651" s="2"/>
    </row>
    <row r="652" spans="2:84" x14ac:dyDescent="0.2">
      <c r="B652" s="22" t="str">
        <f>IF(VLOOKUP('Download Data'!AF661,'Download Data'!AL661:AP2273,3,FALSE)&lt;&gt;10001,VLOOKUP('Download Data'!AF661,'Download Data'!AL661:AP2273,3,FALSE),"")</f>
        <v/>
      </c>
      <c r="C652" s="5" t="str">
        <f>IF(VLOOKUP('Download Data'!AF661,'Download Data'!AL661:AP2273,3,FALSE)&lt;&gt;10001,VLOOKUP('Download Data'!AF661,'Download Data'!AL661:AP2273,4,FALSE),"")</f>
        <v/>
      </c>
      <c r="D652" s="29" t="str">
        <f>IF(VLOOKUP('Download Data'!AF661,'Download Data'!AL661:AP2273,3,FALSE)&lt;&gt;10001,VLOOKUP('Download Data'!AF661,'Download Data'!AL661:AP2273,5,FALSE),"")</f>
        <v/>
      </c>
      <c r="AA652" s="39" t="s">
        <v>1062</v>
      </c>
      <c r="AB652" s="39">
        <f t="shared" ref="AB652:AB659" si="274">AG652</f>
        <v>11000</v>
      </c>
      <c r="AC652" s="39" t="s">
        <v>101</v>
      </c>
      <c r="AD652" s="43">
        <f>VLOOKUP(AB652/100,'Download Data'!$BB$1:$BV$156,5,TRUE)</f>
        <v>0</v>
      </c>
      <c r="AE652" s="39"/>
      <c r="AF652" s="39">
        <f t="shared" si="256"/>
        <v>643</v>
      </c>
      <c r="AG652" s="45">
        <v>11000</v>
      </c>
      <c r="AH652" s="45" t="s">
        <v>101</v>
      </c>
      <c r="AI652" s="46">
        <f>Program!F152</f>
        <v>0</v>
      </c>
      <c r="AJ652" s="39"/>
      <c r="AK652" s="39">
        <f t="shared" si="264"/>
        <v>0</v>
      </c>
      <c r="AL652" s="39">
        <f t="shared" si="257"/>
        <v>1</v>
      </c>
      <c r="AM652" s="39" t="str">
        <f t="shared" si="265"/>
        <v xml:space="preserve"> </v>
      </c>
      <c r="AN652" s="39" t="str">
        <f t="shared" si="266"/>
        <v xml:space="preserve"> </v>
      </c>
      <c r="AO652" s="39" t="str">
        <f t="shared" si="267"/>
        <v xml:space="preserve"> </v>
      </c>
      <c r="AP652" s="39" t="str">
        <f t="shared" si="268"/>
        <v xml:space="preserve"> </v>
      </c>
      <c r="CF652" s="2"/>
    </row>
    <row r="653" spans="2:84" x14ac:dyDescent="0.2">
      <c r="B653" s="22" t="str">
        <f>IF(VLOOKUP('Download Data'!AF662,'Download Data'!AL662:AP2274,3,FALSE)&lt;&gt;10001,VLOOKUP('Download Data'!AF662,'Download Data'!AL662:AP2274,3,FALSE),"")</f>
        <v/>
      </c>
      <c r="C653" s="5" t="str">
        <f>IF(VLOOKUP('Download Data'!AF662,'Download Data'!AL662:AP2274,3,FALSE)&lt;&gt;10001,VLOOKUP('Download Data'!AF662,'Download Data'!AL662:AP2274,4,FALSE),"")</f>
        <v/>
      </c>
      <c r="D653" s="29" t="str">
        <f>IF(VLOOKUP('Download Data'!AF662,'Download Data'!AL662:AP2274,3,FALSE)&lt;&gt;10001,VLOOKUP('Download Data'!AF662,'Download Data'!AL662:AP2274,5,FALSE),"")</f>
        <v/>
      </c>
      <c r="AA653" s="39" t="s">
        <v>1063</v>
      </c>
      <c r="AB653" s="39">
        <f t="shared" si="274"/>
        <v>11001</v>
      </c>
      <c r="AC653" s="39" t="s">
        <v>101</v>
      </c>
      <c r="AD653" s="43">
        <f>VLOOKUP(AB653/100,'Download Data'!$BB$1:$BV$156,6,TRUE)</f>
        <v>0</v>
      </c>
      <c r="AE653" s="39"/>
      <c r="AF653" s="39">
        <f t="shared" si="256"/>
        <v>644</v>
      </c>
      <c r="AG653" s="45">
        <f t="shared" ref="AG653:AG659" si="275">AG652+1</f>
        <v>11001</v>
      </c>
      <c r="AH653" s="45" t="s">
        <v>101</v>
      </c>
      <c r="AI653" s="46">
        <f>Program!F153</f>
        <v>0</v>
      </c>
      <c r="AJ653" s="39"/>
      <c r="AK653" s="39">
        <f t="shared" si="264"/>
        <v>0</v>
      </c>
      <c r="AL653" s="39">
        <f t="shared" si="257"/>
        <v>1</v>
      </c>
      <c r="AM653" s="39" t="str">
        <f t="shared" si="265"/>
        <v xml:space="preserve"> </v>
      </c>
      <c r="AN653" s="39" t="str">
        <f t="shared" si="266"/>
        <v xml:space="preserve"> </v>
      </c>
      <c r="AO653" s="39" t="str">
        <f t="shared" si="267"/>
        <v xml:space="preserve"> </v>
      </c>
      <c r="AP653" s="39" t="str">
        <f t="shared" si="268"/>
        <v xml:space="preserve"> </v>
      </c>
      <c r="CF653" s="2"/>
    </row>
    <row r="654" spans="2:84" x14ac:dyDescent="0.2">
      <c r="B654" s="22" t="str">
        <f>IF(VLOOKUP('Download Data'!AF663,'Download Data'!AL663:AP2275,3,FALSE)&lt;&gt;10001,VLOOKUP('Download Data'!AF663,'Download Data'!AL663:AP2275,3,FALSE),"")</f>
        <v/>
      </c>
      <c r="C654" s="5" t="str">
        <f>IF(VLOOKUP('Download Data'!AF663,'Download Data'!AL663:AP2275,3,FALSE)&lt;&gt;10001,VLOOKUP('Download Data'!AF663,'Download Data'!AL663:AP2275,4,FALSE),"")</f>
        <v/>
      </c>
      <c r="D654" s="29" t="str">
        <f>IF(VLOOKUP('Download Data'!AF663,'Download Data'!AL663:AP2275,3,FALSE)&lt;&gt;10001,VLOOKUP('Download Data'!AF663,'Download Data'!AL663:AP2275,5,FALSE),"")</f>
        <v/>
      </c>
      <c r="AA654" s="39" t="s">
        <v>1064</v>
      </c>
      <c r="AB654" s="39">
        <f t="shared" si="274"/>
        <v>11002</v>
      </c>
      <c r="AC654" s="39" t="s">
        <v>101</v>
      </c>
      <c r="AD654" s="43">
        <f>VLOOKUP(AB654/100,'Download Data'!$BB$1:$BV$156,7,TRUE)</f>
        <v>0</v>
      </c>
      <c r="AE654" s="39"/>
      <c r="AF654" s="39">
        <f t="shared" si="256"/>
        <v>645</v>
      </c>
      <c r="AG654" s="45">
        <f t="shared" si="275"/>
        <v>11002</v>
      </c>
      <c r="AH654" s="45" t="s">
        <v>101</v>
      </c>
      <c r="AI654" s="46">
        <f>Program!F154</f>
        <v>0</v>
      </c>
      <c r="AJ654" s="39"/>
      <c r="AK654" s="39">
        <f t="shared" si="264"/>
        <v>0</v>
      </c>
      <c r="AL654" s="39">
        <f t="shared" si="257"/>
        <v>1</v>
      </c>
      <c r="AM654" s="39" t="str">
        <f t="shared" si="265"/>
        <v xml:space="preserve"> </v>
      </c>
      <c r="AN654" s="39" t="str">
        <f t="shared" si="266"/>
        <v xml:space="preserve"> </v>
      </c>
      <c r="AO654" s="39" t="str">
        <f t="shared" si="267"/>
        <v xml:space="preserve"> </v>
      </c>
      <c r="AP654" s="39" t="str">
        <f t="shared" si="268"/>
        <v xml:space="preserve"> </v>
      </c>
      <c r="CF654" s="2"/>
    </row>
    <row r="655" spans="2:84" x14ac:dyDescent="0.2">
      <c r="B655" s="22" t="str">
        <f>IF(VLOOKUP('Download Data'!AF664,'Download Data'!AL664:AP2276,3,FALSE)&lt;&gt;10001,VLOOKUP('Download Data'!AF664,'Download Data'!AL664:AP2276,3,FALSE),"")</f>
        <v/>
      </c>
      <c r="C655" s="5" t="str">
        <f>IF(VLOOKUP('Download Data'!AF664,'Download Data'!AL664:AP2276,3,FALSE)&lt;&gt;10001,VLOOKUP('Download Data'!AF664,'Download Data'!AL664:AP2276,4,FALSE),"")</f>
        <v/>
      </c>
      <c r="D655" s="29" t="str">
        <f>IF(VLOOKUP('Download Data'!AF664,'Download Data'!AL664:AP2276,3,FALSE)&lt;&gt;10001,VLOOKUP('Download Data'!AF664,'Download Data'!AL664:AP2276,5,FALSE),"")</f>
        <v/>
      </c>
      <c r="AA655" s="39" t="s">
        <v>1065</v>
      </c>
      <c r="AB655" s="39">
        <f t="shared" si="274"/>
        <v>11003</v>
      </c>
      <c r="AC655" s="39" t="s">
        <v>101</v>
      </c>
      <c r="AD655" s="43">
        <f>VLOOKUP(AB655/100,'Download Data'!$BB$1:$BV$156,8,TRUE)</f>
        <v>0</v>
      </c>
      <c r="AE655" s="39"/>
      <c r="AF655" s="39">
        <f t="shared" si="256"/>
        <v>646</v>
      </c>
      <c r="AG655" s="45">
        <f t="shared" si="275"/>
        <v>11003</v>
      </c>
      <c r="AH655" s="45" t="s">
        <v>101</v>
      </c>
      <c r="AI655" s="46">
        <f>Program!F155</f>
        <v>0</v>
      </c>
      <c r="AJ655" s="39"/>
      <c r="AK655" s="39">
        <f t="shared" si="264"/>
        <v>0</v>
      </c>
      <c r="AL655" s="39">
        <f t="shared" si="257"/>
        <v>1</v>
      </c>
      <c r="AM655" s="39" t="str">
        <f t="shared" si="265"/>
        <v xml:space="preserve"> </v>
      </c>
      <c r="AN655" s="39" t="str">
        <f t="shared" si="266"/>
        <v xml:space="preserve"> </v>
      </c>
      <c r="AO655" s="39" t="str">
        <f t="shared" si="267"/>
        <v xml:space="preserve"> </v>
      </c>
      <c r="AP655" s="39" t="str">
        <f t="shared" si="268"/>
        <v xml:space="preserve"> </v>
      </c>
      <c r="CF655" s="2"/>
    </row>
    <row r="656" spans="2:84" x14ac:dyDescent="0.2">
      <c r="B656" s="22" t="str">
        <f>IF(VLOOKUP('Download Data'!AF665,'Download Data'!AL665:AP2277,3,FALSE)&lt;&gt;10001,VLOOKUP('Download Data'!AF665,'Download Data'!AL665:AP2277,3,FALSE),"")</f>
        <v/>
      </c>
      <c r="C656" s="5" t="str">
        <f>IF(VLOOKUP('Download Data'!AF665,'Download Data'!AL665:AP2277,3,FALSE)&lt;&gt;10001,VLOOKUP('Download Data'!AF665,'Download Data'!AL665:AP2277,4,FALSE),"")</f>
        <v/>
      </c>
      <c r="D656" s="29" t="str">
        <f>IF(VLOOKUP('Download Data'!AF665,'Download Data'!AL665:AP2277,3,FALSE)&lt;&gt;10001,VLOOKUP('Download Data'!AF665,'Download Data'!AL665:AP2277,5,FALSE),"")</f>
        <v/>
      </c>
      <c r="AA656" s="39" t="s">
        <v>1066</v>
      </c>
      <c r="AB656" s="39">
        <f t="shared" si="274"/>
        <v>11004</v>
      </c>
      <c r="AC656" s="39" t="s">
        <v>101</v>
      </c>
      <c r="AD656" s="43">
        <f>VLOOKUP(AB656/100,'Download Data'!$BB$1:$BV$156,9,TRUE)</f>
        <v>0</v>
      </c>
      <c r="AE656" s="39"/>
      <c r="AF656" s="39">
        <f t="shared" si="256"/>
        <v>647</v>
      </c>
      <c r="AG656" s="45">
        <f t="shared" si="275"/>
        <v>11004</v>
      </c>
      <c r="AH656" s="45" t="s">
        <v>101</v>
      </c>
      <c r="AI656" s="46">
        <f>Program!F156</f>
        <v>0</v>
      </c>
      <c r="AJ656" s="39"/>
      <c r="AK656" s="39">
        <f t="shared" si="264"/>
        <v>0</v>
      </c>
      <c r="AL656" s="39">
        <f t="shared" si="257"/>
        <v>1</v>
      </c>
      <c r="AM656" s="39" t="str">
        <f t="shared" si="265"/>
        <v xml:space="preserve"> </v>
      </c>
      <c r="AN656" s="39" t="str">
        <f t="shared" si="266"/>
        <v xml:space="preserve"> </v>
      </c>
      <c r="AO656" s="39" t="str">
        <f t="shared" si="267"/>
        <v xml:space="preserve"> </v>
      </c>
      <c r="AP656" s="39" t="str">
        <f t="shared" si="268"/>
        <v xml:space="preserve"> </v>
      </c>
      <c r="CF656" s="2"/>
    </row>
    <row r="657" spans="2:84" x14ac:dyDescent="0.2">
      <c r="B657" s="22" t="str">
        <f>IF(VLOOKUP('Download Data'!AF666,'Download Data'!AL666:AP2278,3,FALSE)&lt;&gt;10001,VLOOKUP('Download Data'!AF666,'Download Data'!AL666:AP2278,3,FALSE),"")</f>
        <v/>
      </c>
      <c r="C657" s="5" t="str">
        <f>IF(VLOOKUP('Download Data'!AF666,'Download Data'!AL666:AP2278,3,FALSE)&lt;&gt;10001,VLOOKUP('Download Data'!AF666,'Download Data'!AL666:AP2278,4,FALSE),"")</f>
        <v/>
      </c>
      <c r="D657" s="29" t="str">
        <f>IF(VLOOKUP('Download Data'!AF666,'Download Data'!AL666:AP2278,3,FALSE)&lt;&gt;10001,VLOOKUP('Download Data'!AF666,'Download Data'!AL666:AP2278,5,FALSE),"")</f>
        <v/>
      </c>
      <c r="AA657" s="39" t="s">
        <v>1508</v>
      </c>
      <c r="AB657" s="39">
        <f t="shared" si="274"/>
        <v>11005</v>
      </c>
      <c r="AC657" s="39" t="s">
        <v>101</v>
      </c>
      <c r="AD657" s="43">
        <f>VLOOKUP(AB657/100,'Download Data'!$BB$1:$BV$156,10,TRUE)</f>
        <v>0</v>
      </c>
      <c r="AE657" s="39"/>
      <c r="AF657" s="39">
        <f t="shared" si="256"/>
        <v>648</v>
      </c>
      <c r="AG657" s="45">
        <f t="shared" si="275"/>
        <v>11005</v>
      </c>
      <c r="AH657" s="45" t="s">
        <v>101</v>
      </c>
      <c r="AI657" s="46">
        <f>Program!F157</f>
        <v>0</v>
      </c>
      <c r="AJ657" s="39"/>
      <c r="AK657" s="39">
        <f>IF(AO657=" ",0,1)</f>
        <v>0</v>
      </c>
      <c r="AL657" s="39">
        <f t="shared" si="257"/>
        <v>1</v>
      </c>
      <c r="AM657" s="39" t="str">
        <f>IF(AD657=AI657," ",AA657)</f>
        <v xml:space="preserve"> </v>
      </c>
      <c r="AN657" s="39" t="str">
        <f>IF(AD657=AI657," ",AG657)</f>
        <v xml:space="preserve"> </v>
      </c>
      <c r="AO657" s="39" t="str">
        <f>IF(AD657=AI657," ","=")</f>
        <v xml:space="preserve"> </v>
      </c>
      <c r="AP657" s="39" t="str">
        <f>IF(AD657=AI657," ",AI657)</f>
        <v xml:space="preserve"> </v>
      </c>
      <c r="CF657" s="2"/>
    </row>
    <row r="658" spans="2:84" x14ac:dyDescent="0.2">
      <c r="B658" s="22" t="str">
        <f>IF(VLOOKUP('Download Data'!AF667,'Download Data'!AL667:AP2279,3,FALSE)&lt;&gt;10001,VLOOKUP('Download Data'!AF667,'Download Data'!AL667:AP2279,3,FALSE),"")</f>
        <v/>
      </c>
      <c r="C658" s="5" t="str">
        <f>IF(VLOOKUP('Download Data'!AF667,'Download Data'!AL667:AP2279,3,FALSE)&lt;&gt;10001,VLOOKUP('Download Data'!AF667,'Download Data'!AL667:AP2279,4,FALSE),"")</f>
        <v/>
      </c>
      <c r="D658" s="29" t="str">
        <f>IF(VLOOKUP('Download Data'!AF667,'Download Data'!AL667:AP2279,3,FALSE)&lt;&gt;10001,VLOOKUP('Download Data'!AF667,'Download Data'!AL667:AP2279,5,FALSE),"")</f>
        <v/>
      </c>
      <c r="AA658" s="39" t="s">
        <v>1509</v>
      </c>
      <c r="AB658" s="39">
        <f t="shared" si="274"/>
        <v>11006</v>
      </c>
      <c r="AC658" s="39" t="s">
        <v>101</v>
      </c>
      <c r="AD658" s="43">
        <f>VLOOKUP(AB658/100,'Download Data'!$BB$1:$BV$156,11,TRUE)</f>
        <v>0</v>
      </c>
      <c r="AE658" s="39"/>
      <c r="AF658" s="39">
        <f t="shared" si="256"/>
        <v>649</v>
      </c>
      <c r="AG658" s="45">
        <f t="shared" si="275"/>
        <v>11006</v>
      </c>
      <c r="AH658" s="45" t="s">
        <v>101</v>
      </c>
      <c r="AI658" s="46">
        <f>Program!F158</f>
        <v>0</v>
      </c>
      <c r="AJ658" s="39"/>
      <c r="AK658" s="39">
        <f>IF(AO658=" ",0,1)</f>
        <v>0</v>
      </c>
      <c r="AL658" s="39">
        <f t="shared" si="257"/>
        <v>1</v>
      </c>
      <c r="AM658" s="39" t="str">
        <f>IF(AD658=AI658," ",AA658)</f>
        <v xml:space="preserve"> </v>
      </c>
      <c r="AN658" s="39" t="str">
        <f>IF(AD658=AI658," ",AG658)</f>
        <v xml:space="preserve"> </v>
      </c>
      <c r="AO658" s="39" t="str">
        <f>IF(AD658=AI658," ","=")</f>
        <v xml:space="preserve"> </v>
      </c>
      <c r="AP658" s="39" t="str">
        <f>IF(AD658=AI658," ",AI658)</f>
        <v xml:space="preserve"> </v>
      </c>
      <c r="CF658" s="2"/>
    </row>
    <row r="659" spans="2:84" x14ac:dyDescent="0.2">
      <c r="B659" s="22" t="str">
        <f>IF(VLOOKUP('Download Data'!AF668,'Download Data'!AL668:AP2280,3,FALSE)&lt;&gt;10001,VLOOKUP('Download Data'!AF668,'Download Data'!AL668:AP2280,3,FALSE),"")</f>
        <v/>
      </c>
      <c r="C659" s="5" t="str">
        <f>IF(VLOOKUP('Download Data'!AF668,'Download Data'!AL668:AP2280,3,FALSE)&lt;&gt;10001,VLOOKUP('Download Data'!AF668,'Download Data'!AL668:AP2280,4,FALSE),"")</f>
        <v/>
      </c>
      <c r="D659" s="29" t="str">
        <f>IF(VLOOKUP('Download Data'!AF668,'Download Data'!AL668:AP2280,3,FALSE)&lt;&gt;10001,VLOOKUP('Download Data'!AF668,'Download Data'!AL668:AP2280,5,FALSE),"")</f>
        <v/>
      </c>
      <c r="AA659" s="39" t="s">
        <v>1510</v>
      </c>
      <c r="AB659" s="39">
        <f t="shared" si="274"/>
        <v>11007</v>
      </c>
      <c r="AC659" s="39" t="s">
        <v>101</v>
      </c>
      <c r="AD659" s="43">
        <f>VLOOKUP(AB659/100,'Download Data'!$BB$1:$BV$156,12,TRUE)</f>
        <v>0</v>
      </c>
      <c r="AE659" s="39"/>
      <c r="AF659" s="39">
        <f t="shared" si="256"/>
        <v>650</v>
      </c>
      <c r="AG659" s="45">
        <f t="shared" si="275"/>
        <v>11007</v>
      </c>
      <c r="AH659" s="45" t="s">
        <v>101</v>
      </c>
      <c r="AI659" s="46">
        <f>Program!F159</f>
        <v>0</v>
      </c>
      <c r="AJ659" s="39"/>
      <c r="AK659" s="39">
        <f>IF(AO659=" ",0,1)</f>
        <v>0</v>
      </c>
      <c r="AL659" s="39">
        <f t="shared" si="257"/>
        <v>1</v>
      </c>
      <c r="AM659" s="39" t="str">
        <f>IF(AD659=AI659," ",AA659)</f>
        <v xml:space="preserve"> </v>
      </c>
      <c r="AN659" s="39" t="str">
        <f>IF(AD659=AI659," ",AG659)</f>
        <v xml:space="preserve"> </v>
      </c>
      <c r="AO659" s="39" t="str">
        <f>IF(AD659=AI659," ","=")</f>
        <v xml:space="preserve"> </v>
      </c>
      <c r="AP659" s="39" t="str">
        <f>IF(AD659=AI659," ",AI659)</f>
        <v xml:space="preserve"> </v>
      </c>
      <c r="CF659" s="2"/>
    </row>
    <row r="660" spans="2:84" x14ac:dyDescent="0.2">
      <c r="B660" s="22" t="str">
        <f>IF(VLOOKUP('Download Data'!AF669,'Download Data'!AL669:AP2281,3,FALSE)&lt;&gt;10001,VLOOKUP('Download Data'!AF669,'Download Data'!AL669:AP2281,3,FALSE),"")</f>
        <v/>
      </c>
      <c r="C660" s="5" t="str">
        <f>IF(VLOOKUP('Download Data'!AF669,'Download Data'!AL669:AP2281,3,FALSE)&lt;&gt;10001,VLOOKUP('Download Data'!AF669,'Download Data'!AL669:AP2281,4,FALSE),"")</f>
        <v/>
      </c>
      <c r="D660" s="29" t="str">
        <f>IF(VLOOKUP('Download Data'!AF669,'Download Data'!AL669:AP2281,3,FALSE)&lt;&gt;10001,VLOOKUP('Download Data'!AF669,'Download Data'!AL669:AP2281,5,FALSE),"")</f>
        <v/>
      </c>
      <c r="AA660" s="39"/>
      <c r="AB660" s="39"/>
      <c r="AC660" s="39"/>
      <c r="AD660" s="43"/>
      <c r="AE660" s="39"/>
      <c r="AF660" s="39">
        <f t="shared" si="256"/>
        <v>651</v>
      </c>
      <c r="AG660" s="45"/>
      <c r="AH660" s="45"/>
      <c r="AI660" s="46"/>
      <c r="AJ660" s="39"/>
      <c r="AK660" s="39">
        <f t="shared" si="264"/>
        <v>0</v>
      </c>
      <c r="AL660" s="39">
        <f t="shared" si="257"/>
        <v>1</v>
      </c>
      <c r="AM660" s="39" t="str">
        <f t="shared" si="265"/>
        <v xml:space="preserve"> </v>
      </c>
      <c r="AN660" s="39" t="str">
        <f t="shared" si="266"/>
        <v xml:space="preserve"> </v>
      </c>
      <c r="AO660" s="39" t="str">
        <f t="shared" si="267"/>
        <v xml:space="preserve"> </v>
      </c>
      <c r="AP660" s="39" t="str">
        <f t="shared" si="268"/>
        <v xml:space="preserve"> </v>
      </c>
      <c r="CF660" s="2"/>
    </row>
    <row r="661" spans="2:84" x14ac:dyDescent="0.2">
      <c r="B661" s="22" t="str">
        <f>IF(VLOOKUP('Download Data'!AF670,'Download Data'!AL670:AP2282,3,FALSE)&lt;&gt;10001,VLOOKUP('Download Data'!AF670,'Download Data'!AL670:AP2282,3,FALSE),"")</f>
        <v/>
      </c>
      <c r="C661" s="5" t="str">
        <f>IF(VLOOKUP('Download Data'!AF670,'Download Data'!AL670:AP2282,3,FALSE)&lt;&gt;10001,VLOOKUP('Download Data'!AF670,'Download Data'!AL670:AP2282,4,FALSE),"")</f>
        <v/>
      </c>
      <c r="D661" s="29" t="str">
        <f>IF(VLOOKUP('Download Data'!AF670,'Download Data'!AL670:AP2282,3,FALSE)&lt;&gt;10001,VLOOKUP('Download Data'!AF670,'Download Data'!AL670:AP2282,5,FALSE),"")</f>
        <v/>
      </c>
      <c r="AA661" s="39" t="s">
        <v>1067</v>
      </c>
      <c r="AB661" s="39">
        <f t="shared" ref="AB661:AB668" si="276">AG661</f>
        <v>11100</v>
      </c>
      <c r="AC661" s="39" t="s">
        <v>101</v>
      </c>
      <c r="AD661" s="43">
        <f>VLOOKUP(AB661/100,'Download Data'!$BB$1:$BV$156,5,TRUE)</f>
        <v>0</v>
      </c>
      <c r="AE661" s="39"/>
      <c r="AF661" s="39">
        <f t="shared" si="256"/>
        <v>652</v>
      </c>
      <c r="AG661" s="45">
        <v>11100</v>
      </c>
      <c r="AH661" s="45" t="s">
        <v>101</v>
      </c>
      <c r="AI661" s="46">
        <f>Program!F163</f>
        <v>0</v>
      </c>
      <c r="AJ661" s="39"/>
      <c r="AK661" s="39">
        <f t="shared" si="264"/>
        <v>0</v>
      </c>
      <c r="AL661" s="39">
        <f t="shared" si="257"/>
        <v>1</v>
      </c>
      <c r="AM661" s="39" t="str">
        <f t="shared" si="265"/>
        <v xml:space="preserve"> </v>
      </c>
      <c r="AN661" s="39" t="str">
        <f t="shared" si="266"/>
        <v xml:space="preserve"> </v>
      </c>
      <c r="AO661" s="39" t="str">
        <f t="shared" si="267"/>
        <v xml:space="preserve"> </v>
      </c>
      <c r="AP661" s="39" t="str">
        <f t="shared" si="268"/>
        <v xml:space="preserve"> </v>
      </c>
      <c r="CF661" s="2"/>
    </row>
    <row r="662" spans="2:84" x14ac:dyDescent="0.2">
      <c r="B662" s="22" t="str">
        <f>IF(VLOOKUP('Download Data'!AF671,'Download Data'!AL671:AP2283,3,FALSE)&lt;&gt;10001,VLOOKUP('Download Data'!AF671,'Download Data'!AL671:AP2283,3,FALSE),"")</f>
        <v/>
      </c>
      <c r="C662" s="5" t="str">
        <f>IF(VLOOKUP('Download Data'!AF671,'Download Data'!AL671:AP2283,3,FALSE)&lt;&gt;10001,VLOOKUP('Download Data'!AF671,'Download Data'!AL671:AP2283,4,FALSE),"")</f>
        <v/>
      </c>
      <c r="D662" s="29" t="str">
        <f>IF(VLOOKUP('Download Data'!AF671,'Download Data'!AL671:AP2283,3,FALSE)&lt;&gt;10001,VLOOKUP('Download Data'!AF671,'Download Data'!AL671:AP2283,5,FALSE),"")</f>
        <v/>
      </c>
      <c r="AA662" s="39" t="s">
        <v>1068</v>
      </c>
      <c r="AB662" s="39">
        <f t="shared" si="276"/>
        <v>11101</v>
      </c>
      <c r="AC662" s="39" t="s">
        <v>101</v>
      </c>
      <c r="AD662" s="43">
        <f>VLOOKUP(AB662/100,'Download Data'!$BB$1:$BV$156,6,TRUE)</f>
        <v>0</v>
      </c>
      <c r="AE662" s="39"/>
      <c r="AF662" s="39">
        <f t="shared" si="256"/>
        <v>653</v>
      </c>
      <c r="AG662" s="45">
        <f t="shared" ref="AG662:AG668" si="277">AG661+1</f>
        <v>11101</v>
      </c>
      <c r="AH662" s="45" t="s">
        <v>101</v>
      </c>
      <c r="AI662" s="46">
        <f>Program!F164</f>
        <v>0</v>
      </c>
      <c r="AJ662" s="39"/>
      <c r="AK662" s="39">
        <f t="shared" si="264"/>
        <v>0</v>
      </c>
      <c r="AL662" s="39">
        <f t="shared" si="257"/>
        <v>1</v>
      </c>
      <c r="AM662" s="39" t="str">
        <f t="shared" si="265"/>
        <v xml:space="preserve"> </v>
      </c>
      <c r="AN662" s="39" t="str">
        <f t="shared" si="266"/>
        <v xml:space="preserve"> </v>
      </c>
      <c r="AO662" s="39" t="str">
        <f t="shared" si="267"/>
        <v xml:space="preserve"> </v>
      </c>
      <c r="AP662" s="39" t="str">
        <f t="shared" si="268"/>
        <v xml:space="preserve"> </v>
      </c>
      <c r="CF662" s="2"/>
    </row>
    <row r="663" spans="2:84" x14ac:dyDescent="0.2">
      <c r="B663" s="22" t="str">
        <f>IF(VLOOKUP('Download Data'!AF672,'Download Data'!AL672:AP2284,3,FALSE)&lt;&gt;10001,VLOOKUP('Download Data'!AF672,'Download Data'!AL672:AP2284,3,FALSE),"")</f>
        <v/>
      </c>
      <c r="C663" s="5" t="str">
        <f>IF(VLOOKUP('Download Data'!AF672,'Download Data'!AL672:AP2284,3,FALSE)&lt;&gt;10001,VLOOKUP('Download Data'!AF672,'Download Data'!AL672:AP2284,4,FALSE),"")</f>
        <v/>
      </c>
      <c r="D663" s="29" t="str">
        <f>IF(VLOOKUP('Download Data'!AF672,'Download Data'!AL672:AP2284,3,FALSE)&lt;&gt;10001,VLOOKUP('Download Data'!AF672,'Download Data'!AL672:AP2284,5,FALSE),"")</f>
        <v/>
      </c>
      <c r="AA663" s="39" t="s">
        <v>1069</v>
      </c>
      <c r="AB663" s="39">
        <f t="shared" si="276"/>
        <v>11102</v>
      </c>
      <c r="AC663" s="39" t="s">
        <v>101</v>
      </c>
      <c r="AD663" s="43">
        <f>VLOOKUP(AB663/100,'Download Data'!$BB$1:$BV$156,7,TRUE)</f>
        <v>0</v>
      </c>
      <c r="AE663" s="39"/>
      <c r="AF663" s="39">
        <f t="shared" si="256"/>
        <v>654</v>
      </c>
      <c r="AG663" s="45">
        <f t="shared" si="277"/>
        <v>11102</v>
      </c>
      <c r="AH663" s="45" t="s">
        <v>101</v>
      </c>
      <c r="AI663" s="46">
        <f>Program!F165</f>
        <v>0</v>
      </c>
      <c r="AJ663" s="39"/>
      <c r="AK663" s="39">
        <f t="shared" si="264"/>
        <v>0</v>
      </c>
      <c r="AL663" s="39">
        <f t="shared" si="257"/>
        <v>1</v>
      </c>
      <c r="AM663" s="39" t="str">
        <f t="shared" si="265"/>
        <v xml:space="preserve"> </v>
      </c>
      <c r="AN663" s="39" t="str">
        <f t="shared" si="266"/>
        <v xml:space="preserve"> </v>
      </c>
      <c r="AO663" s="39" t="str">
        <f t="shared" si="267"/>
        <v xml:space="preserve"> </v>
      </c>
      <c r="AP663" s="39" t="str">
        <f t="shared" si="268"/>
        <v xml:space="preserve"> </v>
      </c>
      <c r="CF663" s="2"/>
    </row>
    <row r="664" spans="2:84" x14ac:dyDescent="0.2">
      <c r="B664" s="22" t="str">
        <f>IF(VLOOKUP('Download Data'!AF673,'Download Data'!AL673:AP2285,3,FALSE)&lt;&gt;10001,VLOOKUP('Download Data'!AF673,'Download Data'!AL673:AP2285,3,FALSE),"")</f>
        <v/>
      </c>
      <c r="C664" s="5" t="str">
        <f>IF(VLOOKUP('Download Data'!AF673,'Download Data'!AL673:AP2285,3,FALSE)&lt;&gt;10001,VLOOKUP('Download Data'!AF673,'Download Data'!AL673:AP2285,4,FALSE),"")</f>
        <v/>
      </c>
      <c r="D664" s="29" t="str">
        <f>IF(VLOOKUP('Download Data'!AF673,'Download Data'!AL673:AP2285,3,FALSE)&lt;&gt;10001,VLOOKUP('Download Data'!AF673,'Download Data'!AL673:AP2285,5,FALSE),"")</f>
        <v/>
      </c>
      <c r="AA664" s="39" t="s">
        <v>1070</v>
      </c>
      <c r="AB664" s="39">
        <f t="shared" si="276"/>
        <v>11103</v>
      </c>
      <c r="AC664" s="39" t="s">
        <v>101</v>
      </c>
      <c r="AD664" s="43">
        <f>VLOOKUP(AB664/100,'Download Data'!$BB$1:$BV$156,8,TRUE)</f>
        <v>0</v>
      </c>
      <c r="AE664" s="39"/>
      <c r="AF664" s="39">
        <f t="shared" si="256"/>
        <v>655</v>
      </c>
      <c r="AG664" s="45">
        <f t="shared" si="277"/>
        <v>11103</v>
      </c>
      <c r="AH664" s="45" t="s">
        <v>101</v>
      </c>
      <c r="AI664" s="46">
        <f>Program!F166</f>
        <v>0</v>
      </c>
      <c r="AJ664" s="39"/>
      <c r="AK664" s="39">
        <f t="shared" si="264"/>
        <v>0</v>
      </c>
      <c r="AL664" s="39">
        <f t="shared" si="257"/>
        <v>1</v>
      </c>
      <c r="AM664" s="39" t="str">
        <f t="shared" si="265"/>
        <v xml:space="preserve"> </v>
      </c>
      <c r="AN664" s="39" t="str">
        <f t="shared" si="266"/>
        <v xml:space="preserve"> </v>
      </c>
      <c r="AO664" s="39" t="str">
        <f t="shared" si="267"/>
        <v xml:space="preserve"> </v>
      </c>
      <c r="AP664" s="39" t="str">
        <f t="shared" si="268"/>
        <v xml:space="preserve"> </v>
      </c>
      <c r="CF664" s="2"/>
    </row>
    <row r="665" spans="2:84" x14ac:dyDescent="0.2">
      <c r="B665" s="22" t="str">
        <f>IF(VLOOKUP('Download Data'!AF674,'Download Data'!AL674:AP2286,3,FALSE)&lt;&gt;10001,VLOOKUP('Download Data'!AF674,'Download Data'!AL674:AP2286,3,FALSE),"")</f>
        <v/>
      </c>
      <c r="C665" s="5" t="str">
        <f>IF(VLOOKUP('Download Data'!AF674,'Download Data'!AL674:AP2286,3,FALSE)&lt;&gt;10001,VLOOKUP('Download Data'!AF674,'Download Data'!AL674:AP2286,4,FALSE),"")</f>
        <v/>
      </c>
      <c r="D665" s="29" t="str">
        <f>IF(VLOOKUP('Download Data'!AF674,'Download Data'!AL674:AP2286,3,FALSE)&lt;&gt;10001,VLOOKUP('Download Data'!AF674,'Download Data'!AL674:AP2286,5,FALSE),"")</f>
        <v/>
      </c>
      <c r="AA665" s="39" t="s">
        <v>1071</v>
      </c>
      <c r="AB665" s="39">
        <f t="shared" si="276"/>
        <v>11104</v>
      </c>
      <c r="AC665" s="39" t="s">
        <v>101</v>
      </c>
      <c r="AD665" s="43">
        <f>VLOOKUP(AB665/100,'Download Data'!$BB$1:$BV$156,9,TRUE)</f>
        <v>0</v>
      </c>
      <c r="AE665" s="39"/>
      <c r="AF665" s="39">
        <f t="shared" si="256"/>
        <v>656</v>
      </c>
      <c r="AG665" s="45">
        <f t="shared" si="277"/>
        <v>11104</v>
      </c>
      <c r="AH665" s="45" t="s">
        <v>101</v>
      </c>
      <c r="AI665" s="46">
        <f>Program!F167</f>
        <v>0</v>
      </c>
      <c r="AJ665" s="39"/>
      <c r="AK665" s="39">
        <f t="shared" si="264"/>
        <v>0</v>
      </c>
      <c r="AL665" s="39">
        <f t="shared" si="257"/>
        <v>1</v>
      </c>
      <c r="AM665" s="39" t="str">
        <f t="shared" si="265"/>
        <v xml:space="preserve"> </v>
      </c>
      <c r="AN665" s="39" t="str">
        <f t="shared" si="266"/>
        <v xml:space="preserve"> </v>
      </c>
      <c r="AO665" s="39" t="str">
        <f t="shared" si="267"/>
        <v xml:space="preserve"> </v>
      </c>
      <c r="AP665" s="39" t="str">
        <f t="shared" si="268"/>
        <v xml:space="preserve"> </v>
      </c>
      <c r="CF665" s="2"/>
    </row>
    <row r="666" spans="2:84" x14ac:dyDescent="0.2">
      <c r="B666" s="22" t="str">
        <f>IF(VLOOKUP('Download Data'!AF675,'Download Data'!AL675:AP2287,3,FALSE)&lt;&gt;10001,VLOOKUP('Download Data'!AF675,'Download Data'!AL675:AP2287,3,FALSE),"")</f>
        <v/>
      </c>
      <c r="C666" s="5" t="str">
        <f>IF(VLOOKUP('Download Data'!AF675,'Download Data'!AL675:AP2287,3,FALSE)&lt;&gt;10001,VLOOKUP('Download Data'!AF675,'Download Data'!AL675:AP2287,4,FALSE),"")</f>
        <v/>
      </c>
      <c r="D666" s="29" t="str">
        <f>IF(VLOOKUP('Download Data'!AF675,'Download Data'!AL675:AP2287,3,FALSE)&lt;&gt;10001,VLOOKUP('Download Data'!AF675,'Download Data'!AL675:AP2287,5,FALSE),"")</f>
        <v/>
      </c>
      <c r="AA666" s="39" t="s">
        <v>1511</v>
      </c>
      <c r="AB666" s="39">
        <f t="shared" si="276"/>
        <v>11105</v>
      </c>
      <c r="AC666" s="39" t="s">
        <v>101</v>
      </c>
      <c r="AD666" s="43">
        <f>VLOOKUP(AB666/100,'Download Data'!$BB$1:$BV$156,10,TRUE)</f>
        <v>0</v>
      </c>
      <c r="AE666" s="39"/>
      <c r="AF666" s="39">
        <f t="shared" si="256"/>
        <v>657</v>
      </c>
      <c r="AG666" s="45">
        <f t="shared" si="277"/>
        <v>11105</v>
      </c>
      <c r="AH666" s="45" t="s">
        <v>101</v>
      </c>
      <c r="AI666" s="46">
        <f>Program!F168</f>
        <v>0</v>
      </c>
      <c r="AJ666" s="39"/>
      <c r="AK666" s="39">
        <f>IF(AO666=" ",0,1)</f>
        <v>0</v>
      </c>
      <c r="AL666" s="39">
        <f t="shared" si="257"/>
        <v>1</v>
      </c>
      <c r="AM666" s="39" t="str">
        <f>IF(AD666=AI666," ",AA666)</f>
        <v xml:space="preserve"> </v>
      </c>
      <c r="AN666" s="39" t="str">
        <f>IF(AD666=AI666," ",AG666)</f>
        <v xml:space="preserve"> </v>
      </c>
      <c r="AO666" s="39" t="str">
        <f>IF(AD666=AI666," ","=")</f>
        <v xml:space="preserve"> </v>
      </c>
      <c r="AP666" s="39" t="str">
        <f>IF(AD666=AI666," ",AI666)</f>
        <v xml:space="preserve"> </v>
      </c>
      <c r="CF666" s="2"/>
    </row>
    <row r="667" spans="2:84" x14ac:dyDescent="0.2">
      <c r="B667" s="22" t="str">
        <f>IF(VLOOKUP('Download Data'!AF676,'Download Data'!AL676:AP2288,3,FALSE)&lt;&gt;10001,VLOOKUP('Download Data'!AF676,'Download Data'!AL676:AP2288,3,FALSE),"")</f>
        <v/>
      </c>
      <c r="C667" s="5" t="str">
        <f>IF(VLOOKUP('Download Data'!AF676,'Download Data'!AL676:AP2288,3,FALSE)&lt;&gt;10001,VLOOKUP('Download Data'!AF676,'Download Data'!AL676:AP2288,4,FALSE),"")</f>
        <v/>
      </c>
      <c r="D667" s="29" t="str">
        <f>IF(VLOOKUP('Download Data'!AF676,'Download Data'!AL676:AP2288,3,FALSE)&lt;&gt;10001,VLOOKUP('Download Data'!AF676,'Download Data'!AL676:AP2288,5,FALSE),"")</f>
        <v/>
      </c>
      <c r="AA667" s="39" t="s">
        <v>1512</v>
      </c>
      <c r="AB667" s="39">
        <f t="shared" si="276"/>
        <v>11106</v>
      </c>
      <c r="AC667" s="39" t="s">
        <v>101</v>
      </c>
      <c r="AD667" s="43">
        <f>VLOOKUP(AB667/100,'Download Data'!$BB$1:$BV$156,11,TRUE)</f>
        <v>0</v>
      </c>
      <c r="AE667" s="39"/>
      <c r="AF667" s="39">
        <f t="shared" si="256"/>
        <v>658</v>
      </c>
      <c r="AG667" s="45">
        <f t="shared" si="277"/>
        <v>11106</v>
      </c>
      <c r="AH667" s="45" t="s">
        <v>101</v>
      </c>
      <c r="AI667" s="46">
        <f>Program!F169</f>
        <v>0</v>
      </c>
      <c r="AJ667" s="39"/>
      <c r="AK667" s="39">
        <f>IF(AO667=" ",0,1)</f>
        <v>0</v>
      </c>
      <c r="AL667" s="39">
        <f t="shared" si="257"/>
        <v>1</v>
      </c>
      <c r="AM667" s="39" t="str">
        <f>IF(AD667=AI667," ",AA667)</f>
        <v xml:space="preserve"> </v>
      </c>
      <c r="AN667" s="39" t="str">
        <f>IF(AD667=AI667," ",AG667)</f>
        <v xml:space="preserve"> </v>
      </c>
      <c r="AO667" s="39" t="str">
        <f>IF(AD667=AI667," ","=")</f>
        <v xml:space="preserve"> </v>
      </c>
      <c r="AP667" s="39" t="str">
        <f>IF(AD667=AI667," ",AI667)</f>
        <v xml:space="preserve"> </v>
      </c>
      <c r="CF667" s="2"/>
    </row>
    <row r="668" spans="2:84" x14ac:dyDescent="0.2">
      <c r="B668" s="22" t="str">
        <f>IF(VLOOKUP('Download Data'!AF677,'Download Data'!AL677:AP2289,3,FALSE)&lt;&gt;10001,VLOOKUP('Download Data'!AF677,'Download Data'!AL677:AP2289,3,FALSE),"")</f>
        <v/>
      </c>
      <c r="C668" s="5" t="str">
        <f>IF(VLOOKUP('Download Data'!AF677,'Download Data'!AL677:AP2289,3,FALSE)&lt;&gt;10001,VLOOKUP('Download Data'!AF677,'Download Data'!AL677:AP2289,4,FALSE),"")</f>
        <v/>
      </c>
      <c r="D668" s="29" t="str">
        <f>IF(VLOOKUP('Download Data'!AF677,'Download Data'!AL677:AP2289,3,FALSE)&lt;&gt;10001,VLOOKUP('Download Data'!AF677,'Download Data'!AL677:AP2289,5,FALSE),"")</f>
        <v/>
      </c>
      <c r="AA668" s="39" t="s">
        <v>1513</v>
      </c>
      <c r="AB668" s="39">
        <f t="shared" si="276"/>
        <v>11107</v>
      </c>
      <c r="AC668" s="39" t="s">
        <v>101</v>
      </c>
      <c r="AD668" s="43">
        <f>VLOOKUP(AB668/100,'Download Data'!$BB$1:$BV$156,12,TRUE)</f>
        <v>0</v>
      </c>
      <c r="AE668" s="39"/>
      <c r="AF668" s="39">
        <f t="shared" si="256"/>
        <v>659</v>
      </c>
      <c r="AG668" s="45">
        <f t="shared" si="277"/>
        <v>11107</v>
      </c>
      <c r="AH668" s="45" t="s">
        <v>101</v>
      </c>
      <c r="AI668" s="46">
        <f>Program!F170</f>
        <v>0</v>
      </c>
      <c r="AJ668" s="39"/>
      <c r="AK668" s="39">
        <f>IF(AO668=" ",0,1)</f>
        <v>0</v>
      </c>
      <c r="AL668" s="39">
        <f t="shared" si="257"/>
        <v>1</v>
      </c>
      <c r="AM668" s="39" t="str">
        <f>IF(AD668=AI668," ",AA668)</f>
        <v xml:space="preserve"> </v>
      </c>
      <c r="AN668" s="39" t="str">
        <f>IF(AD668=AI668," ",AG668)</f>
        <v xml:space="preserve"> </v>
      </c>
      <c r="AO668" s="39" t="str">
        <f>IF(AD668=AI668," ","=")</f>
        <v xml:space="preserve"> </v>
      </c>
      <c r="AP668" s="39" t="str">
        <f>IF(AD668=AI668," ",AI668)</f>
        <v xml:space="preserve"> </v>
      </c>
      <c r="CF668" s="2"/>
    </row>
    <row r="669" spans="2:84" x14ac:dyDescent="0.2">
      <c r="B669" s="22" t="str">
        <f>IF(VLOOKUP('Download Data'!AF678,'Download Data'!AL678:AP2290,3,FALSE)&lt;&gt;10001,VLOOKUP('Download Data'!AF678,'Download Data'!AL678:AP2290,3,FALSE),"")</f>
        <v/>
      </c>
      <c r="C669" s="5" t="str">
        <f>IF(VLOOKUP('Download Data'!AF678,'Download Data'!AL678:AP2290,3,FALSE)&lt;&gt;10001,VLOOKUP('Download Data'!AF678,'Download Data'!AL678:AP2290,4,FALSE),"")</f>
        <v/>
      </c>
      <c r="D669" s="29" t="str">
        <f>IF(VLOOKUP('Download Data'!AF678,'Download Data'!AL678:AP2290,3,FALSE)&lt;&gt;10001,VLOOKUP('Download Data'!AF678,'Download Data'!AL678:AP2290,5,FALSE),"")</f>
        <v/>
      </c>
      <c r="AA669" s="39"/>
      <c r="AB669" s="39"/>
      <c r="AC669" s="39"/>
      <c r="AD669" s="43"/>
      <c r="AE669" s="39"/>
      <c r="AF669" s="39">
        <f t="shared" si="256"/>
        <v>660</v>
      </c>
      <c r="AG669" s="45"/>
      <c r="AH669" s="45"/>
      <c r="AI669" s="46"/>
      <c r="AJ669" s="39"/>
      <c r="AK669" s="39">
        <f t="shared" si="264"/>
        <v>0</v>
      </c>
      <c r="AL669" s="39">
        <f t="shared" si="257"/>
        <v>1</v>
      </c>
      <c r="AM669" s="39" t="str">
        <f t="shared" si="265"/>
        <v xml:space="preserve"> </v>
      </c>
      <c r="AN669" s="39" t="str">
        <f t="shared" si="266"/>
        <v xml:space="preserve"> </v>
      </c>
      <c r="AO669" s="39" t="str">
        <f t="shared" si="267"/>
        <v xml:space="preserve"> </v>
      </c>
      <c r="AP669" s="39" t="str">
        <f t="shared" si="268"/>
        <v xml:space="preserve"> </v>
      </c>
      <c r="CF669" s="2"/>
    </row>
    <row r="670" spans="2:84" x14ac:dyDescent="0.2">
      <c r="B670" s="22" t="str">
        <f>IF(VLOOKUP('Download Data'!AF679,'Download Data'!AL679:AP2291,3,FALSE)&lt;&gt;10001,VLOOKUP('Download Data'!AF679,'Download Data'!AL679:AP2291,3,FALSE),"")</f>
        <v/>
      </c>
      <c r="C670" s="5" t="str">
        <f>IF(VLOOKUP('Download Data'!AF679,'Download Data'!AL679:AP2291,3,FALSE)&lt;&gt;10001,VLOOKUP('Download Data'!AF679,'Download Data'!AL679:AP2291,4,FALSE),"")</f>
        <v/>
      </c>
      <c r="D670" s="29" t="str">
        <f>IF(VLOOKUP('Download Data'!AF679,'Download Data'!AL679:AP2291,3,FALSE)&lt;&gt;10001,VLOOKUP('Download Data'!AF679,'Download Data'!AL679:AP2291,5,FALSE),"")</f>
        <v/>
      </c>
      <c r="AA670" s="39" t="s">
        <v>1072</v>
      </c>
      <c r="AB670" s="39">
        <f t="shared" ref="AB670:AB677" si="278">AG670</f>
        <v>11200</v>
      </c>
      <c r="AC670" s="39" t="s">
        <v>101</v>
      </c>
      <c r="AD670" s="43">
        <f>VLOOKUP(AB670/100,'Download Data'!$BB$1:$BV$156,5,TRUE)</f>
        <v>0</v>
      </c>
      <c r="AE670" s="39"/>
      <c r="AF670" s="39">
        <f t="shared" si="256"/>
        <v>661</v>
      </c>
      <c r="AG670" s="45">
        <v>11200</v>
      </c>
      <c r="AH670" s="45" t="s">
        <v>101</v>
      </c>
      <c r="AI670" s="46">
        <f>Program!F174</f>
        <v>0</v>
      </c>
      <c r="AJ670" s="39"/>
      <c r="AK670" s="39">
        <f t="shared" si="264"/>
        <v>0</v>
      </c>
      <c r="AL670" s="39">
        <f t="shared" si="257"/>
        <v>1</v>
      </c>
      <c r="AM670" s="39" t="str">
        <f t="shared" si="265"/>
        <v xml:space="preserve"> </v>
      </c>
      <c r="AN670" s="39" t="str">
        <f t="shared" si="266"/>
        <v xml:space="preserve"> </v>
      </c>
      <c r="AO670" s="39" t="str">
        <f t="shared" si="267"/>
        <v xml:space="preserve"> </v>
      </c>
      <c r="AP670" s="39" t="str">
        <f t="shared" si="268"/>
        <v xml:space="preserve"> </v>
      </c>
      <c r="CF670" s="2"/>
    </row>
    <row r="671" spans="2:84" x14ac:dyDescent="0.2">
      <c r="B671" s="22" t="str">
        <f>IF(VLOOKUP('Download Data'!AF680,'Download Data'!AL680:AP2292,3,FALSE)&lt;&gt;10001,VLOOKUP('Download Data'!AF680,'Download Data'!AL680:AP2292,3,FALSE),"")</f>
        <v/>
      </c>
      <c r="C671" s="5" t="str">
        <f>IF(VLOOKUP('Download Data'!AF680,'Download Data'!AL680:AP2292,3,FALSE)&lt;&gt;10001,VLOOKUP('Download Data'!AF680,'Download Data'!AL680:AP2292,4,FALSE),"")</f>
        <v/>
      </c>
      <c r="D671" s="29" t="str">
        <f>IF(VLOOKUP('Download Data'!AF680,'Download Data'!AL680:AP2292,3,FALSE)&lt;&gt;10001,VLOOKUP('Download Data'!AF680,'Download Data'!AL680:AP2292,5,FALSE),"")</f>
        <v/>
      </c>
      <c r="AA671" s="39" t="s">
        <v>1073</v>
      </c>
      <c r="AB671" s="39">
        <f t="shared" si="278"/>
        <v>11201</v>
      </c>
      <c r="AC671" s="39" t="s">
        <v>101</v>
      </c>
      <c r="AD671" s="43">
        <f>VLOOKUP(AB671/100,'Download Data'!$BB$1:$BV$156,6,TRUE)</f>
        <v>0</v>
      </c>
      <c r="AE671" s="39"/>
      <c r="AF671" s="39">
        <f t="shared" si="256"/>
        <v>662</v>
      </c>
      <c r="AG671" s="45">
        <f t="shared" ref="AG671:AG677" si="279">AG670+1</f>
        <v>11201</v>
      </c>
      <c r="AH671" s="45" t="s">
        <v>101</v>
      </c>
      <c r="AI671" s="46">
        <f>Program!F175</f>
        <v>0</v>
      </c>
      <c r="AJ671" s="39"/>
      <c r="AK671" s="39">
        <f t="shared" si="264"/>
        <v>0</v>
      </c>
      <c r="AL671" s="39">
        <f t="shared" si="257"/>
        <v>1</v>
      </c>
      <c r="AM671" s="39" t="str">
        <f t="shared" si="265"/>
        <v xml:space="preserve"> </v>
      </c>
      <c r="AN671" s="39" t="str">
        <f t="shared" si="266"/>
        <v xml:space="preserve"> </v>
      </c>
      <c r="AO671" s="39" t="str">
        <f t="shared" si="267"/>
        <v xml:space="preserve"> </v>
      </c>
      <c r="AP671" s="39" t="str">
        <f t="shared" si="268"/>
        <v xml:space="preserve"> </v>
      </c>
      <c r="CF671" s="2"/>
    </row>
    <row r="672" spans="2:84" x14ac:dyDescent="0.2">
      <c r="B672" s="22" t="str">
        <f>IF(VLOOKUP('Download Data'!AF681,'Download Data'!AL681:AP2293,3,FALSE)&lt;&gt;10001,VLOOKUP('Download Data'!AF681,'Download Data'!AL681:AP2293,3,FALSE),"")</f>
        <v/>
      </c>
      <c r="C672" s="5" t="str">
        <f>IF(VLOOKUP('Download Data'!AF681,'Download Data'!AL681:AP2293,3,FALSE)&lt;&gt;10001,VLOOKUP('Download Data'!AF681,'Download Data'!AL681:AP2293,4,FALSE),"")</f>
        <v/>
      </c>
      <c r="D672" s="29" t="str">
        <f>IF(VLOOKUP('Download Data'!AF681,'Download Data'!AL681:AP2293,3,FALSE)&lt;&gt;10001,VLOOKUP('Download Data'!AF681,'Download Data'!AL681:AP2293,5,FALSE),"")</f>
        <v/>
      </c>
      <c r="AA672" s="39" t="s">
        <v>1074</v>
      </c>
      <c r="AB672" s="39">
        <f t="shared" si="278"/>
        <v>11202</v>
      </c>
      <c r="AC672" s="39" t="s">
        <v>101</v>
      </c>
      <c r="AD672" s="43">
        <f>VLOOKUP(AB672/100,'Download Data'!$BB$1:$BV$156,7,TRUE)</f>
        <v>0</v>
      </c>
      <c r="AE672" s="39"/>
      <c r="AF672" s="39">
        <f t="shared" si="256"/>
        <v>663</v>
      </c>
      <c r="AG672" s="45">
        <f t="shared" si="279"/>
        <v>11202</v>
      </c>
      <c r="AH672" s="45" t="s">
        <v>101</v>
      </c>
      <c r="AI672" s="46">
        <f>Program!F176</f>
        <v>0</v>
      </c>
      <c r="AJ672" s="39"/>
      <c r="AK672" s="39">
        <f t="shared" si="264"/>
        <v>0</v>
      </c>
      <c r="AL672" s="39">
        <f t="shared" si="257"/>
        <v>1</v>
      </c>
      <c r="AM672" s="39" t="str">
        <f t="shared" si="265"/>
        <v xml:space="preserve"> </v>
      </c>
      <c r="AN672" s="39" t="str">
        <f t="shared" si="266"/>
        <v xml:space="preserve"> </v>
      </c>
      <c r="AO672" s="39" t="str">
        <f t="shared" si="267"/>
        <v xml:space="preserve"> </v>
      </c>
      <c r="AP672" s="39" t="str">
        <f t="shared" si="268"/>
        <v xml:space="preserve"> </v>
      </c>
      <c r="CF672" s="2"/>
    </row>
    <row r="673" spans="2:84" x14ac:dyDescent="0.2">
      <c r="B673" s="22" t="str">
        <f>IF(VLOOKUP('Download Data'!AF682,'Download Data'!AL682:AP2294,3,FALSE)&lt;&gt;10001,VLOOKUP('Download Data'!AF682,'Download Data'!AL682:AP2294,3,FALSE),"")</f>
        <v/>
      </c>
      <c r="C673" s="5" t="str">
        <f>IF(VLOOKUP('Download Data'!AF682,'Download Data'!AL682:AP2294,3,FALSE)&lt;&gt;10001,VLOOKUP('Download Data'!AF682,'Download Data'!AL682:AP2294,4,FALSE),"")</f>
        <v/>
      </c>
      <c r="D673" s="29" t="str">
        <f>IF(VLOOKUP('Download Data'!AF682,'Download Data'!AL682:AP2294,3,FALSE)&lt;&gt;10001,VLOOKUP('Download Data'!AF682,'Download Data'!AL682:AP2294,5,FALSE),"")</f>
        <v/>
      </c>
      <c r="AA673" s="39" t="s">
        <v>1075</v>
      </c>
      <c r="AB673" s="39">
        <f t="shared" si="278"/>
        <v>11203</v>
      </c>
      <c r="AC673" s="39" t="s">
        <v>101</v>
      </c>
      <c r="AD673" s="43">
        <f>VLOOKUP(AB673/100,'Download Data'!$BB$1:$BV$156,8,TRUE)</f>
        <v>0</v>
      </c>
      <c r="AE673" s="39"/>
      <c r="AF673" s="39">
        <f t="shared" si="256"/>
        <v>664</v>
      </c>
      <c r="AG673" s="45">
        <f t="shared" si="279"/>
        <v>11203</v>
      </c>
      <c r="AH673" s="45" t="s">
        <v>101</v>
      </c>
      <c r="AI673" s="46">
        <f>Program!F177</f>
        <v>0</v>
      </c>
      <c r="AJ673" s="39"/>
      <c r="AK673" s="39">
        <f t="shared" si="264"/>
        <v>0</v>
      </c>
      <c r="AL673" s="39">
        <f t="shared" si="257"/>
        <v>1</v>
      </c>
      <c r="AM673" s="39" t="str">
        <f t="shared" si="265"/>
        <v xml:space="preserve"> </v>
      </c>
      <c r="AN673" s="39" t="str">
        <f t="shared" si="266"/>
        <v xml:space="preserve"> </v>
      </c>
      <c r="AO673" s="39" t="str">
        <f t="shared" si="267"/>
        <v xml:space="preserve"> </v>
      </c>
      <c r="AP673" s="39" t="str">
        <f t="shared" si="268"/>
        <v xml:space="preserve"> </v>
      </c>
      <c r="CF673" s="2"/>
    </row>
    <row r="674" spans="2:84" x14ac:dyDescent="0.2">
      <c r="B674" s="22" t="str">
        <f>IF(VLOOKUP('Download Data'!AF683,'Download Data'!AL683:AP2295,3,FALSE)&lt;&gt;10001,VLOOKUP('Download Data'!AF683,'Download Data'!AL683:AP2295,3,FALSE),"")</f>
        <v/>
      </c>
      <c r="C674" s="5" t="str">
        <f>IF(VLOOKUP('Download Data'!AF683,'Download Data'!AL683:AP2295,3,FALSE)&lt;&gt;10001,VLOOKUP('Download Data'!AF683,'Download Data'!AL683:AP2295,4,FALSE),"")</f>
        <v/>
      </c>
      <c r="D674" s="29" t="str">
        <f>IF(VLOOKUP('Download Data'!AF683,'Download Data'!AL683:AP2295,3,FALSE)&lt;&gt;10001,VLOOKUP('Download Data'!AF683,'Download Data'!AL683:AP2295,5,FALSE),"")</f>
        <v/>
      </c>
      <c r="AA674" s="39" t="s">
        <v>1076</v>
      </c>
      <c r="AB674" s="39">
        <f t="shared" si="278"/>
        <v>11204</v>
      </c>
      <c r="AC674" s="39" t="s">
        <v>101</v>
      </c>
      <c r="AD674" s="43">
        <f>VLOOKUP(AB674/100,'Download Data'!$BB$1:$BV$156,9,TRUE)</f>
        <v>0</v>
      </c>
      <c r="AE674" s="39"/>
      <c r="AF674" s="39">
        <f t="shared" si="256"/>
        <v>665</v>
      </c>
      <c r="AG674" s="45">
        <f t="shared" si="279"/>
        <v>11204</v>
      </c>
      <c r="AH674" s="45" t="s">
        <v>101</v>
      </c>
      <c r="AI674" s="46">
        <f>Program!F178</f>
        <v>0</v>
      </c>
      <c r="AJ674" s="39"/>
      <c r="AK674" s="39">
        <f t="shared" ref="AK674:AK755" si="280">IF(AO674=" ",0,1)</f>
        <v>0</v>
      </c>
      <c r="AL674" s="39">
        <f t="shared" si="257"/>
        <v>1</v>
      </c>
      <c r="AM674" s="39" t="str">
        <f t="shared" ref="AM674:AM755" si="281">IF(AD674=AI674," ",AA674)</f>
        <v xml:space="preserve"> </v>
      </c>
      <c r="AN674" s="39" t="str">
        <f t="shared" ref="AN674:AN755" si="282">IF(AD674=AI674," ",AG674)</f>
        <v xml:space="preserve"> </v>
      </c>
      <c r="AO674" s="39" t="str">
        <f t="shared" ref="AO674:AO755" si="283">IF(AD674=AI674," ","=")</f>
        <v xml:space="preserve"> </v>
      </c>
      <c r="AP674" s="39" t="str">
        <f t="shared" ref="AP674:AP755" si="284">IF(AD674=AI674," ",AI674)</f>
        <v xml:space="preserve"> </v>
      </c>
      <c r="CF674" s="2"/>
    </row>
    <row r="675" spans="2:84" x14ac:dyDescent="0.2">
      <c r="B675" s="22" t="str">
        <f>IF(VLOOKUP('Download Data'!AF684,'Download Data'!AL684:AP2296,3,FALSE)&lt;&gt;10001,VLOOKUP('Download Data'!AF684,'Download Data'!AL684:AP2296,3,FALSE),"")</f>
        <v/>
      </c>
      <c r="C675" s="5" t="str">
        <f>IF(VLOOKUP('Download Data'!AF684,'Download Data'!AL684:AP2296,3,FALSE)&lt;&gt;10001,VLOOKUP('Download Data'!AF684,'Download Data'!AL684:AP2296,4,FALSE),"")</f>
        <v/>
      </c>
      <c r="D675" s="29" t="str">
        <f>IF(VLOOKUP('Download Data'!AF684,'Download Data'!AL684:AP2296,3,FALSE)&lt;&gt;10001,VLOOKUP('Download Data'!AF684,'Download Data'!AL684:AP2296,5,FALSE),"")</f>
        <v/>
      </c>
      <c r="AA675" s="39" t="s">
        <v>1514</v>
      </c>
      <c r="AB675" s="39">
        <f t="shared" si="278"/>
        <v>11205</v>
      </c>
      <c r="AC675" s="39" t="s">
        <v>101</v>
      </c>
      <c r="AD675" s="43">
        <f>VLOOKUP(AB675/100,'Download Data'!$BB$1:$BV$156,10,TRUE)</f>
        <v>0</v>
      </c>
      <c r="AE675" s="39"/>
      <c r="AF675" s="39">
        <f t="shared" si="256"/>
        <v>666</v>
      </c>
      <c r="AG675" s="45">
        <f t="shared" si="279"/>
        <v>11205</v>
      </c>
      <c r="AH675" s="45" t="s">
        <v>101</v>
      </c>
      <c r="AI675" s="46">
        <f>Program!F179</f>
        <v>0</v>
      </c>
      <c r="AJ675" s="39"/>
      <c r="AK675" s="39">
        <f>IF(AO675=" ",0,1)</f>
        <v>0</v>
      </c>
      <c r="AL675" s="39">
        <f t="shared" si="257"/>
        <v>1</v>
      </c>
      <c r="AM675" s="39" t="str">
        <f>IF(AD675=AI675," ",AA675)</f>
        <v xml:space="preserve"> </v>
      </c>
      <c r="AN675" s="39" t="str">
        <f>IF(AD675=AI675," ",AG675)</f>
        <v xml:space="preserve"> </v>
      </c>
      <c r="AO675" s="39" t="str">
        <f>IF(AD675=AI675," ","=")</f>
        <v xml:space="preserve"> </v>
      </c>
      <c r="AP675" s="39" t="str">
        <f>IF(AD675=AI675," ",AI675)</f>
        <v xml:space="preserve"> </v>
      </c>
      <c r="CF675" s="2"/>
    </row>
    <row r="676" spans="2:84" x14ac:dyDescent="0.2">
      <c r="B676" s="22" t="str">
        <f>IF(VLOOKUP('Download Data'!AF685,'Download Data'!AL685:AP2297,3,FALSE)&lt;&gt;10001,VLOOKUP('Download Data'!AF685,'Download Data'!AL685:AP2297,3,FALSE),"")</f>
        <v/>
      </c>
      <c r="C676" s="5" t="str">
        <f>IF(VLOOKUP('Download Data'!AF685,'Download Data'!AL685:AP2297,3,FALSE)&lt;&gt;10001,VLOOKUP('Download Data'!AF685,'Download Data'!AL685:AP2297,4,FALSE),"")</f>
        <v/>
      </c>
      <c r="D676" s="29" t="str">
        <f>IF(VLOOKUP('Download Data'!AF685,'Download Data'!AL685:AP2297,3,FALSE)&lt;&gt;10001,VLOOKUP('Download Data'!AF685,'Download Data'!AL685:AP2297,5,FALSE),"")</f>
        <v/>
      </c>
      <c r="AA676" s="39" t="s">
        <v>1515</v>
      </c>
      <c r="AB676" s="39">
        <f t="shared" si="278"/>
        <v>11206</v>
      </c>
      <c r="AC676" s="39" t="s">
        <v>101</v>
      </c>
      <c r="AD676" s="43">
        <f>VLOOKUP(AB676/100,'Download Data'!$BB$1:$BV$156,11,TRUE)</f>
        <v>0</v>
      </c>
      <c r="AE676" s="39"/>
      <c r="AF676" s="39">
        <f t="shared" si="256"/>
        <v>667</v>
      </c>
      <c r="AG676" s="45">
        <f t="shared" si="279"/>
        <v>11206</v>
      </c>
      <c r="AH676" s="45" t="s">
        <v>101</v>
      </c>
      <c r="AI676" s="46">
        <f>Program!F180</f>
        <v>0</v>
      </c>
      <c r="AJ676" s="39"/>
      <c r="AK676" s="39">
        <f>IF(AO676=" ",0,1)</f>
        <v>0</v>
      </c>
      <c r="AL676" s="39">
        <f t="shared" si="257"/>
        <v>1</v>
      </c>
      <c r="AM676" s="39" t="str">
        <f>IF(AD676=AI676," ",AA676)</f>
        <v xml:space="preserve"> </v>
      </c>
      <c r="AN676" s="39" t="str">
        <f>IF(AD676=AI676," ",AG676)</f>
        <v xml:space="preserve"> </v>
      </c>
      <c r="AO676" s="39" t="str">
        <f>IF(AD676=AI676," ","=")</f>
        <v xml:space="preserve"> </v>
      </c>
      <c r="AP676" s="39" t="str">
        <f>IF(AD676=AI676," ",AI676)</f>
        <v xml:space="preserve"> </v>
      </c>
      <c r="CF676" s="2"/>
    </row>
    <row r="677" spans="2:84" x14ac:dyDescent="0.2">
      <c r="B677" s="22" t="str">
        <f>IF(VLOOKUP('Download Data'!AF686,'Download Data'!AL686:AP2298,3,FALSE)&lt;&gt;10001,VLOOKUP('Download Data'!AF686,'Download Data'!AL686:AP2298,3,FALSE),"")</f>
        <v/>
      </c>
      <c r="C677" s="5" t="str">
        <f>IF(VLOOKUP('Download Data'!AF686,'Download Data'!AL686:AP2298,3,FALSE)&lt;&gt;10001,VLOOKUP('Download Data'!AF686,'Download Data'!AL686:AP2298,4,FALSE),"")</f>
        <v/>
      </c>
      <c r="D677" s="29" t="str">
        <f>IF(VLOOKUP('Download Data'!AF686,'Download Data'!AL686:AP2298,3,FALSE)&lt;&gt;10001,VLOOKUP('Download Data'!AF686,'Download Data'!AL686:AP2298,5,FALSE),"")</f>
        <v/>
      </c>
      <c r="AA677" s="39" t="s">
        <v>1516</v>
      </c>
      <c r="AB677" s="39">
        <f t="shared" si="278"/>
        <v>11207</v>
      </c>
      <c r="AC677" s="39" t="s">
        <v>101</v>
      </c>
      <c r="AD677" s="43">
        <f>VLOOKUP(AB677/100,'Download Data'!$BB$1:$BV$156,12,TRUE)</f>
        <v>0</v>
      </c>
      <c r="AE677" s="39"/>
      <c r="AF677" s="39">
        <f t="shared" si="256"/>
        <v>668</v>
      </c>
      <c r="AG677" s="45">
        <f t="shared" si="279"/>
        <v>11207</v>
      </c>
      <c r="AH677" s="45" t="s">
        <v>101</v>
      </c>
      <c r="AI677" s="46">
        <f>Program!F181</f>
        <v>0</v>
      </c>
      <c r="AJ677" s="39"/>
      <c r="AK677" s="39">
        <f>IF(AO677=" ",0,1)</f>
        <v>0</v>
      </c>
      <c r="AL677" s="39">
        <f t="shared" si="257"/>
        <v>1</v>
      </c>
      <c r="AM677" s="39" t="str">
        <f>IF(AD677=AI677," ",AA677)</f>
        <v xml:space="preserve"> </v>
      </c>
      <c r="AN677" s="39" t="str">
        <f>IF(AD677=AI677," ",AG677)</f>
        <v xml:space="preserve"> </v>
      </c>
      <c r="AO677" s="39" t="str">
        <f>IF(AD677=AI677," ","=")</f>
        <v xml:space="preserve"> </v>
      </c>
      <c r="AP677" s="39" t="str">
        <f>IF(AD677=AI677," ",AI677)</f>
        <v xml:space="preserve"> </v>
      </c>
      <c r="CF677" s="2"/>
    </row>
    <row r="678" spans="2:84" x14ac:dyDescent="0.2">
      <c r="B678" s="22" t="str">
        <f>IF(VLOOKUP('Download Data'!AF687,'Download Data'!AL687:AP2299,3,FALSE)&lt;&gt;10001,VLOOKUP('Download Data'!AF687,'Download Data'!AL687:AP2299,3,FALSE),"")</f>
        <v/>
      </c>
      <c r="C678" s="5" t="str">
        <f>IF(VLOOKUP('Download Data'!AF687,'Download Data'!AL687:AP2299,3,FALSE)&lt;&gt;10001,VLOOKUP('Download Data'!AF687,'Download Data'!AL687:AP2299,4,FALSE),"")</f>
        <v/>
      </c>
      <c r="D678" s="29" t="str">
        <f>IF(VLOOKUP('Download Data'!AF687,'Download Data'!AL687:AP2299,3,FALSE)&lt;&gt;10001,VLOOKUP('Download Data'!AF687,'Download Data'!AL687:AP2299,5,FALSE),"")</f>
        <v/>
      </c>
      <c r="AA678" s="39"/>
      <c r="AB678" s="39"/>
      <c r="AC678" s="39"/>
      <c r="AD678" s="43"/>
      <c r="AE678" s="39"/>
      <c r="AF678" s="39">
        <f t="shared" si="256"/>
        <v>669</v>
      </c>
      <c r="AG678" s="45"/>
      <c r="AH678" s="45"/>
      <c r="AI678" s="46"/>
      <c r="AJ678" s="39"/>
      <c r="AK678" s="39">
        <f t="shared" si="280"/>
        <v>0</v>
      </c>
      <c r="AL678" s="39">
        <f t="shared" si="257"/>
        <v>1</v>
      </c>
      <c r="AM678" s="39" t="str">
        <f t="shared" si="281"/>
        <v xml:space="preserve"> </v>
      </c>
      <c r="AN678" s="39" t="str">
        <f t="shared" si="282"/>
        <v xml:space="preserve"> </v>
      </c>
      <c r="AO678" s="39" t="str">
        <f t="shared" si="283"/>
        <v xml:space="preserve"> </v>
      </c>
      <c r="AP678" s="39" t="str">
        <f t="shared" si="284"/>
        <v xml:space="preserve"> </v>
      </c>
      <c r="CF678" s="2"/>
    </row>
    <row r="679" spans="2:84" x14ac:dyDescent="0.2">
      <c r="B679" s="22" t="str">
        <f>IF(VLOOKUP('Download Data'!AF688,'Download Data'!AL688:AP2300,3,FALSE)&lt;&gt;10001,VLOOKUP('Download Data'!AF688,'Download Data'!AL688:AP2300,3,FALSE),"")</f>
        <v/>
      </c>
      <c r="C679" s="5" t="str">
        <f>IF(VLOOKUP('Download Data'!AF688,'Download Data'!AL688:AP2300,3,FALSE)&lt;&gt;10001,VLOOKUP('Download Data'!AF688,'Download Data'!AL688:AP2300,4,FALSE),"")</f>
        <v/>
      </c>
      <c r="D679" s="29" t="str">
        <f>IF(VLOOKUP('Download Data'!AF688,'Download Data'!AL688:AP2300,3,FALSE)&lt;&gt;10001,VLOOKUP('Download Data'!AF688,'Download Data'!AL688:AP2300,5,FALSE),"")</f>
        <v/>
      </c>
      <c r="AA679" s="39" t="s">
        <v>1077</v>
      </c>
      <c r="AB679" s="39">
        <f t="shared" ref="AB679:AB686" si="285">AG679</f>
        <v>11300</v>
      </c>
      <c r="AC679" s="39" t="s">
        <v>101</v>
      </c>
      <c r="AD679" s="43">
        <f>VLOOKUP(AB679/100,'Download Data'!$BB$1:$BV$156,5,TRUE)</f>
        <v>0</v>
      </c>
      <c r="AE679" s="39"/>
      <c r="AF679" s="39">
        <f t="shared" si="256"/>
        <v>670</v>
      </c>
      <c r="AG679" s="45">
        <v>11300</v>
      </c>
      <c r="AH679" s="45" t="s">
        <v>101</v>
      </c>
      <c r="AI679" s="46">
        <f>Program!B185</f>
        <v>0</v>
      </c>
      <c r="AJ679" s="39"/>
      <c r="AK679" s="39">
        <f t="shared" si="280"/>
        <v>0</v>
      </c>
      <c r="AL679" s="39">
        <f t="shared" si="257"/>
        <v>1</v>
      </c>
      <c r="AM679" s="39" t="str">
        <f t="shared" si="281"/>
        <v xml:space="preserve"> </v>
      </c>
      <c r="AN679" s="39" t="str">
        <f t="shared" si="282"/>
        <v xml:space="preserve"> </v>
      </c>
      <c r="AO679" s="39" t="str">
        <f t="shared" si="283"/>
        <v xml:space="preserve"> </v>
      </c>
      <c r="AP679" s="39" t="str">
        <f t="shared" si="284"/>
        <v xml:space="preserve"> </v>
      </c>
      <c r="CF679" s="2"/>
    </row>
    <row r="680" spans="2:84" x14ac:dyDescent="0.2">
      <c r="B680" s="22" t="str">
        <f>IF(VLOOKUP('Download Data'!AF689,'Download Data'!AL689:AP2301,3,FALSE)&lt;&gt;10001,VLOOKUP('Download Data'!AF689,'Download Data'!AL689:AP2301,3,FALSE),"")</f>
        <v/>
      </c>
      <c r="C680" s="5" t="str">
        <f>IF(VLOOKUP('Download Data'!AF689,'Download Data'!AL689:AP2301,3,FALSE)&lt;&gt;10001,VLOOKUP('Download Data'!AF689,'Download Data'!AL689:AP2301,4,FALSE),"")</f>
        <v/>
      </c>
      <c r="D680" s="29" t="str">
        <f>IF(VLOOKUP('Download Data'!AF689,'Download Data'!AL689:AP2301,3,FALSE)&lt;&gt;10001,VLOOKUP('Download Data'!AF689,'Download Data'!AL689:AP2301,5,FALSE),"")</f>
        <v/>
      </c>
      <c r="AA680" s="39" t="s">
        <v>1078</v>
      </c>
      <c r="AB680" s="39">
        <f t="shared" si="285"/>
        <v>11301</v>
      </c>
      <c r="AC680" s="39" t="s">
        <v>101</v>
      </c>
      <c r="AD680" s="43">
        <f>VLOOKUP(AB680/100,'Download Data'!$BB$1:$BV$156,6,TRUE)</f>
        <v>0</v>
      </c>
      <c r="AE680" s="39"/>
      <c r="AF680" s="39">
        <f t="shared" ref="AF680:AF743" si="286">AF679+1</f>
        <v>671</v>
      </c>
      <c r="AG680" s="45">
        <f t="shared" ref="AG680:AG686" si="287">AG679+1</f>
        <v>11301</v>
      </c>
      <c r="AH680" s="45" t="s">
        <v>101</v>
      </c>
      <c r="AI680" s="46">
        <f>Program!B186</f>
        <v>0</v>
      </c>
      <c r="AJ680" s="39"/>
      <c r="AK680" s="39">
        <f t="shared" si="280"/>
        <v>0</v>
      </c>
      <c r="AL680" s="39">
        <f t="shared" ref="AL680:AL743" si="288">AL679+AK680</f>
        <v>1</v>
      </c>
      <c r="AM680" s="39" t="str">
        <f t="shared" si="281"/>
        <v xml:space="preserve"> </v>
      </c>
      <c r="AN680" s="39" t="str">
        <f t="shared" si="282"/>
        <v xml:space="preserve"> </v>
      </c>
      <c r="AO680" s="39" t="str">
        <f t="shared" si="283"/>
        <v xml:space="preserve"> </v>
      </c>
      <c r="AP680" s="39" t="str">
        <f t="shared" si="284"/>
        <v xml:space="preserve"> </v>
      </c>
      <c r="CF680" s="2"/>
    </row>
    <row r="681" spans="2:84" x14ac:dyDescent="0.2">
      <c r="B681" s="22" t="str">
        <f>IF(VLOOKUP('Download Data'!AF690,'Download Data'!AL690:AP2302,3,FALSE)&lt;&gt;10001,VLOOKUP('Download Data'!AF690,'Download Data'!AL690:AP2302,3,FALSE),"")</f>
        <v/>
      </c>
      <c r="C681" s="5" t="str">
        <f>IF(VLOOKUP('Download Data'!AF690,'Download Data'!AL690:AP2302,3,FALSE)&lt;&gt;10001,VLOOKUP('Download Data'!AF690,'Download Data'!AL690:AP2302,4,FALSE),"")</f>
        <v/>
      </c>
      <c r="D681" s="29" t="str">
        <f>IF(VLOOKUP('Download Data'!AF690,'Download Data'!AL690:AP2302,3,FALSE)&lt;&gt;10001,VLOOKUP('Download Data'!AF690,'Download Data'!AL690:AP2302,5,FALSE),"")</f>
        <v/>
      </c>
      <c r="AA681" s="39" t="s">
        <v>1079</v>
      </c>
      <c r="AB681" s="39">
        <f t="shared" si="285"/>
        <v>11302</v>
      </c>
      <c r="AC681" s="39" t="s">
        <v>101</v>
      </c>
      <c r="AD681" s="43">
        <f>VLOOKUP(AB681/100,'Download Data'!$BB$1:$BV$156,7,TRUE)</f>
        <v>0</v>
      </c>
      <c r="AE681" s="39"/>
      <c r="AF681" s="39">
        <f t="shared" si="286"/>
        <v>672</v>
      </c>
      <c r="AG681" s="45">
        <f t="shared" si="287"/>
        <v>11302</v>
      </c>
      <c r="AH681" s="45" t="s">
        <v>101</v>
      </c>
      <c r="AI681" s="46">
        <f>Program!B187</f>
        <v>0</v>
      </c>
      <c r="AJ681" s="39"/>
      <c r="AK681" s="39">
        <f t="shared" si="280"/>
        <v>0</v>
      </c>
      <c r="AL681" s="39">
        <f t="shared" si="288"/>
        <v>1</v>
      </c>
      <c r="AM681" s="39" t="str">
        <f t="shared" si="281"/>
        <v xml:space="preserve"> </v>
      </c>
      <c r="AN681" s="39" t="str">
        <f t="shared" si="282"/>
        <v xml:space="preserve"> </v>
      </c>
      <c r="AO681" s="39" t="str">
        <f t="shared" si="283"/>
        <v xml:space="preserve"> </v>
      </c>
      <c r="AP681" s="39" t="str">
        <f t="shared" si="284"/>
        <v xml:space="preserve"> </v>
      </c>
      <c r="CF681" s="2"/>
    </row>
    <row r="682" spans="2:84" x14ac:dyDescent="0.2">
      <c r="B682" s="22" t="str">
        <f>IF(VLOOKUP('Download Data'!AF691,'Download Data'!AL691:AP2303,3,FALSE)&lt;&gt;10001,VLOOKUP('Download Data'!AF691,'Download Data'!AL691:AP2303,3,FALSE),"")</f>
        <v/>
      </c>
      <c r="C682" s="5" t="str">
        <f>IF(VLOOKUP('Download Data'!AF691,'Download Data'!AL691:AP2303,3,FALSE)&lt;&gt;10001,VLOOKUP('Download Data'!AF691,'Download Data'!AL691:AP2303,4,FALSE),"")</f>
        <v/>
      </c>
      <c r="D682" s="29" t="str">
        <f>IF(VLOOKUP('Download Data'!AF691,'Download Data'!AL691:AP2303,3,FALSE)&lt;&gt;10001,VLOOKUP('Download Data'!AF691,'Download Data'!AL691:AP2303,5,FALSE),"")</f>
        <v/>
      </c>
      <c r="AA682" s="39" t="s">
        <v>1080</v>
      </c>
      <c r="AB682" s="39">
        <f t="shared" si="285"/>
        <v>11303</v>
      </c>
      <c r="AC682" s="39" t="s">
        <v>101</v>
      </c>
      <c r="AD682" s="43">
        <f>VLOOKUP(AB682/100,'Download Data'!$BB$1:$BV$156,8,TRUE)</f>
        <v>0</v>
      </c>
      <c r="AE682" s="39"/>
      <c r="AF682" s="39">
        <f t="shared" si="286"/>
        <v>673</v>
      </c>
      <c r="AG682" s="45">
        <f t="shared" si="287"/>
        <v>11303</v>
      </c>
      <c r="AH682" s="45" t="s">
        <v>101</v>
      </c>
      <c r="AI682" s="46">
        <f>Program!B188</f>
        <v>0</v>
      </c>
      <c r="AJ682" s="39"/>
      <c r="AK682" s="39">
        <f t="shared" si="280"/>
        <v>0</v>
      </c>
      <c r="AL682" s="39">
        <f t="shared" si="288"/>
        <v>1</v>
      </c>
      <c r="AM682" s="39" t="str">
        <f t="shared" si="281"/>
        <v xml:space="preserve"> </v>
      </c>
      <c r="AN682" s="39" t="str">
        <f t="shared" si="282"/>
        <v xml:space="preserve"> </v>
      </c>
      <c r="AO682" s="39" t="str">
        <f t="shared" si="283"/>
        <v xml:space="preserve"> </v>
      </c>
      <c r="AP682" s="39" t="str">
        <f t="shared" si="284"/>
        <v xml:space="preserve"> </v>
      </c>
      <c r="CF682" s="2"/>
    </row>
    <row r="683" spans="2:84" x14ac:dyDescent="0.2">
      <c r="B683" s="22" t="str">
        <f>IF(VLOOKUP('Download Data'!AF692,'Download Data'!AL692:AP2304,3,FALSE)&lt;&gt;10001,VLOOKUP('Download Data'!AF692,'Download Data'!AL692:AP2304,3,FALSE),"")</f>
        <v/>
      </c>
      <c r="C683" s="5" t="str">
        <f>IF(VLOOKUP('Download Data'!AF692,'Download Data'!AL692:AP2304,3,FALSE)&lt;&gt;10001,VLOOKUP('Download Data'!AF692,'Download Data'!AL692:AP2304,4,FALSE),"")</f>
        <v/>
      </c>
      <c r="D683" s="29" t="str">
        <f>IF(VLOOKUP('Download Data'!AF692,'Download Data'!AL692:AP2304,3,FALSE)&lt;&gt;10001,VLOOKUP('Download Data'!AF692,'Download Data'!AL692:AP2304,5,FALSE),"")</f>
        <v/>
      </c>
      <c r="AA683" s="39" t="s">
        <v>1081</v>
      </c>
      <c r="AB683" s="39">
        <f t="shared" si="285"/>
        <v>11304</v>
      </c>
      <c r="AC683" s="39" t="s">
        <v>101</v>
      </c>
      <c r="AD683" s="43">
        <f>VLOOKUP(AB683/100,'Download Data'!$BB$1:$BV$156,9,TRUE)</f>
        <v>0</v>
      </c>
      <c r="AE683" s="39"/>
      <c r="AF683" s="39">
        <f t="shared" si="286"/>
        <v>674</v>
      </c>
      <c r="AG683" s="45">
        <f t="shared" si="287"/>
        <v>11304</v>
      </c>
      <c r="AH683" s="45" t="s">
        <v>101</v>
      </c>
      <c r="AI683" s="46">
        <f>Program!B189</f>
        <v>0</v>
      </c>
      <c r="AJ683" s="39"/>
      <c r="AK683" s="39">
        <f t="shared" si="280"/>
        <v>0</v>
      </c>
      <c r="AL683" s="39">
        <f t="shared" si="288"/>
        <v>1</v>
      </c>
      <c r="AM683" s="39" t="str">
        <f t="shared" si="281"/>
        <v xml:space="preserve"> </v>
      </c>
      <c r="AN683" s="39" t="str">
        <f t="shared" si="282"/>
        <v xml:space="preserve"> </v>
      </c>
      <c r="AO683" s="39" t="str">
        <f t="shared" si="283"/>
        <v xml:space="preserve"> </v>
      </c>
      <c r="AP683" s="39" t="str">
        <f t="shared" si="284"/>
        <v xml:space="preserve"> </v>
      </c>
      <c r="CF683" s="2"/>
    </row>
    <row r="684" spans="2:84" x14ac:dyDescent="0.2">
      <c r="B684" s="22" t="str">
        <f>IF(VLOOKUP('Download Data'!AF693,'Download Data'!AL693:AP2305,3,FALSE)&lt;&gt;10001,VLOOKUP('Download Data'!AF693,'Download Data'!AL693:AP2305,3,FALSE),"")</f>
        <v/>
      </c>
      <c r="C684" s="5" t="str">
        <f>IF(VLOOKUP('Download Data'!AF693,'Download Data'!AL693:AP2305,3,FALSE)&lt;&gt;10001,VLOOKUP('Download Data'!AF693,'Download Data'!AL693:AP2305,4,FALSE),"")</f>
        <v/>
      </c>
      <c r="D684" s="29" t="str">
        <f>IF(VLOOKUP('Download Data'!AF693,'Download Data'!AL693:AP2305,3,FALSE)&lt;&gt;10001,VLOOKUP('Download Data'!AF693,'Download Data'!AL693:AP2305,5,FALSE),"")</f>
        <v/>
      </c>
      <c r="AA684" s="39" t="s">
        <v>1517</v>
      </c>
      <c r="AB684" s="39">
        <f t="shared" si="285"/>
        <v>11305</v>
      </c>
      <c r="AC684" s="39" t="s">
        <v>101</v>
      </c>
      <c r="AD684" s="43">
        <f>VLOOKUP(AB684/100,'Download Data'!$BB$1:$BV$156,10,TRUE)</f>
        <v>0</v>
      </c>
      <c r="AE684" s="39"/>
      <c r="AF684" s="39">
        <f t="shared" si="286"/>
        <v>675</v>
      </c>
      <c r="AG684" s="45">
        <f t="shared" si="287"/>
        <v>11305</v>
      </c>
      <c r="AH684" s="45" t="s">
        <v>101</v>
      </c>
      <c r="AI684" s="46">
        <f>Program!B190</f>
        <v>0</v>
      </c>
      <c r="AJ684" s="39"/>
      <c r="AK684" s="39">
        <f>IF(AO684=" ",0,1)</f>
        <v>0</v>
      </c>
      <c r="AL684" s="39">
        <f t="shared" si="288"/>
        <v>1</v>
      </c>
      <c r="AM684" s="39" t="str">
        <f>IF(AD684=AI684," ",AA684)</f>
        <v xml:space="preserve"> </v>
      </c>
      <c r="AN684" s="39" t="str">
        <f>IF(AD684=AI684," ",AG684)</f>
        <v xml:space="preserve"> </v>
      </c>
      <c r="AO684" s="39" t="str">
        <f>IF(AD684=AI684," ","=")</f>
        <v xml:space="preserve"> </v>
      </c>
      <c r="AP684" s="39" t="str">
        <f>IF(AD684=AI684," ",AI684)</f>
        <v xml:space="preserve"> </v>
      </c>
      <c r="CF684" s="2"/>
    </row>
    <row r="685" spans="2:84" x14ac:dyDescent="0.2">
      <c r="B685" s="22" t="str">
        <f>IF(VLOOKUP('Download Data'!AF694,'Download Data'!AL694:AP2306,3,FALSE)&lt;&gt;10001,VLOOKUP('Download Data'!AF694,'Download Data'!AL694:AP2306,3,FALSE),"")</f>
        <v/>
      </c>
      <c r="C685" s="5" t="str">
        <f>IF(VLOOKUP('Download Data'!AF694,'Download Data'!AL694:AP2306,3,FALSE)&lt;&gt;10001,VLOOKUP('Download Data'!AF694,'Download Data'!AL694:AP2306,4,FALSE),"")</f>
        <v/>
      </c>
      <c r="D685" s="29" t="str">
        <f>IF(VLOOKUP('Download Data'!AF694,'Download Data'!AL694:AP2306,3,FALSE)&lt;&gt;10001,VLOOKUP('Download Data'!AF694,'Download Data'!AL694:AP2306,5,FALSE),"")</f>
        <v/>
      </c>
      <c r="AA685" s="39" t="s">
        <v>1518</v>
      </c>
      <c r="AB685" s="39">
        <f t="shared" si="285"/>
        <v>11306</v>
      </c>
      <c r="AC685" s="39" t="s">
        <v>101</v>
      </c>
      <c r="AD685" s="43">
        <f>VLOOKUP(AB685/100,'Download Data'!$BB$1:$BV$156,11,TRUE)</f>
        <v>0</v>
      </c>
      <c r="AE685" s="39"/>
      <c r="AF685" s="39">
        <f t="shared" si="286"/>
        <v>676</v>
      </c>
      <c r="AG685" s="45">
        <f t="shared" si="287"/>
        <v>11306</v>
      </c>
      <c r="AH685" s="45" t="s">
        <v>101</v>
      </c>
      <c r="AI685" s="46">
        <f>Program!B191</f>
        <v>0</v>
      </c>
      <c r="AJ685" s="39"/>
      <c r="AK685" s="39">
        <f>IF(AO685=" ",0,1)</f>
        <v>0</v>
      </c>
      <c r="AL685" s="39">
        <f t="shared" si="288"/>
        <v>1</v>
      </c>
      <c r="AM685" s="39" t="str">
        <f>IF(AD685=AI685," ",AA685)</f>
        <v xml:space="preserve"> </v>
      </c>
      <c r="AN685" s="39" t="str">
        <f>IF(AD685=AI685," ",AG685)</f>
        <v xml:space="preserve"> </v>
      </c>
      <c r="AO685" s="39" t="str">
        <f>IF(AD685=AI685," ","=")</f>
        <v xml:space="preserve"> </v>
      </c>
      <c r="AP685" s="39" t="str">
        <f>IF(AD685=AI685," ",AI685)</f>
        <v xml:space="preserve"> </v>
      </c>
      <c r="CF685" s="2"/>
    </row>
    <row r="686" spans="2:84" x14ac:dyDescent="0.2">
      <c r="B686" s="22" t="str">
        <f>IF(VLOOKUP('Download Data'!AF695,'Download Data'!AL695:AP2307,3,FALSE)&lt;&gt;10001,VLOOKUP('Download Data'!AF695,'Download Data'!AL695:AP2307,3,FALSE),"")</f>
        <v/>
      </c>
      <c r="C686" s="5" t="str">
        <f>IF(VLOOKUP('Download Data'!AF695,'Download Data'!AL695:AP2307,3,FALSE)&lt;&gt;10001,VLOOKUP('Download Data'!AF695,'Download Data'!AL695:AP2307,4,FALSE),"")</f>
        <v/>
      </c>
      <c r="D686" s="29" t="str">
        <f>IF(VLOOKUP('Download Data'!AF695,'Download Data'!AL695:AP2307,3,FALSE)&lt;&gt;10001,VLOOKUP('Download Data'!AF695,'Download Data'!AL695:AP2307,5,FALSE),"")</f>
        <v/>
      </c>
      <c r="AA686" s="39" t="s">
        <v>1519</v>
      </c>
      <c r="AB686" s="39">
        <f t="shared" si="285"/>
        <v>11307</v>
      </c>
      <c r="AC686" s="39" t="s">
        <v>101</v>
      </c>
      <c r="AD686" s="43">
        <f>VLOOKUP(AB686/100,'Download Data'!$BB$1:$BV$156,12,TRUE)</f>
        <v>0</v>
      </c>
      <c r="AE686" s="39"/>
      <c r="AF686" s="39">
        <f t="shared" si="286"/>
        <v>677</v>
      </c>
      <c r="AG686" s="45">
        <f t="shared" si="287"/>
        <v>11307</v>
      </c>
      <c r="AH686" s="45" t="s">
        <v>101</v>
      </c>
      <c r="AI686" s="46">
        <f>Program!B192</f>
        <v>0</v>
      </c>
      <c r="AJ686" s="39"/>
      <c r="AK686" s="39">
        <f>IF(AO686=" ",0,1)</f>
        <v>0</v>
      </c>
      <c r="AL686" s="39">
        <f t="shared" si="288"/>
        <v>1</v>
      </c>
      <c r="AM686" s="39" t="str">
        <f>IF(AD686=AI686," ",AA686)</f>
        <v xml:space="preserve"> </v>
      </c>
      <c r="AN686" s="39" t="str">
        <f>IF(AD686=AI686," ",AG686)</f>
        <v xml:space="preserve"> </v>
      </c>
      <c r="AO686" s="39" t="str">
        <f>IF(AD686=AI686," ","=")</f>
        <v xml:space="preserve"> </v>
      </c>
      <c r="AP686" s="39" t="str">
        <f>IF(AD686=AI686," ",AI686)</f>
        <v xml:space="preserve"> </v>
      </c>
      <c r="CF686" s="2"/>
    </row>
    <row r="687" spans="2:84" x14ac:dyDescent="0.2">
      <c r="B687" s="22" t="str">
        <f>IF(VLOOKUP('Download Data'!AF696,'Download Data'!AL696:AP2308,3,FALSE)&lt;&gt;10001,VLOOKUP('Download Data'!AF696,'Download Data'!AL696:AP2308,3,FALSE),"")</f>
        <v/>
      </c>
      <c r="C687" s="5" t="str">
        <f>IF(VLOOKUP('Download Data'!AF696,'Download Data'!AL696:AP2308,3,FALSE)&lt;&gt;10001,VLOOKUP('Download Data'!AF696,'Download Data'!AL696:AP2308,4,FALSE),"")</f>
        <v/>
      </c>
      <c r="D687" s="29" t="str">
        <f>IF(VLOOKUP('Download Data'!AF696,'Download Data'!AL696:AP2308,3,FALSE)&lt;&gt;10001,VLOOKUP('Download Data'!AF696,'Download Data'!AL696:AP2308,5,FALSE),"")</f>
        <v/>
      </c>
      <c r="AA687" s="39"/>
      <c r="AB687" s="39"/>
      <c r="AC687" s="39"/>
      <c r="AD687" s="43"/>
      <c r="AE687" s="39"/>
      <c r="AF687" s="39">
        <f t="shared" si="286"/>
        <v>678</v>
      </c>
      <c r="AG687" s="45"/>
      <c r="AH687" s="45"/>
      <c r="AI687" s="46"/>
      <c r="AJ687" s="39"/>
      <c r="AK687" s="39">
        <f t="shared" si="280"/>
        <v>0</v>
      </c>
      <c r="AL687" s="39">
        <f t="shared" si="288"/>
        <v>1</v>
      </c>
      <c r="AM687" s="39" t="str">
        <f t="shared" si="281"/>
        <v xml:space="preserve"> </v>
      </c>
      <c r="AN687" s="39" t="str">
        <f t="shared" si="282"/>
        <v xml:space="preserve"> </v>
      </c>
      <c r="AO687" s="39" t="str">
        <f t="shared" si="283"/>
        <v xml:space="preserve"> </v>
      </c>
      <c r="AP687" s="39" t="str">
        <f t="shared" si="284"/>
        <v xml:space="preserve"> </v>
      </c>
      <c r="CF687" s="2"/>
    </row>
    <row r="688" spans="2:84" x14ac:dyDescent="0.2">
      <c r="B688" s="22" t="str">
        <f>IF(VLOOKUP('Download Data'!AF697,'Download Data'!AL697:AP2309,3,FALSE)&lt;&gt;10001,VLOOKUP('Download Data'!AF697,'Download Data'!AL697:AP2309,3,FALSE),"")</f>
        <v/>
      </c>
      <c r="C688" s="5" t="str">
        <f>IF(VLOOKUP('Download Data'!AF697,'Download Data'!AL697:AP2309,3,FALSE)&lt;&gt;10001,VLOOKUP('Download Data'!AF697,'Download Data'!AL697:AP2309,4,FALSE),"")</f>
        <v/>
      </c>
      <c r="D688" s="29" t="str">
        <f>IF(VLOOKUP('Download Data'!AF697,'Download Data'!AL697:AP2309,3,FALSE)&lt;&gt;10001,VLOOKUP('Download Data'!AF697,'Download Data'!AL697:AP2309,5,FALSE),"")</f>
        <v/>
      </c>
      <c r="AA688" s="39" t="s">
        <v>1082</v>
      </c>
      <c r="AB688" s="39">
        <f t="shared" ref="AB688:AB695" si="289">AG688</f>
        <v>11400</v>
      </c>
      <c r="AC688" s="39" t="s">
        <v>101</v>
      </c>
      <c r="AD688" s="43">
        <f>VLOOKUP(AB688/100,'Download Data'!$BB$1:$BV$156,5,TRUE)</f>
        <v>0</v>
      </c>
      <c r="AE688" s="39"/>
      <c r="AF688" s="39">
        <f t="shared" si="286"/>
        <v>679</v>
      </c>
      <c r="AG688" s="45">
        <v>11400</v>
      </c>
      <c r="AH688" s="45" t="s">
        <v>101</v>
      </c>
      <c r="AI688" s="46">
        <f>Program!B196</f>
        <v>0</v>
      </c>
      <c r="AJ688" s="39"/>
      <c r="AK688" s="39">
        <f t="shared" si="280"/>
        <v>0</v>
      </c>
      <c r="AL688" s="39">
        <f t="shared" si="288"/>
        <v>1</v>
      </c>
      <c r="AM688" s="39" t="str">
        <f t="shared" si="281"/>
        <v xml:space="preserve"> </v>
      </c>
      <c r="AN688" s="39" t="str">
        <f t="shared" si="282"/>
        <v xml:space="preserve"> </v>
      </c>
      <c r="AO688" s="39" t="str">
        <f t="shared" si="283"/>
        <v xml:space="preserve"> </v>
      </c>
      <c r="AP688" s="39" t="str">
        <f t="shared" si="284"/>
        <v xml:space="preserve"> </v>
      </c>
      <c r="CF688" s="2"/>
    </row>
    <row r="689" spans="2:84" x14ac:dyDescent="0.2">
      <c r="B689" s="22" t="str">
        <f>IF(VLOOKUP('Download Data'!AF698,'Download Data'!AL698:AP2310,3,FALSE)&lt;&gt;10001,VLOOKUP('Download Data'!AF698,'Download Data'!AL698:AP2310,3,FALSE),"")</f>
        <v/>
      </c>
      <c r="C689" s="5" t="str">
        <f>IF(VLOOKUP('Download Data'!AF698,'Download Data'!AL698:AP2310,3,FALSE)&lt;&gt;10001,VLOOKUP('Download Data'!AF698,'Download Data'!AL698:AP2310,4,FALSE),"")</f>
        <v/>
      </c>
      <c r="D689" s="29" t="str">
        <f>IF(VLOOKUP('Download Data'!AF698,'Download Data'!AL698:AP2310,3,FALSE)&lt;&gt;10001,VLOOKUP('Download Data'!AF698,'Download Data'!AL698:AP2310,5,FALSE),"")</f>
        <v/>
      </c>
      <c r="AA689" s="39" t="s">
        <v>1083</v>
      </c>
      <c r="AB689" s="39">
        <f t="shared" si="289"/>
        <v>11401</v>
      </c>
      <c r="AC689" s="39" t="s">
        <v>101</v>
      </c>
      <c r="AD689" s="43">
        <f>VLOOKUP(AB689/100,'Download Data'!$BB$1:$BV$156,6,TRUE)</f>
        <v>0</v>
      </c>
      <c r="AE689" s="39"/>
      <c r="AF689" s="39">
        <f t="shared" si="286"/>
        <v>680</v>
      </c>
      <c r="AG689" s="45">
        <f t="shared" ref="AG689:AG695" si="290">AG688+1</f>
        <v>11401</v>
      </c>
      <c r="AH689" s="45" t="s">
        <v>101</v>
      </c>
      <c r="AI689" s="46">
        <f>Program!B197</f>
        <v>0</v>
      </c>
      <c r="AJ689" s="39"/>
      <c r="AK689" s="39">
        <f t="shared" si="280"/>
        <v>0</v>
      </c>
      <c r="AL689" s="39">
        <f t="shared" si="288"/>
        <v>1</v>
      </c>
      <c r="AM689" s="39" t="str">
        <f t="shared" si="281"/>
        <v xml:space="preserve"> </v>
      </c>
      <c r="AN689" s="39" t="str">
        <f t="shared" si="282"/>
        <v xml:space="preserve"> </v>
      </c>
      <c r="AO689" s="39" t="str">
        <f t="shared" si="283"/>
        <v xml:space="preserve"> </v>
      </c>
      <c r="AP689" s="39" t="str">
        <f t="shared" si="284"/>
        <v xml:space="preserve"> </v>
      </c>
      <c r="CF689" s="2"/>
    </row>
    <row r="690" spans="2:84" x14ac:dyDescent="0.2">
      <c r="B690" s="22" t="str">
        <f>IF(VLOOKUP('Download Data'!AF699,'Download Data'!AL699:AP2311,3,FALSE)&lt;&gt;10001,VLOOKUP('Download Data'!AF699,'Download Data'!AL699:AP2311,3,FALSE),"")</f>
        <v/>
      </c>
      <c r="C690" s="5" t="str">
        <f>IF(VLOOKUP('Download Data'!AF699,'Download Data'!AL699:AP2311,3,FALSE)&lt;&gt;10001,VLOOKUP('Download Data'!AF699,'Download Data'!AL699:AP2311,4,FALSE),"")</f>
        <v/>
      </c>
      <c r="D690" s="29" t="str">
        <f>IF(VLOOKUP('Download Data'!AF699,'Download Data'!AL699:AP2311,3,FALSE)&lt;&gt;10001,VLOOKUP('Download Data'!AF699,'Download Data'!AL699:AP2311,5,FALSE),"")</f>
        <v/>
      </c>
      <c r="AA690" s="39" t="s">
        <v>1084</v>
      </c>
      <c r="AB690" s="39">
        <f t="shared" si="289"/>
        <v>11402</v>
      </c>
      <c r="AC690" s="39" t="s">
        <v>101</v>
      </c>
      <c r="AD690" s="43">
        <f>VLOOKUP(AB690/100,'Download Data'!$BB$1:$BV$156,7,TRUE)</f>
        <v>0</v>
      </c>
      <c r="AE690" s="39"/>
      <c r="AF690" s="39">
        <f t="shared" si="286"/>
        <v>681</v>
      </c>
      <c r="AG690" s="45">
        <f t="shared" si="290"/>
        <v>11402</v>
      </c>
      <c r="AH690" s="45" t="s">
        <v>101</v>
      </c>
      <c r="AI690" s="46">
        <f>Program!B198</f>
        <v>0</v>
      </c>
      <c r="AJ690" s="39"/>
      <c r="AK690" s="39">
        <f t="shared" si="280"/>
        <v>0</v>
      </c>
      <c r="AL690" s="39">
        <f t="shared" si="288"/>
        <v>1</v>
      </c>
      <c r="AM690" s="39" t="str">
        <f t="shared" si="281"/>
        <v xml:space="preserve"> </v>
      </c>
      <c r="AN690" s="39" t="str">
        <f t="shared" si="282"/>
        <v xml:space="preserve"> </v>
      </c>
      <c r="AO690" s="39" t="str">
        <f t="shared" si="283"/>
        <v xml:space="preserve"> </v>
      </c>
      <c r="AP690" s="39" t="str">
        <f t="shared" si="284"/>
        <v xml:space="preserve"> </v>
      </c>
      <c r="CF690" s="2"/>
    </row>
    <row r="691" spans="2:84" x14ac:dyDescent="0.2">
      <c r="B691" s="22" t="str">
        <f>IF(VLOOKUP('Download Data'!AF700,'Download Data'!AL700:AP2312,3,FALSE)&lt;&gt;10001,VLOOKUP('Download Data'!AF700,'Download Data'!AL700:AP2312,3,FALSE),"")</f>
        <v/>
      </c>
      <c r="C691" s="5" t="str">
        <f>IF(VLOOKUP('Download Data'!AF700,'Download Data'!AL700:AP2312,3,FALSE)&lt;&gt;10001,VLOOKUP('Download Data'!AF700,'Download Data'!AL700:AP2312,4,FALSE),"")</f>
        <v/>
      </c>
      <c r="D691" s="29" t="str">
        <f>IF(VLOOKUP('Download Data'!AF700,'Download Data'!AL700:AP2312,3,FALSE)&lt;&gt;10001,VLOOKUP('Download Data'!AF700,'Download Data'!AL700:AP2312,5,FALSE),"")</f>
        <v/>
      </c>
      <c r="AA691" s="39" t="s">
        <v>1085</v>
      </c>
      <c r="AB691" s="39">
        <f t="shared" si="289"/>
        <v>11403</v>
      </c>
      <c r="AC691" s="39" t="s">
        <v>101</v>
      </c>
      <c r="AD691" s="43">
        <f>VLOOKUP(AB691/100,'Download Data'!$BB$1:$BV$156,8,TRUE)</f>
        <v>0</v>
      </c>
      <c r="AE691" s="39"/>
      <c r="AF691" s="39">
        <f t="shared" si="286"/>
        <v>682</v>
      </c>
      <c r="AG691" s="45">
        <f t="shared" si="290"/>
        <v>11403</v>
      </c>
      <c r="AH691" s="45" t="s">
        <v>101</v>
      </c>
      <c r="AI691" s="46">
        <f>Program!B199</f>
        <v>0</v>
      </c>
      <c r="AJ691" s="39"/>
      <c r="AK691" s="39">
        <f t="shared" si="280"/>
        <v>0</v>
      </c>
      <c r="AL691" s="39">
        <f t="shared" si="288"/>
        <v>1</v>
      </c>
      <c r="AM691" s="39" t="str">
        <f t="shared" si="281"/>
        <v xml:space="preserve"> </v>
      </c>
      <c r="AN691" s="39" t="str">
        <f t="shared" si="282"/>
        <v xml:space="preserve"> </v>
      </c>
      <c r="AO691" s="39" t="str">
        <f t="shared" si="283"/>
        <v xml:space="preserve"> </v>
      </c>
      <c r="AP691" s="39" t="str">
        <f t="shared" si="284"/>
        <v xml:space="preserve"> </v>
      </c>
      <c r="CF691" s="2"/>
    </row>
    <row r="692" spans="2:84" x14ac:dyDescent="0.2">
      <c r="B692" s="22" t="str">
        <f>IF(VLOOKUP('Download Data'!AF701,'Download Data'!AL701:AP2313,3,FALSE)&lt;&gt;10001,VLOOKUP('Download Data'!AF701,'Download Data'!AL701:AP2313,3,FALSE),"")</f>
        <v/>
      </c>
      <c r="C692" s="5" t="str">
        <f>IF(VLOOKUP('Download Data'!AF701,'Download Data'!AL701:AP2313,3,FALSE)&lt;&gt;10001,VLOOKUP('Download Data'!AF701,'Download Data'!AL701:AP2313,4,FALSE),"")</f>
        <v/>
      </c>
      <c r="D692" s="29" t="str">
        <f>IF(VLOOKUP('Download Data'!AF701,'Download Data'!AL701:AP2313,3,FALSE)&lt;&gt;10001,VLOOKUP('Download Data'!AF701,'Download Data'!AL701:AP2313,5,FALSE),"")</f>
        <v/>
      </c>
      <c r="AA692" s="39" t="s">
        <v>1086</v>
      </c>
      <c r="AB692" s="39">
        <f t="shared" si="289"/>
        <v>11404</v>
      </c>
      <c r="AC692" s="39" t="s">
        <v>101</v>
      </c>
      <c r="AD692" s="43">
        <f>VLOOKUP(AB692/100,'Download Data'!$BB$1:$BV$156,9,TRUE)</f>
        <v>0</v>
      </c>
      <c r="AE692" s="39"/>
      <c r="AF692" s="39">
        <f t="shared" si="286"/>
        <v>683</v>
      </c>
      <c r="AG692" s="45">
        <f t="shared" si="290"/>
        <v>11404</v>
      </c>
      <c r="AH692" s="45" t="s">
        <v>101</v>
      </c>
      <c r="AI692" s="46">
        <f>Program!B200</f>
        <v>0</v>
      </c>
      <c r="AJ692" s="39"/>
      <c r="AK692" s="39">
        <f t="shared" si="280"/>
        <v>0</v>
      </c>
      <c r="AL692" s="39">
        <f t="shared" si="288"/>
        <v>1</v>
      </c>
      <c r="AM692" s="39" t="str">
        <f t="shared" si="281"/>
        <v xml:space="preserve"> </v>
      </c>
      <c r="AN692" s="39" t="str">
        <f t="shared" si="282"/>
        <v xml:space="preserve"> </v>
      </c>
      <c r="AO692" s="39" t="str">
        <f t="shared" si="283"/>
        <v xml:space="preserve"> </v>
      </c>
      <c r="AP692" s="39" t="str">
        <f t="shared" si="284"/>
        <v xml:space="preserve"> </v>
      </c>
      <c r="CF692" s="2"/>
    </row>
    <row r="693" spans="2:84" x14ac:dyDescent="0.2">
      <c r="B693" s="22" t="str">
        <f>IF(VLOOKUP('Download Data'!AF702,'Download Data'!AL702:AP2314,3,FALSE)&lt;&gt;10001,VLOOKUP('Download Data'!AF702,'Download Data'!AL702:AP2314,3,FALSE),"")</f>
        <v/>
      </c>
      <c r="C693" s="5" t="str">
        <f>IF(VLOOKUP('Download Data'!AF702,'Download Data'!AL702:AP2314,3,FALSE)&lt;&gt;10001,VLOOKUP('Download Data'!AF702,'Download Data'!AL702:AP2314,4,FALSE),"")</f>
        <v/>
      </c>
      <c r="D693" s="29" t="str">
        <f>IF(VLOOKUP('Download Data'!AF702,'Download Data'!AL702:AP2314,3,FALSE)&lt;&gt;10001,VLOOKUP('Download Data'!AF702,'Download Data'!AL702:AP2314,5,FALSE),"")</f>
        <v/>
      </c>
      <c r="AA693" s="39" t="s">
        <v>1520</v>
      </c>
      <c r="AB693" s="39">
        <f t="shared" si="289"/>
        <v>11405</v>
      </c>
      <c r="AC693" s="39" t="s">
        <v>101</v>
      </c>
      <c r="AD693" s="43">
        <f>VLOOKUP(AB693/100,'Download Data'!$BB$1:$BV$156,10,TRUE)</f>
        <v>0</v>
      </c>
      <c r="AE693" s="39"/>
      <c r="AF693" s="39">
        <f t="shared" si="286"/>
        <v>684</v>
      </c>
      <c r="AG693" s="45">
        <f t="shared" si="290"/>
        <v>11405</v>
      </c>
      <c r="AH693" s="45" t="s">
        <v>101</v>
      </c>
      <c r="AI693" s="46">
        <f>Program!B201</f>
        <v>0</v>
      </c>
      <c r="AJ693" s="39"/>
      <c r="AK693" s="39">
        <f>IF(AO693=" ",0,1)</f>
        <v>0</v>
      </c>
      <c r="AL693" s="39">
        <f t="shared" si="288"/>
        <v>1</v>
      </c>
      <c r="AM693" s="39" t="str">
        <f>IF(AD693=AI693," ",AA693)</f>
        <v xml:space="preserve"> </v>
      </c>
      <c r="AN693" s="39" t="str">
        <f>IF(AD693=AI693," ",AG693)</f>
        <v xml:space="preserve"> </v>
      </c>
      <c r="AO693" s="39" t="str">
        <f>IF(AD693=AI693," ","=")</f>
        <v xml:space="preserve"> </v>
      </c>
      <c r="AP693" s="39" t="str">
        <f>IF(AD693=AI693," ",AI693)</f>
        <v xml:space="preserve"> </v>
      </c>
      <c r="CF693" s="2"/>
    </row>
    <row r="694" spans="2:84" x14ac:dyDescent="0.2">
      <c r="B694" s="22" t="str">
        <f>IF(VLOOKUP('Download Data'!AF703,'Download Data'!AL703:AP2315,3,FALSE)&lt;&gt;10001,VLOOKUP('Download Data'!AF703,'Download Data'!AL703:AP2315,3,FALSE),"")</f>
        <v/>
      </c>
      <c r="C694" s="5" t="str">
        <f>IF(VLOOKUP('Download Data'!AF703,'Download Data'!AL703:AP2315,3,FALSE)&lt;&gt;10001,VLOOKUP('Download Data'!AF703,'Download Data'!AL703:AP2315,4,FALSE),"")</f>
        <v/>
      </c>
      <c r="D694" s="29" t="str">
        <f>IF(VLOOKUP('Download Data'!AF703,'Download Data'!AL703:AP2315,3,FALSE)&lt;&gt;10001,VLOOKUP('Download Data'!AF703,'Download Data'!AL703:AP2315,5,FALSE),"")</f>
        <v/>
      </c>
      <c r="AA694" s="39" t="s">
        <v>1521</v>
      </c>
      <c r="AB694" s="39">
        <f t="shared" si="289"/>
        <v>11406</v>
      </c>
      <c r="AC694" s="39" t="s">
        <v>101</v>
      </c>
      <c r="AD694" s="43">
        <f>VLOOKUP(AB694/100,'Download Data'!$BB$1:$BV$156,11,TRUE)</f>
        <v>0</v>
      </c>
      <c r="AE694" s="39"/>
      <c r="AF694" s="39">
        <f t="shared" si="286"/>
        <v>685</v>
      </c>
      <c r="AG694" s="45">
        <f t="shared" si="290"/>
        <v>11406</v>
      </c>
      <c r="AH694" s="45" t="s">
        <v>101</v>
      </c>
      <c r="AI694" s="46">
        <f>Program!B202</f>
        <v>0</v>
      </c>
      <c r="AJ694" s="39"/>
      <c r="AK694" s="39">
        <f>IF(AO694=" ",0,1)</f>
        <v>0</v>
      </c>
      <c r="AL694" s="39">
        <f t="shared" si="288"/>
        <v>1</v>
      </c>
      <c r="AM694" s="39" t="str">
        <f>IF(AD694=AI694," ",AA694)</f>
        <v xml:space="preserve"> </v>
      </c>
      <c r="AN694" s="39" t="str">
        <f>IF(AD694=AI694," ",AG694)</f>
        <v xml:space="preserve"> </v>
      </c>
      <c r="AO694" s="39" t="str">
        <f>IF(AD694=AI694," ","=")</f>
        <v xml:space="preserve"> </v>
      </c>
      <c r="AP694" s="39" t="str">
        <f>IF(AD694=AI694," ",AI694)</f>
        <v xml:space="preserve"> </v>
      </c>
      <c r="CF694" s="2"/>
    </row>
    <row r="695" spans="2:84" x14ac:dyDescent="0.2">
      <c r="B695" s="22" t="str">
        <f>IF(VLOOKUP('Download Data'!AF704,'Download Data'!AL704:AP2316,3,FALSE)&lt;&gt;10001,VLOOKUP('Download Data'!AF704,'Download Data'!AL704:AP2316,3,FALSE),"")</f>
        <v/>
      </c>
      <c r="C695" s="5" t="str">
        <f>IF(VLOOKUP('Download Data'!AF704,'Download Data'!AL704:AP2316,3,FALSE)&lt;&gt;10001,VLOOKUP('Download Data'!AF704,'Download Data'!AL704:AP2316,4,FALSE),"")</f>
        <v/>
      </c>
      <c r="D695" s="29" t="str">
        <f>IF(VLOOKUP('Download Data'!AF704,'Download Data'!AL704:AP2316,3,FALSE)&lt;&gt;10001,VLOOKUP('Download Data'!AF704,'Download Data'!AL704:AP2316,5,FALSE),"")</f>
        <v/>
      </c>
      <c r="AA695" s="39" t="s">
        <v>1522</v>
      </c>
      <c r="AB695" s="39">
        <f t="shared" si="289"/>
        <v>11407</v>
      </c>
      <c r="AC695" s="39" t="s">
        <v>101</v>
      </c>
      <c r="AD695" s="43">
        <f>VLOOKUP(AB695/100,'Download Data'!$BB$1:$BV$156,12,TRUE)</f>
        <v>0</v>
      </c>
      <c r="AE695" s="39"/>
      <c r="AF695" s="39">
        <f t="shared" si="286"/>
        <v>686</v>
      </c>
      <c r="AG695" s="45">
        <f t="shared" si="290"/>
        <v>11407</v>
      </c>
      <c r="AH695" s="45" t="s">
        <v>101</v>
      </c>
      <c r="AI695" s="46">
        <f>Program!B203</f>
        <v>0</v>
      </c>
      <c r="AJ695" s="39"/>
      <c r="AK695" s="39">
        <f>IF(AO695=" ",0,1)</f>
        <v>0</v>
      </c>
      <c r="AL695" s="39">
        <f t="shared" si="288"/>
        <v>1</v>
      </c>
      <c r="AM695" s="39" t="str">
        <f>IF(AD695=AI695," ",AA695)</f>
        <v xml:space="preserve"> </v>
      </c>
      <c r="AN695" s="39" t="str">
        <f>IF(AD695=AI695," ",AG695)</f>
        <v xml:space="preserve"> </v>
      </c>
      <c r="AO695" s="39" t="str">
        <f>IF(AD695=AI695," ","=")</f>
        <v xml:space="preserve"> </v>
      </c>
      <c r="AP695" s="39" t="str">
        <f>IF(AD695=AI695," ",AI695)</f>
        <v xml:space="preserve"> </v>
      </c>
      <c r="CF695" s="2"/>
    </row>
    <row r="696" spans="2:84" x14ac:dyDescent="0.2">
      <c r="B696" s="22" t="str">
        <f>IF(VLOOKUP('Download Data'!AF705,'Download Data'!AL705:AP2317,3,FALSE)&lt;&gt;10001,VLOOKUP('Download Data'!AF705,'Download Data'!AL705:AP2317,3,FALSE),"")</f>
        <v/>
      </c>
      <c r="C696" s="5" t="str">
        <f>IF(VLOOKUP('Download Data'!AF705,'Download Data'!AL705:AP2317,3,FALSE)&lt;&gt;10001,VLOOKUP('Download Data'!AF705,'Download Data'!AL705:AP2317,4,FALSE),"")</f>
        <v/>
      </c>
      <c r="D696" s="29" t="str">
        <f>IF(VLOOKUP('Download Data'!AF705,'Download Data'!AL705:AP2317,3,FALSE)&lt;&gt;10001,VLOOKUP('Download Data'!AF705,'Download Data'!AL705:AP2317,5,FALSE),"")</f>
        <v/>
      </c>
      <c r="AA696" s="39"/>
      <c r="AB696" s="39"/>
      <c r="AC696" s="39"/>
      <c r="AD696" s="43"/>
      <c r="AE696" s="39"/>
      <c r="AF696" s="39">
        <f t="shared" si="286"/>
        <v>687</v>
      </c>
      <c r="AG696" s="45"/>
      <c r="AH696" s="45"/>
      <c r="AI696" s="46"/>
      <c r="AJ696" s="39"/>
      <c r="AK696" s="39">
        <f t="shared" si="280"/>
        <v>0</v>
      </c>
      <c r="AL696" s="39">
        <f t="shared" si="288"/>
        <v>1</v>
      </c>
      <c r="AM696" s="39" t="str">
        <f t="shared" si="281"/>
        <v xml:space="preserve"> </v>
      </c>
      <c r="AN696" s="39" t="str">
        <f t="shared" si="282"/>
        <v xml:space="preserve"> </v>
      </c>
      <c r="AO696" s="39" t="str">
        <f t="shared" si="283"/>
        <v xml:space="preserve"> </v>
      </c>
      <c r="AP696" s="39" t="str">
        <f t="shared" si="284"/>
        <v xml:space="preserve"> </v>
      </c>
      <c r="CF696" s="2"/>
    </row>
    <row r="697" spans="2:84" x14ac:dyDescent="0.2">
      <c r="B697" s="22" t="str">
        <f>IF(VLOOKUP('Download Data'!AF706,'Download Data'!AL706:AP2318,3,FALSE)&lt;&gt;10001,VLOOKUP('Download Data'!AF706,'Download Data'!AL706:AP2318,3,FALSE),"")</f>
        <v/>
      </c>
      <c r="C697" s="5" t="str">
        <f>IF(VLOOKUP('Download Data'!AF706,'Download Data'!AL706:AP2318,3,FALSE)&lt;&gt;10001,VLOOKUP('Download Data'!AF706,'Download Data'!AL706:AP2318,4,FALSE),"")</f>
        <v/>
      </c>
      <c r="D697" s="29" t="str">
        <f>IF(VLOOKUP('Download Data'!AF706,'Download Data'!AL706:AP2318,3,FALSE)&lt;&gt;10001,VLOOKUP('Download Data'!AF706,'Download Data'!AL706:AP2318,5,FALSE),"")</f>
        <v/>
      </c>
      <c r="AA697" s="39" t="s">
        <v>1087</v>
      </c>
      <c r="AB697" s="39">
        <f t="shared" ref="AB697:AB704" si="291">AG697</f>
        <v>11500</v>
      </c>
      <c r="AC697" s="39" t="s">
        <v>101</v>
      </c>
      <c r="AD697" s="43">
        <f>VLOOKUP(AB697/100,'Download Data'!$BB$1:$BV$156,5,TRUE)</f>
        <v>0</v>
      </c>
      <c r="AE697" s="39"/>
      <c r="AF697" s="39">
        <f t="shared" si="286"/>
        <v>688</v>
      </c>
      <c r="AG697" s="45">
        <v>11500</v>
      </c>
      <c r="AH697" s="45" t="s">
        <v>101</v>
      </c>
      <c r="AI697" s="46">
        <f>Program!B207</f>
        <v>0</v>
      </c>
      <c r="AJ697" s="39"/>
      <c r="AK697" s="39">
        <f t="shared" si="280"/>
        <v>0</v>
      </c>
      <c r="AL697" s="39">
        <f t="shared" si="288"/>
        <v>1</v>
      </c>
      <c r="AM697" s="39" t="str">
        <f t="shared" si="281"/>
        <v xml:space="preserve"> </v>
      </c>
      <c r="AN697" s="39" t="str">
        <f t="shared" si="282"/>
        <v xml:space="preserve"> </v>
      </c>
      <c r="AO697" s="39" t="str">
        <f t="shared" si="283"/>
        <v xml:space="preserve"> </v>
      </c>
      <c r="AP697" s="39" t="str">
        <f t="shared" si="284"/>
        <v xml:space="preserve"> </v>
      </c>
      <c r="CF697" s="2"/>
    </row>
    <row r="698" spans="2:84" x14ac:dyDescent="0.2">
      <c r="B698" s="22" t="str">
        <f>IF(VLOOKUP('Download Data'!AF707,'Download Data'!AL707:AP2319,3,FALSE)&lt;&gt;10001,VLOOKUP('Download Data'!AF707,'Download Data'!AL707:AP2319,3,FALSE),"")</f>
        <v/>
      </c>
      <c r="C698" s="5" t="str">
        <f>IF(VLOOKUP('Download Data'!AF707,'Download Data'!AL707:AP2319,3,FALSE)&lt;&gt;10001,VLOOKUP('Download Data'!AF707,'Download Data'!AL707:AP2319,4,FALSE),"")</f>
        <v/>
      </c>
      <c r="D698" s="29" t="str">
        <f>IF(VLOOKUP('Download Data'!AF707,'Download Data'!AL707:AP2319,3,FALSE)&lt;&gt;10001,VLOOKUP('Download Data'!AF707,'Download Data'!AL707:AP2319,5,FALSE),"")</f>
        <v/>
      </c>
      <c r="AA698" s="39" t="s">
        <v>1088</v>
      </c>
      <c r="AB698" s="39">
        <f t="shared" si="291"/>
        <v>11501</v>
      </c>
      <c r="AC698" s="39" t="s">
        <v>101</v>
      </c>
      <c r="AD698" s="43">
        <f>VLOOKUP(AB698/100,'Download Data'!$BB$1:$BV$156,6,TRUE)</f>
        <v>0</v>
      </c>
      <c r="AE698" s="39"/>
      <c r="AF698" s="39">
        <f t="shared" si="286"/>
        <v>689</v>
      </c>
      <c r="AG698" s="45">
        <f t="shared" ref="AG698:AG704" si="292">AG697+1</f>
        <v>11501</v>
      </c>
      <c r="AH698" s="45" t="s">
        <v>101</v>
      </c>
      <c r="AI698" s="46">
        <f>Program!B208</f>
        <v>0</v>
      </c>
      <c r="AJ698" s="39"/>
      <c r="AK698" s="39">
        <f t="shared" si="280"/>
        <v>0</v>
      </c>
      <c r="AL698" s="39">
        <f t="shared" si="288"/>
        <v>1</v>
      </c>
      <c r="AM698" s="39" t="str">
        <f t="shared" si="281"/>
        <v xml:space="preserve"> </v>
      </c>
      <c r="AN698" s="39" t="str">
        <f t="shared" si="282"/>
        <v xml:space="preserve"> </v>
      </c>
      <c r="AO698" s="39" t="str">
        <f t="shared" si="283"/>
        <v xml:space="preserve"> </v>
      </c>
      <c r="AP698" s="39" t="str">
        <f t="shared" si="284"/>
        <v xml:space="preserve"> </v>
      </c>
      <c r="CF698" s="2"/>
    </row>
    <row r="699" spans="2:84" x14ac:dyDescent="0.2">
      <c r="B699" s="22" t="str">
        <f>IF(VLOOKUP('Download Data'!AF708,'Download Data'!AL708:AP2320,3,FALSE)&lt;&gt;10001,VLOOKUP('Download Data'!AF708,'Download Data'!AL708:AP2320,3,FALSE),"")</f>
        <v/>
      </c>
      <c r="C699" s="5" t="str">
        <f>IF(VLOOKUP('Download Data'!AF708,'Download Data'!AL708:AP2320,3,FALSE)&lt;&gt;10001,VLOOKUP('Download Data'!AF708,'Download Data'!AL708:AP2320,4,FALSE),"")</f>
        <v/>
      </c>
      <c r="D699" s="29" t="str">
        <f>IF(VLOOKUP('Download Data'!AF708,'Download Data'!AL708:AP2320,3,FALSE)&lt;&gt;10001,VLOOKUP('Download Data'!AF708,'Download Data'!AL708:AP2320,5,FALSE),"")</f>
        <v/>
      </c>
      <c r="AA699" s="39" t="s">
        <v>1089</v>
      </c>
      <c r="AB699" s="39">
        <f t="shared" si="291"/>
        <v>11502</v>
      </c>
      <c r="AC699" s="39" t="s">
        <v>101</v>
      </c>
      <c r="AD699" s="43">
        <f>VLOOKUP(AB699/100,'Download Data'!$BB$1:$BV$156,7,TRUE)</f>
        <v>0</v>
      </c>
      <c r="AE699" s="39"/>
      <c r="AF699" s="39">
        <f t="shared" si="286"/>
        <v>690</v>
      </c>
      <c r="AG699" s="45">
        <f t="shared" si="292"/>
        <v>11502</v>
      </c>
      <c r="AH699" s="45" t="s">
        <v>101</v>
      </c>
      <c r="AI699" s="46">
        <f>Program!B209</f>
        <v>0</v>
      </c>
      <c r="AJ699" s="39"/>
      <c r="AK699" s="39">
        <f t="shared" si="280"/>
        <v>0</v>
      </c>
      <c r="AL699" s="39">
        <f t="shared" si="288"/>
        <v>1</v>
      </c>
      <c r="AM699" s="39" t="str">
        <f t="shared" si="281"/>
        <v xml:space="preserve"> </v>
      </c>
      <c r="AN699" s="39" t="str">
        <f t="shared" si="282"/>
        <v xml:space="preserve"> </v>
      </c>
      <c r="AO699" s="39" t="str">
        <f t="shared" si="283"/>
        <v xml:space="preserve"> </v>
      </c>
      <c r="AP699" s="39" t="str">
        <f t="shared" si="284"/>
        <v xml:space="preserve"> </v>
      </c>
      <c r="CF699" s="2"/>
    </row>
    <row r="700" spans="2:84" x14ac:dyDescent="0.2">
      <c r="B700" s="22" t="str">
        <f>IF(VLOOKUP('Download Data'!AF709,'Download Data'!AL709:AP2321,3,FALSE)&lt;&gt;10001,VLOOKUP('Download Data'!AF709,'Download Data'!AL709:AP2321,3,FALSE),"")</f>
        <v/>
      </c>
      <c r="C700" s="5" t="str">
        <f>IF(VLOOKUP('Download Data'!AF709,'Download Data'!AL709:AP2321,3,FALSE)&lt;&gt;10001,VLOOKUP('Download Data'!AF709,'Download Data'!AL709:AP2321,4,FALSE),"")</f>
        <v/>
      </c>
      <c r="D700" s="29" t="str">
        <f>IF(VLOOKUP('Download Data'!AF709,'Download Data'!AL709:AP2321,3,FALSE)&lt;&gt;10001,VLOOKUP('Download Data'!AF709,'Download Data'!AL709:AP2321,5,FALSE),"")</f>
        <v/>
      </c>
      <c r="AA700" s="39" t="s">
        <v>1090</v>
      </c>
      <c r="AB700" s="39">
        <f t="shared" si="291"/>
        <v>11503</v>
      </c>
      <c r="AC700" s="39" t="s">
        <v>101</v>
      </c>
      <c r="AD700" s="43">
        <f>VLOOKUP(AB700/100,'Download Data'!$BB$1:$BV$156,8,TRUE)</f>
        <v>0</v>
      </c>
      <c r="AE700" s="39"/>
      <c r="AF700" s="39">
        <f t="shared" si="286"/>
        <v>691</v>
      </c>
      <c r="AG700" s="45">
        <f t="shared" si="292"/>
        <v>11503</v>
      </c>
      <c r="AH700" s="45" t="s">
        <v>101</v>
      </c>
      <c r="AI700" s="46">
        <f>Program!B210</f>
        <v>0</v>
      </c>
      <c r="AJ700" s="39"/>
      <c r="AK700" s="39">
        <f t="shared" si="280"/>
        <v>0</v>
      </c>
      <c r="AL700" s="39">
        <f t="shared" si="288"/>
        <v>1</v>
      </c>
      <c r="AM700" s="39" t="str">
        <f t="shared" si="281"/>
        <v xml:space="preserve"> </v>
      </c>
      <c r="AN700" s="39" t="str">
        <f t="shared" si="282"/>
        <v xml:space="preserve"> </v>
      </c>
      <c r="AO700" s="39" t="str">
        <f t="shared" si="283"/>
        <v xml:space="preserve"> </v>
      </c>
      <c r="AP700" s="39" t="str">
        <f t="shared" si="284"/>
        <v xml:space="preserve"> </v>
      </c>
      <c r="CF700" s="2"/>
    </row>
    <row r="701" spans="2:84" x14ac:dyDescent="0.2">
      <c r="B701" s="22" t="str">
        <f>IF(VLOOKUP('Download Data'!AF710,'Download Data'!AL710:AP2322,3,FALSE)&lt;&gt;10001,VLOOKUP('Download Data'!AF710,'Download Data'!AL710:AP2322,3,FALSE),"")</f>
        <v/>
      </c>
      <c r="C701" s="5" t="str">
        <f>IF(VLOOKUP('Download Data'!AF710,'Download Data'!AL710:AP2322,3,FALSE)&lt;&gt;10001,VLOOKUP('Download Data'!AF710,'Download Data'!AL710:AP2322,4,FALSE),"")</f>
        <v/>
      </c>
      <c r="D701" s="29" t="str">
        <f>IF(VLOOKUP('Download Data'!AF710,'Download Data'!AL710:AP2322,3,FALSE)&lt;&gt;10001,VLOOKUP('Download Data'!AF710,'Download Data'!AL710:AP2322,5,FALSE),"")</f>
        <v/>
      </c>
      <c r="AA701" s="39" t="s">
        <v>1091</v>
      </c>
      <c r="AB701" s="39">
        <f t="shared" si="291"/>
        <v>11504</v>
      </c>
      <c r="AC701" s="39" t="s">
        <v>101</v>
      </c>
      <c r="AD701" s="43">
        <f>VLOOKUP(AB701/100,'Download Data'!$BB$1:$BV$156,9,TRUE)</f>
        <v>0</v>
      </c>
      <c r="AE701" s="39"/>
      <c r="AF701" s="39">
        <f t="shared" si="286"/>
        <v>692</v>
      </c>
      <c r="AG701" s="45">
        <f t="shared" si="292"/>
        <v>11504</v>
      </c>
      <c r="AH701" s="45" t="s">
        <v>101</v>
      </c>
      <c r="AI701" s="46">
        <f>Program!B211</f>
        <v>0</v>
      </c>
      <c r="AJ701" s="39"/>
      <c r="AK701" s="39">
        <f t="shared" si="280"/>
        <v>0</v>
      </c>
      <c r="AL701" s="39">
        <f t="shared" si="288"/>
        <v>1</v>
      </c>
      <c r="AM701" s="39" t="str">
        <f t="shared" si="281"/>
        <v xml:space="preserve"> </v>
      </c>
      <c r="AN701" s="39" t="str">
        <f t="shared" si="282"/>
        <v xml:space="preserve"> </v>
      </c>
      <c r="AO701" s="39" t="str">
        <f t="shared" si="283"/>
        <v xml:space="preserve"> </v>
      </c>
      <c r="AP701" s="39" t="str">
        <f t="shared" si="284"/>
        <v xml:space="preserve"> </v>
      </c>
      <c r="CF701" s="2"/>
    </row>
    <row r="702" spans="2:84" x14ac:dyDescent="0.2">
      <c r="B702" s="22" t="str">
        <f>IF(VLOOKUP('Download Data'!AF711,'Download Data'!AL711:AP2323,3,FALSE)&lt;&gt;10001,VLOOKUP('Download Data'!AF711,'Download Data'!AL711:AP2323,3,FALSE),"")</f>
        <v/>
      </c>
      <c r="C702" s="5" t="str">
        <f>IF(VLOOKUP('Download Data'!AF711,'Download Data'!AL711:AP2323,3,FALSE)&lt;&gt;10001,VLOOKUP('Download Data'!AF711,'Download Data'!AL711:AP2323,4,FALSE),"")</f>
        <v/>
      </c>
      <c r="D702" s="29" t="str">
        <f>IF(VLOOKUP('Download Data'!AF711,'Download Data'!AL711:AP2323,3,FALSE)&lt;&gt;10001,VLOOKUP('Download Data'!AF711,'Download Data'!AL711:AP2323,5,FALSE),"")</f>
        <v/>
      </c>
      <c r="AA702" s="39" t="s">
        <v>1523</v>
      </c>
      <c r="AB702" s="39">
        <f t="shared" si="291"/>
        <v>11505</v>
      </c>
      <c r="AC702" s="39" t="s">
        <v>101</v>
      </c>
      <c r="AD702" s="43">
        <f>VLOOKUP(AB702/100,'Download Data'!$BB$1:$BV$156,10,TRUE)</f>
        <v>0</v>
      </c>
      <c r="AE702" s="39"/>
      <c r="AF702" s="39">
        <f t="shared" si="286"/>
        <v>693</v>
      </c>
      <c r="AG702" s="45">
        <f t="shared" si="292"/>
        <v>11505</v>
      </c>
      <c r="AH702" s="45" t="s">
        <v>101</v>
      </c>
      <c r="AI702" s="46">
        <f>Program!B212</f>
        <v>0</v>
      </c>
      <c r="AJ702" s="39"/>
      <c r="AK702" s="39">
        <f>IF(AO702=" ",0,1)</f>
        <v>0</v>
      </c>
      <c r="AL702" s="39">
        <f t="shared" si="288"/>
        <v>1</v>
      </c>
      <c r="AM702" s="39" t="str">
        <f>IF(AD702=AI702," ",AA702)</f>
        <v xml:space="preserve"> </v>
      </c>
      <c r="AN702" s="39" t="str">
        <f>IF(AD702=AI702," ",AG702)</f>
        <v xml:space="preserve"> </v>
      </c>
      <c r="AO702" s="39" t="str">
        <f>IF(AD702=AI702," ","=")</f>
        <v xml:space="preserve"> </v>
      </c>
      <c r="AP702" s="39" t="str">
        <f>IF(AD702=AI702," ",AI702)</f>
        <v xml:space="preserve"> </v>
      </c>
      <c r="CF702" s="2"/>
    </row>
    <row r="703" spans="2:84" x14ac:dyDescent="0.2">
      <c r="B703" s="22" t="str">
        <f>IF(VLOOKUP('Download Data'!AF712,'Download Data'!AL712:AP2324,3,FALSE)&lt;&gt;10001,VLOOKUP('Download Data'!AF712,'Download Data'!AL712:AP2324,3,FALSE),"")</f>
        <v/>
      </c>
      <c r="C703" s="5" t="str">
        <f>IF(VLOOKUP('Download Data'!AF712,'Download Data'!AL712:AP2324,3,FALSE)&lt;&gt;10001,VLOOKUP('Download Data'!AF712,'Download Data'!AL712:AP2324,4,FALSE),"")</f>
        <v/>
      </c>
      <c r="D703" s="29" t="str">
        <f>IF(VLOOKUP('Download Data'!AF712,'Download Data'!AL712:AP2324,3,FALSE)&lt;&gt;10001,VLOOKUP('Download Data'!AF712,'Download Data'!AL712:AP2324,5,FALSE),"")</f>
        <v/>
      </c>
      <c r="AA703" s="39" t="s">
        <v>1524</v>
      </c>
      <c r="AB703" s="39">
        <f t="shared" si="291"/>
        <v>11506</v>
      </c>
      <c r="AC703" s="39" t="s">
        <v>101</v>
      </c>
      <c r="AD703" s="43">
        <f>VLOOKUP(AB703/100,'Download Data'!$BB$1:$BV$156,11,TRUE)</f>
        <v>0</v>
      </c>
      <c r="AE703" s="39"/>
      <c r="AF703" s="39">
        <f t="shared" si="286"/>
        <v>694</v>
      </c>
      <c r="AG703" s="45">
        <f t="shared" si="292"/>
        <v>11506</v>
      </c>
      <c r="AH703" s="45" t="s">
        <v>101</v>
      </c>
      <c r="AI703" s="46">
        <f>Program!B213</f>
        <v>0</v>
      </c>
      <c r="AJ703" s="39"/>
      <c r="AK703" s="39">
        <f>IF(AO703=" ",0,1)</f>
        <v>0</v>
      </c>
      <c r="AL703" s="39">
        <f t="shared" si="288"/>
        <v>1</v>
      </c>
      <c r="AM703" s="39" t="str">
        <f>IF(AD703=AI703," ",AA703)</f>
        <v xml:space="preserve"> </v>
      </c>
      <c r="AN703" s="39" t="str">
        <f>IF(AD703=AI703," ",AG703)</f>
        <v xml:space="preserve"> </v>
      </c>
      <c r="AO703" s="39" t="str">
        <f>IF(AD703=AI703," ","=")</f>
        <v xml:space="preserve"> </v>
      </c>
      <c r="AP703" s="39" t="str">
        <f>IF(AD703=AI703," ",AI703)</f>
        <v xml:space="preserve"> </v>
      </c>
      <c r="CF703" s="2"/>
    </row>
    <row r="704" spans="2:84" x14ac:dyDescent="0.2">
      <c r="B704" s="22" t="str">
        <f>IF(VLOOKUP('Download Data'!AF713,'Download Data'!AL713:AP2325,3,FALSE)&lt;&gt;10001,VLOOKUP('Download Data'!AF713,'Download Data'!AL713:AP2325,3,FALSE),"")</f>
        <v/>
      </c>
      <c r="C704" s="5" t="str">
        <f>IF(VLOOKUP('Download Data'!AF713,'Download Data'!AL713:AP2325,3,FALSE)&lt;&gt;10001,VLOOKUP('Download Data'!AF713,'Download Data'!AL713:AP2325,4,FALSE),"")</f>
        <v/>
      </c>
      <c r="D704" s="29" t="str">
        <f>IF(VLOOKUP('Download Data'!AF713,'Download Data'!AL713:AP2325,3,FALSE)&lt;&gt;10001,VLOOKUP('Download Data'!AF713,'Download Data'!AL713:AP2325,5,FALSE),"")</f>
        <v/>
      </c>
      <c r="AA704" s="39" t="s">
        <v>1525</v>
      </c>
      <c r="AB704" s="39">
        <f t="shared" si="291"/>
        <v>11507</v>
      </c>
      <c r="AC704" s="39" t="s">
        <v>101</v>
      </c>
      <c r="AD704" s="43">
        <f>VLOOKUP(AB704/100,'Download Data'!$BB$1:$BV$156,12,TRUE)</f>
        <v>0</v>
      </c>
      <c r="AE704" s="39"/>
      <c r="AF704" s="39">
        <f t="shared" si="286"/>
        <v>695</v>
      </c>
      <c r="AG704" s="45">
        <f t="shared" si="292"/>
        <v>11507</v>
      </c>
      <c r="AH704" s="45" t="s">
        <v>101</v>
      </c>
      <c r="AI704" s="46">
        <f>Program!B214</f>
        <v>0</v>
      </c>
      <c r="AJ704" s="39"/>
      <c r="AK704" s="39">
        <f>IF(AO704=" ",0,1)</f>
        <v>0</v>
      </c>
      <c r="AL704" s="39">
        <f t="shared" si="288"/>
        <v>1</v>
      </c>
      <c r="AM704" s="39" t="str">
        <f>IF(AD704=AI704," ",AA704)</f>
        <v xml:space="preserve"> </v>
      </c>
      <c r="AN704" s="39" t="str">
        <f>IF(AD704=AI704," ",AG704)</f>
        <v xml:space="preserve"> </v>
      </c>
      <c r="AO704" s="39" t="str">
        <f>IF(AD704=AI704," ","=")</f>
        <v xml:space="preserve"> </v>
      </c>
      <c r="AP704" s="39" t="str">
        <f>IF(AD704=AI704," ",AI704)</f>
        <v xml:space="preserve"> </v>
      </c>
      <c r="CF704" s="2"/>
    </row>
    <row r="705" spans="2:84" x14ac:dyDescent="0.2">
      <c r="B705" s="22" t="str">
        <f>IF(VLOOKUP('Download Data'!AF714,'Download Data'!AL714:AP2326,3,FALSE)&lt;&gt;10001,VLOOKUP('Download Data'!AF714,'Download Data'!AL714:AP2326,3,FALSE),"")</f>
        <v/>
      </c>
      <c r="C705" s="5" t="str">
        <f>IF(VLOOKUP('Download Data'!AF714,'Download Data'!AL714:AP2326,3,FALSE)&lt;&gt;10001,VLOOKUP('Download Data'!AF714,'Download Data'!AL714:AP2326,4,FALSE),"")</f>
        <v/>
      </c>
      <c r="D705" s="29" t="str">
        <f>IF(VLOOKUP('Download Data'!AF714,'Download Data'!AL714:AP2326,3,FALSE)&lt;&gt;10001,VLOOKUP('Download Data'!AF714,'Download Data'!AL714:AP2326,5,FALSE),"")</f>
        <v/>
      </c>
      <c r="AA705" s="39"/>
      <c r="AB705" s="39"/>
      <c r="AC705" s="39"/>
      <c r="AD705" s="43"/>
      <c r="AE705" s="39"/>
      <c r="AF705" s="39">
        <f t="shared" si="286"/>
        <v>696</v>
      </c>
      <c r="AG705" s="45"/>
      <c r="AH705" s="45"/>
      <c r="AI705" s="46"/>
      <c r="AJ705" s="39"/>
      <c r="AK705" s="39">
        <f t="shared" si="280"/>
        <v>0</v>
      </c>
      <c r="AL705" s="39">
        <f t="shared" si="288"/>
        <v>1</v>
      </c>
      <c r="AM705" s="39" t="str">
        <f t="shared" si="281"/>
        <v xml:space="preserve"> </v>
      </c>
      <c r="AN705" s="39" t="str">
        <f t="shared" si="282"/>
        <v xml:space="preserve"> </v>
      </c>
      <c r="AO705" s="39" t="str">
        <f t="shared" si="283"/>
        <v xml:space="preserve"> </v>
      </c>
      <c r="AP705" s="39" t="str">
        <f t="shared" si="284"/>
        <v xml:space="preserve"> </v>
      </c>
      <c r="CF705" s="2"/>
    </row>
    <row r="706" spans="2:84" x14ac:dyDescent="0.2">
      <c r="B706" s="22" t="str">
        <f>IF(VLOOKUP('Download Data'!AF715,'Download Data'!AL715:AP2327,3,FALSE)&lt;&gt;10001,VLOOKUP('Download Data'!AF715,'Download Data'!AL715:AP2327,3,FALSE),"")</f>
        <v/>
      </c>
      <c r="C706" s="5" t="str">
        <f>IF(VLOOKUP('Download Data'!AF715,'Download Data'!AL715:AP2327,3,FALSE)&lt;&gt;10001,VLOOKUP('Download Data'!AF715,'Download Data'!AL715:AP2327,4,FALSE),"")</f>
        <v/>
      </c>
      <c r="D706" s="29" t="str">
        <f>IF(VLOOKUP('Download Data'!AF715,'Download Data'!AL715:AP2327,3,FALSE)&lt;&gt;10001,VLOOKUP('Download Data'!AF715,'Download Data'!AL715:AP2327,5,FALSE),"")</f>
        <v/>
      </c>
      <c r="AA706" s="39" t="s">
        <v>1092</v>
      </c>
      <c r="AB706" s="39">
        <f t="shared" ref="AB706:AB713" si="293">AG706</f>
        <v>11600</v>
      </c>
      <c r="AC706" s="39" t="s">
        <v>101</v>
      </c>
      <c r="AD706" s="43">
        <f>VLOOKUP(AB706/100,'Download Data'!$BB$1:$BV$156,5,TRUE)</f>
        <v>0</v>
      </c>
      <c r="AE706" s="39"/>
      <c r="AF706" s="39">
        <f t="shared" si="286"/>
        <v>697</v>
      </c>
      <c r="AG706" s="45">
        <v>11600</v>
      </c>
      <c r="AH706" s="45" t="s">
        <v>101</v>
      </c>
      <c r="AI706" s="46">
        <f>Program!B218</f>
        <v>0</v>
      </c>
      <c r="AJ706" s="39"/>
      <c r="AK706" s="39">
        <f t="shared" si="280"/>
        <v>0</v>
      </c>
      <c r="AL706" s="39">
        <f t="shared" si="288"/>
        <v>1</v>
      </c>
      <c r="AM706" s="39" t="str">
        <f t="shared" si="281"/>
        <v xml:space="preserve"> </v>
      </c>
      <c r="AN706" s="39" t="str">
        <f t="shared" si="282"/>
        <v xml:space="preserve"> </v>
      </c>
      <c r="AO706" s="39" t="str">
        <f t="shared" si="283"/>
        <v xml:space="preserve"> </v>
      </c>
      <c r="AP706" s="39" t="str">
        <f t="shared" si="284"/>
        <v xml:space="preserve"> </v>
      </c>
      <c r="CF706" s="2"/>
    </row>
    <row r="707" spans="2:84" x14ac:dyDescent="0.2">
      <c r="B707" s="22" t="str">
        <f>IF(VLOOKUP('Download Data'!AF716,'Download Data'!AL716:AP2328,3,FALSE)&lt;&gt;10001,VLOOKUP('Download Data'!AF716,'Download Data'!AL716:AP2328,3,FALSE),"")</f>
        <v/>
      </c>
      <c r="C707" s="5" t="str">
        <f>IF(VLOOKUP('Download Data'!AF716,'Download Data'!AL716:AP2328,3,FALSE)&lt;&gt;10001,VLOOKUP('Download Data'!AF716,'Download Data'!AL716:AP2328,4,FALSE),"")</f>
        <v/>
      </c>
      <c r="D707" s="29" t="str">
        <f>IF(VLOOKUP('Download Data'!AF716,'Download Data'!AL716:AP2328,3,FALSE)&lt;&gt;10001,VLOOKUP('Download Data'!AF716,'Download Data'!AL716:AP2328,5,FALSE),"")</f>
        <v/>
      </c>
      <c r="AA707" s="39" t="s">
        <v>1093</v>
      </c>
      <c r="AB707" s="39">
        <f t="shared" si="293"/>
        <v>11601</v>
      </c>
      <c r="AC707" s="39" t="s">
        <v>101</v>
      </c>
      <c r="AD707" s="43">
        <f>VLOOKUP(AB707/100,'Download Data'!$BB$1:$BV$156,6,TRUE)</f>
        <v>0</v>
      </c>
      <c r="AE707" s="39"/>
      <c r="AF707" s="39">
        <f t="shared" si="286"/>
        <v>698</v>
      </c>
      <c r="AG707" s="45">
        <f t="shared" ref="AG707:AG713" si="294">AG706+1</f>
        <v>11601</v>
      </c>
      <c r="AH707" s="45" t="s">
        <v>101</v>
      </c>
      <c r="AI707" s="46">
        <f>Program!B219</f>
        <v>0</v>
      </c>
      <c r="AJ707" s="39"/>
      <c r="AK707" s="39">
        <f t="shared" si="280"/>
        <v>0</v>
      </c>
      <c r="AL707" s="39">
        <f t="shared" si="288"/>
        <v>1</v>
      </c>
      <c r="AM707" s="39" t="str">
        <f t="shared" si="281"/>
        <v xml:space="preserve"> </v>
      </c>
      <c r="AN707" s="39" t="str">
        <f t="shared" si="282"/>
        <v xml:space="preserve"> </v>
      </c>
      <c r="AO707" s="39" t="str">
        <f t="shared" si="283"/>
        <v xml:space="preserve"> </v>
      </c>
      <c r="AP707" s="39" t="str">
        <f t="shared" si="284"/>
        <v xml:space="preserve"> </v>
      </c>
      <c r="CF707" s="2"/>
    </row>
    <row r="708" spans="2:84" x14ac:dyDescent="0.2">
      <c r="B708" s="22" t="str">
        <f>IF(VLOOKUP('Download Data'!AF717,'Download Data'!AL717:AP2329,3,FALSE)&lt;&gt;10001,VLOOKUP('Download Data'!AF717,'Download Data'!AL717:AP2329,3,FALSE),"")</f>
        <v/>
      </c>
      <c r="C708" s="5" t="str">
        <f>IF(VLOOKUP('Download Data'!AF717,'Download Data'!AL717:AP2329,3,FALSE)&lt;&gt;10001,VLOOKUP('Download Data'!AF717,'Download Data'!AL717:AP2329,4,FALSE),"")</f>
        <v/>
      </c>
      <c r="D708" s="29" t="str">
        <f>IF(VLOOKUP('Download Data'!AF717,'Download Data'!AL717:AP2329,3,FALSE)&lt;&gt;10001,VLOOKUP('Download Data'!AF717,'Download Data'!AL717:AP2329,5,FALSE),"")</f>
        <v/>
      </c>
      <c r="AA708" s="39" t="s">
        <v>1094</v>
      </c>
      <c r="AB708" s="39">
        <f t="shared" si="293"/>
        <v>11602</v>
      </c>
      <c r="AC708" s="39" t="s">
        <v>101</v>
      </c>
      <c r="AD708" s="43">
        <f>VLOOKUP(AB708/100,'Download Data'!$BB$1:$BV$156,7,TRUE)</f>
        <v>0</v>
      </c>
      <c r="AE708" s="39"/>
      <c r="AF708" s="39">
        <f t="shared" si="286"/>
        <v>699</v>
      </c>
      <c r="AG708" s="45">
        <f t="shared" si="294"/>
        <v>11602</v>
      </c>
      <c r="AH708" s="45" t="s">
        <v>101</v>
      </c>
      <c r="AI708" s="46">
        <f>Program!B220</f>
        <v>0</v>
      </c>
      <c r="AJ708" s="39"/>
      <c r="AK708" s="39">
        <f t="shared" si="280"/>
        <v>0</v>
      </c>
      <c r="AL708" s="39">
        <f t="shared" si="288"/>
        <v>1</v>
      </c>
      <c r="AM708" s="39" t="str">
        <f t="shared" si="281"/>
        <v xml:space="preserve"> </v>
      </c>
      <c r="AN708" s="39" t="str">
        <f t="shared" si="282"/>
        <v xml:space="preserve"> </v>
      </c>
      <c r="AO708" s="39" t="str">
        <f t="shared" si="283"/>
        <v xml:space="preserve"> </v>
      </c>
      <c r="AP708" s="39" t="str">
        <f t="shared" si="284"/>
        <v xml:space="preserve"> </v>
      </c>
      <c r="CF708" s="2"/>
    </row>
    <row r="709" spans="2:84" x14ac:dyDescent="0.2">
      <c r="B709" s="22" t="str">
        <f>IF(VLOOKUP('Download Data'!AF718,'Download Data'!AL718:AP2330,3,FALSE)&lt;&gt;10001,VLOOKUP('Download Data'!AF718,'Download Data'!AL718:AP2330,3,FALSE),"")</f>
        <v/>
      </c>
      <c r="C709" s="5" t="str">
        <f>IF(VLOOKUP('Download Data'!AF718,'Download Data'!AL718:AP2330,3,FALSE)&lt;&gt;10001,VLOOKUP('Download Data'!AF718,'Download Data'!AL718:AP2330,4,FALSE),"")</f>
        <v/>
      </c>
      <c r="D709" s="29" t="str">
        <f>IF(VLOOKUP('Download Data'!AF718,'Download Data'!AL718:AP2330,3,FALSE)&lt;&gt;10001,VLOOKUP('Download Data'!AF718,'Download Data'!AL718:AP2330,5,FALSE),"")</f>
        <v/>
      </c>
      <c r="AA709" s="39" t="s">
        <v>1095</v>
      </c>
      <c r="AB709" s="39">
        <f t="shared" si="293"/>
        <v>11603</v>
      </c>
      <c r="AC709" s="39" t="s">
        <v>101</v>
      </c>
      <c r="AD709" s="43">
        <f>VLOOKUP(AB709/100,'Download Data'!$BB$1:$BV$156,8,TRUE)</f>
        <v>0</v>
      </c>
      <c r="AE709" s="39"/>
      <c r="AF709" s="39">
        <f t="shared" si="286"/>
        <v>700</v>
      </c>
      <c r="AG709" s="45">
        <f t="shared" si="294"/>
        <v>11603</v>
      </c>
      <c r="AH709" s="45" t="s">
        <v>101</v>
      </c>
      <c r="AI709" s="46">
        <f>Program!B221</f>
        <v>0</v>
      </c>
      <c r="AJ709" s="39"/>
      <c r="AK709" s="39">
        <f t="shared" si="280"/>
        <v>0</v>
      </c>
      <c r="AL709" s="39">
        <f t="shared" si="288"/>
        <v>1</v>
      </c>
      <c r="AM709" s="39" t="str">
        <f t="shared" si="281"/>
        <v xml:space="preserve"> </v>
      </c>
      <c r="AN709" s="39" t="str">
        <f t="shared" si="282"/>
        <v xml:space="preserve"> </v>
      </c>
      <c r="AO709" s="39" t="str">
        <f t="shared" si="283"/>
        <v xml:space="preserve"> </v>
      </c>
      <c r="AP709" s="39" t="str">
        <f t="shared" si="284"/>
        <v xml:space="preserve"> </v>
      </c>
      <c r="CF709" s="2"/>
    </row>
    <row r="710" spans="2:84" x14ac:dyDescent="0.2">
      <c r="B710" s="22" t="str">
        <f>IF(VLOOKUP('Download Data'!AF719,'Download Data'!AL719:AP2331,3,FALSE)&lt;&gt;10001,VLOOKUP('Download Data'!AF719,'Download Data'!AL719:AP2331,3,FALSE),"")</f>
        <v/>
      </c>
      <c r="C710" s="5" t="str">
        <f>IF(VLOOKUP('Download Data'!AF719,'Download Data'!AL719:AP2331,3,FALSE)&lt;&gt;10001,VLOOKUP('Download Data'!AF719,'Download Data'!AL719:AP2331,4,FALSE),"")</f>
        <v/>
      </c>
      <c r="D710" s="29" t="str">
        <f>IF(VLOOKUP('Download Data'!AF719,'Download Data'!AL719:AP2331,3,FALSE)&lt;&gt;10001,VLOOKUP('Download Data'!AF719,'Download Data'!AL719:AP2331,5,FALSE),"")</f>
        <v/>
      </c>
      <c r="AA710" s="39" t="s">
        <v>1096</v>
      </c>
      <c r="AB710" s="39">
        <f t="shared" si="293"/>
        <v>11604</v>
      </c>
      <c r="AC710" s="39" t="s">
        <v>101</v>
      </c>
      <c r="AD710" s="43">
        <f>VLOOKUP(AB710/100,'Download Data'!$BB$1:$BV$156,9,TRUE)</f>
        <v>0</v>
      </c>
      <c r="AE710" s="39"/>
      <c r="AF710" s="39">
        <f t="shared" si="286"/>
        <v>701</v>
      </c>
      <c r="AG710" s="45">
        <f t="shared" si="294"/>
        <v>11604</v>
      </c>
      <c r="AH710" s="45" t="s">
        <v>101</v>
      </c>
      <c r="AI710" s="46">
        <f>Program!B222</f>
        <v>0</v>
      </c>
      <c r="AJ710" s="39"/>
      <c r="AK710" s="39">
        <f t="shared" si="280"/>
        <v>0</v>
      </c>
      <c r="AL710" s="39">
        <f t="shared" si="288"/>
        <v>1</v>
      </c>
      <c r="AM710" s="39" t="str">
        <f t="shared" si="281"/>
        <v xml:space="preserve"> </v>
      </c>
      <c r="AN710" s="39" t="str">
        <f t="shared" si="282"/>
        <v xml:space="preserve"> </v>
      </c>
      <c r="AO710" s="39" t="str">
        <f t="shared" si="283"/>
        <v xml:space="preserve"> </v>
      </c>
      <c r="AP710" s="39" t="str">
        <f t="shared" si="284"/>
        <v xml:space="preserve"> </v>
      </c>
      <c r="CF710" s="2"/>
    </row>
    <row r="711" spans="2:84" x14ac:dyDescent="0.2">
      <c r="B711" s="22" t="str">
        <f>IF(VLOOKUP('Download Data'!AF720,'Download Data'!AL720:AP2332,3,FALSE)&lt;&gt;10001,VLOOKUP('Download Data'!AF720,'Download Data'!AL720:AP2332,3,FALSE),"")</f>
        <v/>
      </c>
      <c r="C711" s="5" t="str">
        <f>IF(VLOOKUP('Download Data'!AF720,'Download Data'!AL720:AP2332,3,FALSE)&lt;&gt;10001,VLOOKUP('Download Data'!AF720,'Download Data'!AL720:AP2332,4,FALSE),"")</f>
        <v/>
      </c>
      <c r="D711" s="29" t="str">
        <f>IF(VLOOKUP('Download Data'!AF720,'Download Data'!AL720:AP2332,3,FALSE)&lt;&gt;10001,VLOOKUP('Download Data'!AF720,'Download Data'!AL720:AP2332,5,FALSE),"")</f>
        <v/>
      </c>
      <c r="AA711" s="39" t="s">
        <v>1526</v>
      </c>
      <c r="AB711" s="39">
        <f t="shared" si="293"/>
        <v>11605</v>
      </c>
      <c r="AC711" s="39" t="s">
        <v>101</v>
      </c>
      <c r="AD711" s="43">
        <f>VLOOKUP(AB711/100,'Download Data'!$BB$1:$BV$156,10,TRUE)</f>
        <v>0</v>
      </c>
      <c r="AE711" s="39"/>
      <c r="AF711" s="39">
        <f t="shared" si="286"/>
        <v>702</v>
      </c>
      <c r="AG711" s="45">
        <f t="shared" si="294"/>
        <v>11605</v>
      </c>
      <c r="AH711" s="45" t="s">
        <v>101</v>
      </c>
      <c r="AI711" s="46">
        <f>Program!B223</f>
        <v>0</v>
      </c>
      <c r="AJ711" s="39"/>
      <c r="AK711" s="39">
        <f>IF(AO711=" ",0,1)</f>
        <v>0</v>
      </c>
      <c r="AL711" s="39">
        <f t="shared" si="288"/>
        <v>1</v>
      </c>
      <c r="AM711" s="39" t="str">
        <f>IF(AD711=AI711," ",AA711)</f>
        <v xml:space="preserve"> </v>
      </c>
      <c r="AN711" s="39" t="str">
        <f>IF(AD711=AI711," ",AG711)</f>
        <v xml:space="preserve"> </v>
      </c>
      <c r="AO711" s="39" t="str">
        <f>IF(AD711=AI711," ","=")</f>
        <v xml:space="preserve"> </v>
      </c>
      <c r="AP711" s="39" t="str">
        <f>IF(AD711=AI711," ",AI711)</f>
        <v xml:space="preserve"> </v>
      </c>
      <c r="CF711" s="2"/>
    </row>
    <row r="712" spans="2:84" x14ac:dyDescent="0.2">
      <c r="B712" s="22" t="str">
        <f>IF(VLOOKUP('Download Data'!AF721,'Download Data'!AL721:AP2333,3,FALSE)&lt;&gt;10001,VLOOKUP('Download Data'!AF721,'Download Data'!AL721:AP2333,3,FALSE),"")</f>
        <v/>
      </c>
      <c r="C712" s="5" t="str">
        <f>IF(VLOOKUP('Download Data'!AF721,'Download Data'!AL721:AP2333,3,FALSE)&lt;&gt;10001,VLOOKUP('Download Data'!AF721,'Download Data'!AL721:AP2333,4,FALSE),"")</f>
        <v/>
      </c>
      <c r="D712" s="29" t="str">
        <f>IF(VLOOKUP('Download Data'!AF721,'Download Data'!AL721:AP2333,3,FALSE)&lt;&gt;10001,VLOOKUP('Download Data'!AF721,'Download Data'!AL721:AP2333,5,FALSE),"")</f>
        <v/>
      </c>
      <c r="AA712" s="39" t="s">
        <v>1527</v>
      </c>
      <c r="AB712" s="39">
        <f t="shared" si="293"/>
        <v>11606</v>
      </c>
      <c r="AC712" s="39" t="s">
        <v>101</v>
      </c>
      <c r="AD712" s="43">
        <f>VLOOKUP(AB712/100,'Download Data'!$BB$1:$BV$156,11,TRUE)</f>
        <v>0</v>
      </c>
      <c r="AE712" s="39"/>
      <c r="AF712" s="39">
        <f t="shared" si="286"/>
        <v>703</v>
      </c>
      <c r="AG712" s="45">
        <f t="shared" si="294"/>
        <v>11606</v>
      </c>
      <c r="AH712" s="45" t="s">
        <v>101</v>
      </c>
      <c r="AI712" s="46">
        <f>Program!B224</f>
        <v>0</v>
      </c>
      <c r="AJ712" s="39"/>
      <c r="AK712" s="39">
        <f>IF(AO712=" ",0,1)</f>
        <v>0</v>
      </c>
      <c r="AL712" s="39">
        <f t="shared" si="288"/>
        <v>1</v>
      </c>
      <c r="AM712" s="39" t="str">
        <f>IF(AD712=AI712," ",AA712)</f>
        <v xml:space="preserve"> </v>
      </c>
      <c r="AN712" s="39" t="str">
        <f>IF(AD712=AI712," ",AG712)</f>
        <v xml:space="preserve"> </v>
      </c>
      <c r="AO712" s="39" t="str">
        <f>IF(AD712=AI712," ","=")</f>
        <v xml:space="preserve"> </v>
      </c>
      <c r="AP712" s="39" t="str">
        <f>IF(AD712=AI712," ",AI712)</f>
        <v xml:space="preserve"> </v>
      </c>
      <c r="CF712" s="2"/>
    </row>
    <row r="713" spans="2:84" x14ac:dyDescent="0.2">
      <c r="B713" s="22" t="str">
        <f>IF(VLOOKUP('Download Data'!AF722,'Download Data'!AL722:AP2334,3,FALSE)&lt;&gt;10001,VLOOKUP('Download Data'!AF722,'Download Data'!AL722:AP2334,3,FALSE),"")</f>
        <v/>
      </c>
      <c r="C713" s="5" t="str">
        <f>IF(VLOOKUP('Download Data'!AF722,'Download Data'!AL722:AP2334,3,FALSE)&lt;&gt;10001,VLOOKUP('Download Data'!AF722,'Download Data'!AL722:AP2334,4,FALSE),"")</f>
        <v/>
      </c>
      <c r="D713" s="29" t="str">
        <f>IF(VLOOKUP('Download Data'!AF722,'Download Data'!AL722:AP2334,3,FALSE)&lt;&gt;10001,VLOOKUP('Download Data'!AF722,'Download Data'!AL722:AP2334,5,FALSE),"")</f>
        <v/>
      </c>
      <c r="AA713" s="39" t="s">
        <v>1528</v>
      </c>
      <c r="AB713" s="39">
        <f t="shared" si="293"/>
        <v>11607</v>
      </c>
      <c r="AC713" s="39" t="s">
        <v>101</v>
      </c>
      <c r="AD713" s="43">
        <f>VLOOKUP(AB713/100,'Download Data'!$BB$1:$BV$156,12,TRUE)</f>
        <v>0</v>
      </c>
      <c r="AE713" s="39"/>
      <c r="AF713" s="39">
        <f t="shared" si="286"/>
        <v>704</v>
      </c>
      <c r="AG713" s="45">
        <f t="shared" si="294"/>
        <v>11607</v>
      </c>
      <c r="AH713" s="45" t="s">
        <v>101</v>
      </c>
      <c r="AI713" s="46">
        <f>Program!B225</f>
        <v>0</v>
      </c>
      <c r="AJ713" s="39"/>
      <c r="AK713" s="39">
        <f>IF(AO713=" ",0,1)</f>
        <v>0</v>
      </c>
      <c r="AL713" s="39">
        <f t="shared" si="288"/>
        <v>1</v>
      </c>
      <c r="AM713" s="39" t="str">
        <f>IF(AD713=AI713," ",AA713)</f>
        <v xml:space="preserve"> </v>
      </c>
      <c r="AN713" s="39" t="str">
        <f>IF(AD713=AI713," ",AG713)</f>
        <v xml:space="preserve"> </v>
      </c>
      <c r="AO713" s="39" t="str">
        <f>IF(AD713=AI713," ","=")</f>
        <v xml:space="preserve"> </v>
      </c>
      <c r="AP713" s="39" t="str">
        <f>IF(AD713=AI713," ",AI713)</f>
        <v xml:space="preserve"> </v>
      </c>
      <c r="CF713" s="2"/>
    </row>
    <row r="714" spans="2:84" x14ac:dyDescent="0.2">
      <c r="B714" s="22" t="str">
        <f>IF(VLOOKUP('Download Data'!AF723,'Download Data'!AL723:AP2335,3,FALSE)&lt;&gt;10001,VLOOKUP('Download Data'!AF723,'Download Data'!AL723:AP2335,3,FALSE),"")</f>
        <v/>
      </c>
      <c r="C714" s="5" t="str">
        <f>IF(VLOOKUP('Download Data'!AF723,'Download Data'!AL723:AP2335,3,FALSE)&lt;&gt;10001,VLOOKUP('Download Data'!AF723,'Download Data'!AL723:AP2335,4,FALSE),"")</f>
        <v/>
      </c>
      <c r="D714" s="29" t="str">
        <f>IF(VLOOKUP('Download Data'!AF723,'Download Data'!AL723:AP2335,3,FALSE)&lt;&gt;10001,VLOOKUP('Download Data'!AF723,'Download Data'!AL723:AP2335,5,FALSE),"")</f>
        <v/>
      </c>
      <c r="AA714" s="39"/>
      <c r="AB714" s="39"/>
      <c r="AC714" s="39"/>
      <c r="AD714" s="43"/>
      <c r="AE714" s="39"/>
      <c r="AF714" s="39">
        <f t="shared" si="286"/>
        <v>705</v>
      </c>
      <c r="AG714" s="45"/>
      <c r="AH714" s="45"/>
      <c r="AI714" s="46"/>
      <c r="AJ714" s="39"/>
      <c r="AK714" s="39">
        <f t="shared" si="280"/>
        <v>0</v>
      </c>
      <c r="AL714" s="39">
        <f t="shared" si="288"/>
        <v>1</v>
      </c>
      <c r="AM714" s="39" t="str">
        <f t="shared" si="281"/>
        <v xml:space="preserve"> </v>
      </c>
      <c r="AN714" s="39" t="str">
        <f t="shared" si="282"/>
        <v xml:space="preserve"> </v>
      </c>
      <c r="AO714" s="39" t="str">
        <f t="shared" si="283"/>
        <v xml:space="preserve"> </v>
      </c>
      <c r="AP714" s="39" t="str">
        <f t="shared" si="284"/>
        <v xml:space="preserve"> </v>
      </c>
      <c r="CF714" s="2"/>
    </row>
    <row r="715" spans="2:84" x14ac:dyDescent="0.2">
      <c r="B715" s="22" t="str">
        <f>IF(VLOOKUP('Download Data'!AF724,'Download Data'!AL724:AP2336,3,FALSE)&lt;&gt;10001,VLOOKUP('Download Data'!AF724,'Download Data'!AL724:AP2336,3,FALSE),"")</f>
        <v/>
      </c>
      <c r="C715" s="5" t="str">
        <f>IF(VLOOKUP('Download Data'!AF724,'Download Data'!AL724:AP2336,3,FALSE)&lt;&gt;10001,VLOOKUP('Download Data'!AF724,'Download Data'!AL724:AP2336,4,FALSE),"")</f>
        <v/>
      </c>
      <c r="D715" s="29" t="str">
        <f>IF(VLOOKUP('Download Data'!AF724,'Download Data'!AL724:AP2336,3,FALSE)&lt;&gt;10001,VLOOKUP('Download Data'!AF724,'Download Data'!AL724:AP2336,5,FALSE),"")</f>
        <v/>
      </c>
      <c r="AA715" s="39" t="s">
        <v>1097</v>
      </c>
      <c r="AB715" s="39">
        <f t="shared" ref="AB715:AB722" si="295">AG715</f>
        <v>11700</v>
      </c>
      <c r="AC715" s="39" t="s">
        <v>101</v>
      </c>
      <c r="AD715" s="43">
        <f>VLOOKUP(AB715/100,'Download Data'!$BB$1:$BV$156,5,TRUE)</f>
        <v>0</v>
      </c>
      <c r="AE715" s="39"/>
      <c r="AF715" s="39">
        <f t="shared" si="286"/>
        <v>706</v>
      </c>
      <c r="AG715" s="45">
        <v>11700</v>
      </c>
      <c r="AH715" s="45" t="s">
        <v>101</v>
      </c>
      <c r="AI715" s="46">
        <f>Program!B229</f>
        <v>0</v>
      </c>
      <c r="AJ715" s="39"/>
      <c r="AK715" s="39">
        <f t="shared" si="280"/>
        <v>0</v>
      </c>
      <c r="AL715" s="39">
        <f t="shared" si="288"/>
        <v>1</v>
      </c>
      <c r="AM715" s="39" t="str">
        <f t="shared" si="281"/>
        <v xml:space="preserve"> </v>
      </c>
      <c r="AN715" s="39" t="str">
        <f t="shared" si="282"/>
        <v xml:space="preserve"> </v>
      </c>
      <c r="AO715" s="39" t="str">
        <f t="shared" si="283"/>
        <v xml:space="preserve"> </v>
      </c>
      <c r="AP715" s="39" t="str">
        <f t="shared" si="284"/>
        <v xml:space="preserve"> </v>
      </c>
      <c r="CF715" s="2"/>
    </row>
    <row r="716" spans="2:84" x14ac:dyDescent="0.2">
      <c r="B716" s="22" t="str">
        <f>IF(VLOOKUP('Download Data'!AF725,'Download Data'!AL725:AP2337,3,FALSE)&lt;&gt;10001,VLOOKUP('Download Data'!AF725,'Download Data'!AL725:AP2337,3,FALSE),"")</f>
        <v/>
      </c>
      <c r="C716" s="5" t="str">
        <f>IF(VLOOKUP('Download Data'!AF725,'Download Data'!AL725:AP2337,3,FALSE)&lt;&gt;10001,VLOOKUP('Download Data'!AF725,'Download Data'!AL725:AP2337,4,FALSE),"")</f>
        <v/>
      </c>
      <c r="D716" s="29" t="str">
        <f>IF(VLOOKUP('Download Data'!AF725,'Download Data'!AL725:AP2337,3,FALSE)&lt;&gt;10001,VLOOKUP('Download Data'!AF725,'Download Data'!AL725:AP2337,5,FALSE),"")</f>
        <v/>
      </c>
      <c r="AA716" s="39" t="s">
        <v>1098</v>
      </c>
      <c r="AB716" s="39">
        <f t="shared" si="295"/>
        <v>11701</v>
      </c>
      <c r="AC716" s="39" t="s">
        <v>101</v>
      </c>
      <c r="AD716" s="43">
        <f>VLOOKUP(AB716/100,'Download Data'!$BB$1:$BV$156,6,TRUE)</f>
        <v>0</v>
      </c>
      <c r="AE716" s="39"/>
      <c r="AF716" s="39">
        <f t="shared" si="286"/>
        <v>707</v>
      </c>
      <c r="AG716" s="45">
        <f t="shared" ref="AG716:AG722" si="296">AG715+1</f>
        <v>11701</v>
      </c>
      <c r="AH716" s="45" t="s">
        <v>101</v>
      </c>
      <c r="AI716" s="46">
        <f>Program!B230</f>
        <v>0</v>
      </c>
      <c r="AJ716" s="39"/>
      <c r="AK716" s="39">
        <f t="shared" si="280"/>
        <v>0</v>
      </c>
      <c r="AL716" s="39">
        <f t="shared" si="288"/>
        <v>1</v>
      </c>
      <c r="AM716" s="39" t="str">
        <f t="shared" si="281"/>
        <v xml:space="preserve"> </v>
      </c>
      <c r="AN716" s="39" t="str">
        <f t="shared" si="282"/>
        <v xml:space="preserve"> </v>
      </c>
      <c r="AO716" s="39" t="str">
        <f t="shared" si="283"/>
        <v xml:space="preserve"> </v>
      </c>
      <c r="AP716" s="39" t="str">
        <f t="shared" si="284"/>
        <v xml:space="preserve"> </v>
      </c>
      <c r="CF716" s="2"/>
    </row>
    <row r="717" spans="2:84" x14ac:dyDescent="0.2">
      <c r="B717" s="22" t="str">
        <f>IF(VLOOKUP('Download Data'!AF726,'Download Data'!AL726:AP2338,3,FALSE)&lt;&gt;10001,VLOOKUP('Download Data'!AF726,'Download Data'!AL726:AP2338,3,FALSE),"")</f>
        <v/>
      </c>
      <c r="C717" s="5" t="str">
        <f>IF(VLOOKUP('Download Data'!AF726,'Download Data'!AL726:AP2338,3,FALSE)&lt;&gt;10001,VLOOKUP('Download Data'!AF726,'Download Data'!AL726:AP2338,4,FALSE),"")</f>
        <v/>
      </c>
      <c r="D717" s="29" t="str">
        <f>IF(VLOOKUP('Download Data'!AF726,'Download Data'!AL726:AP2338,3,FALSE)&lt;&gt;10001,VLOOKUP('Download Data'!AF726,'Download Data'!AL726:AP2338,5,FALSE),"")</f>
        <v/>
      </c>
      <c r="AA717" s="39" t="s">
        <v>1099</v>
      </c>
      <c r="AB717" s="39">
        <f t="shared" si="295"/>
        <v>11702</v>
      </c>
      <c r="AC717" s="39" t="s">
        <v>101</v>
      </c>
      <c r="AD717" s="43">
        <f>VLOOKUP(AB717/100,'Download Data'!$BB$1:$BV$156,7,TRUE)</f>
        <v>0</v>
      </c>
      <c r="AE717" s="39"/>
      <c r="AF717" s="39">
        <f t="shared" si="286"/>
        <v>708</v>
      </c>
      <c r="AG717" s="45">
        <f t="shared" si="296"/>
        <v>11702</v>
      </c>
      <c r="AH717" s="45" t="s">
        <v>101</v>
      </c>
      <c r="AI717" s="46">
        <f>Program!B231</f>
        <v>0</v>
      </c>
      <c r="AJ717" s="39"/>
      <c r="AK717" s="39">
        <f t="shared" si="280"/>
        <v>0</v>
      </c>
      <c r="AL717" s="39">
        <f t="shared" si="288"/>
        <v>1</v>
      </c>
      <c r="AM717" s="39" t="str">
        <f t="shared" si="281"/>
        <v xml:space="preserve"> </v>
      </c>
      <c r="AN717" s="39" t="str">
        <f t="shared" si="282"/>
        <v xml:space="preserve"> </v>
      </c>
      <c r="AO717" s="39" t="str">
        <f t="shared" si="283"/>
        <v xml:space="preserve"> </v>
      </c>
      <c r="AP717" s="39" t="str">
        <f t="shared" si="284"/>
        <v xml:space="preserve"> </v>
      </c>
      <c r="CF717" s="2"/>
    </row>
    <row r="718" spans="2:84" x14ac:dyDescent="0.2">
      <c r="B718" s="22" t="str">
        <f>IF(VLOOKUP('Download Data'!AF727,'Download Data'!AL727:AP2339,3,FALSE)&lt;&gt;10001,VLOOKUP('Download Data'!AF727,'Download Data'!AL727:AP2339,3,FALSE),"")</f>
        <v/>
      </c>
      <c r="C718" s="5" t="str">
        <f>IF(VLOOKUP('Download Data'!AF727,'Download Data'!AL727:AP2339,3,FALSE)&lt;&gt;10001,VLOOKUP('Download Data'!AF727,'Download Data'!AL727:AP2339,4,FALSE),"")</f>
        <v/>
      </c>
      <c r="D718" s="29" t="str">
        <f>IF(VLOOKUP('Download Data'!AF727,'Download Data'!AL727:AP2339,3,FALSE)&lt;&gt;10001,VLOOKUP('Download Data'!AF727,'Download Data'!AL727:AP2339,5,FALSE),"")</f>
        <v/>
      </c>
      <c r="AA718" s="39" t="s">
        <v>1100</v>
      </c>
      <c r="AB718" s="39">
        <f t="shared" si="295"/>
        <v>11703</v>
      </c>
      <c r="AC718" s="39" t="s">
        <v>101</v>
      </c>
      <c r="AD718" s="43">
        <f>VLOOKUP(AB718/100,'Download Data'!$BB$1:$BV$156,8,TRUE)</f>
        <v>0</v>
      </c>
      <c r="AE718" s="39"/>
      <c r="AF718" s="39">
        <f t="shared" si="286"/>
        <v>709</v>
      </c>
      <c r="AG718" s="45">
        <f t="shared" si="296"/>
        <v>11703</v>
      </c>
      <c r="AH718" s="45" t="s">
        <v>101</v>
      </c>
      <c r="AI718" s="46">
        <f>Program!B232</f>
        <v>0</v>
      </c>
      <c r="AJ718" s="39"/>
      <c r="AK718" s="39">
        <f t="shared" si="280"/>
        <v>0</v>
      </c>
      <c r="AL718" s="39">
        <f t="shared" si="288"/>
        <v>1</v>
      </c>
      <c r="AM718" s="39" t="str">
        <f t="shared" si="281"/>
        <v xml:space="preserve"> </v>
      </c>
      <c r="AN718" s="39" t="str">
        <f t="shared" si="282"/>
        <v xml:space="preserve"> </v>
      </c>
      <c r="AO718" s="39" t="str">
        <f t="shared" si="283"/>
        <v xml:space="preserve"> </v>
      </c>
      <c r="AP718" s="39" t="str">
        <f t="shared" si="284"/>
        <v xml:space="preserve"> </v>
      </c>
      <c r="CF718" s="2"/>
    </row>
    <row r="719" spans="2:84" x14ac:dyDescent="0.2">
      <c r="B719" s="22" t="str">
        <f>IF(VLOOKUP('Download Data'!AF728,'Download Data'!AL728:AP2340,3,FALSE)&lt;&gt;10001,VLOOKUP('Download Data'!AF728,'Download Data'!AL728:AP2340,3,FALSE),"")</f>
        <v/>
      </c>
      <c r="C719" s="5" t="str">
        <f>IF(VLOOKUP('Download Data'!AF728,'Download Data'!AL728:AP2340,3,FALSE)&lt;&gt;10001,VLOOKUP('Download Data'!AF728,'Download Data'!AL728:AP2340,4,FALSE),"")</f>
        <v/>
      </c>
      <c r="D719" s="29" t="str">
        <f>IF(VLOOKUP('Download Data'!AF728,'Download Data'!AL728:AP2340,3,FALSE)&lt;&gt;10001,VLOOKUP('Download Data'!AF728,'Download Data'!AL728:AP2340,5,FALSE),"")</f>
        <v/>
      </c>
      <c r="AA719" s="39" t="s">
        <v>1101</v>
      </c>
      <c r="AB719" s="39">
        <f t="shared" si="295"/>
        <v>11704</v>
      </c>
      <c r="AC719" s="39" t="s">
        <v>101</v>
      </c>
      <c r="AD719" s="43">
        <f>VLOOKUP(AB719/100,'Download Data'!$BB$1:$BV$156,9,TRUE)</f>
        <v>0</v>
      </c>
      <c r="AE719" s="39"/>
      <c r="AF719" s="39">
        <f t="shared" si="286"/>
        <v>710</v>
      </c>
      <c r="AG719" s="45">
        <f t="shared" si="296"/>
        <v>11704</v>
      </c>
      <c r="AH719" s="45" t="s">
        <v>101</v>
      </c>
      <c r="AI719" s="46">
        <f>Program!B233</f>
        <v>0</v>
      </c>
      <c r="AJ719" s="39"/>
      <c r="AK719" s="39">
        <f t="shared" si="280"/>
        <v>0</v>
      </c>
      <c r="AL719" s="39">
        <f t="shared" si="288"/>
        <v>1</v>
      </c>
      <c r="AM719" s="39" t="str">
        <f t="shared" si="281"/>
        <v xml:space="preserve"> </v>
      </c>
      <c r="AN719" s="39" t="str">
        <f t="shared" si="282"/>
        <v xml:space="preserve"> </v>
      </c>
      <c r="AO719" s="39" t="str">
        <f t="shared" si="283"/>
        <v xml:space="preserve"> </v>
      </c>
      <c r="AP719" s="39" t="str">
        <f t="shared" si="284"/>
        <v xml:space="preserve"> </v>
      </c>
      <c r="CF719" s="2"/>
    </row>
    <row r="720" spans="2:84" x14ac:dyDescent="0.2">
      <c r="B720" s="22" t="str">
        <f>IF(VLOOKUP('Download Data'!AF729,'Download Data'!AL729:AP2341,3,FALSE)&lt;&gt;10001,VLOOKUP('Download Data'!AF729,'Download Data'!AL729:AP2341,3,FALSE),"")</f>
        <v/>
      </c>
      <c r="C720" s="5" t="str">
        <f>IF(VLOOKUP('Download Data'!AF729,'Download Data'!AL729:AP2341,3,FALSE)&lt;&gt;10001,VLOOKUP('Download Data'!AF729,'Download Data'!AL729:AP2341,4,FALSE),"")</f>
        <v/>
      </c>
      <c r="D720" s="29" t="str">
        <f>IF(VLOOKUP('Download Data'!AF729,'Download Data'!AL729:AP2341,3,FALSE)&lt;&gt;10001,VLOOKUP('Download Data'!AF729,'Download Data'!AL729:AP2341,5,FALSE),"")</f>
        <v/>
      </c>
      <c r="AA720" s="39" t="s">
        <v>1529</v>
      </c>
      <c r="AB720" s="39">
        <f t="shared" si="295"/>
        <v>11705</v>
      </c>
      <c r="AC720" s="39" t="s">
        <v>101</v>
      </c>
      <c r="AD720" s="43">
        <f>VLOOKUP(AB720/100,'Download Data'!$BB$1:$BV$156,10,TRUE)</f>
        <v>0</v>
      </c>
      <c r="AE720" s="39"/>
      <c r="AF720" s="39">
        <f t="shared" si="286"/>
        <v>711</v>
      </c>
      <c r="AG720" s="45">
        <f t="shared" si="296"/>
        <v>11705</v>
      </c>
      <c r="AH720" s="45" t="s">
        <v>101</v>
      </c>
      <c r="AI720" s="46">
        <f>Program!B234</f>
        <v>0</v>
      </c>
      <c r="AJ720" s="39"/>
      <c r="AK720" s="39">
        <f>IF(AO720=" ",0,1)</f>
        <v>0</v>
      </c>
      <c r="AL720" s="39">
        <f t="shared" si="288"/>
        <v>1</v>
      </c>
      <c r="AM720" s="39" t="str">
        <f>IF(AD720=AI720," ",AA720)</f>
        <v xml:space="preserve"> </v>
      </c>
      <c r="AN720" s="39" t="str">
        <f>IF(AD720=AI720," ",AG720)</f>
        <v xml:space="preserve"> </v>
      </c>
      <c r="AO720" s="39" t="str">
        <f>IF(AD720=AI720," ","=")</f>
        <v xml:space="preserve"> </v>
      </c>
      <c r="AP720" s="39" t="str">
        <f>IF(AD720=AI720," ",AI720)</f>
        <v xml:space="preserve"> </v>
      </c>
      <c r="CF720" s="2"/>
    </row>
    <row r="721" spans="2:84" x14ac:dyDescent="0.2">
      <c r="B721" s="22" t="str">
        <f>IF(VLOOKUP('Download Data'!AF730,'Download Data'!AL730:AP2342,3,FALSE)&lt;&gt;10001,VLOOKUP('Download Data'!AF730,'Download Data'!AL730:AP2342,3,FALSE),"")</f>
        <v/>
      </c>
      <c r="C721" s="5" t="str">
        <f>IF(VLOOKUP('Download Data'!AF730,'Download Data'!AL730:AP2342,3,FALSE)&lt;&gt;10001,VLOOKUP('Download Data'!AF730,'Download Data'!AL730:AP2342,4,FALSE),"")</f>
        <v/>
      </c>
      <c r="D721" s="29" t="str">
        <f>IF(VLOOKUP('Download Data'!AF730,'Download Data'!AL730:AP2342,3,FALSE)&lt;&gt;10001,VLOOKUP('Download Data'!AF730,'Download Data'!AL730:AP2342,5,FALSE),"")</f>
        <v/>
      </c>
      <c r="AA721" s="39" t="s">
        <v>1530</v>
      </c>
      <c r="AB721" s="39">
        <f t="shared" si="295"/>
        <v>11706</v>
      </c>
      <c r="AC721" s="39" t="s">
        <v>101</v>
      </c>
      <c r="AD721" s="43">
        <f>VLOOKUP(AB721/100,'Download Data'!$BB$1:$BV$156,11,TRUE)</f>
        <v>0</v>
      </c>
      <c r="AE721" s="39"/>
      <c r="AF721" s="39">
        <f t="shared" si="286"/>
        <v>712</v>
      </c>
      <c r="AG721" s="45">
        <f t="shared" si="296"/>
        <v>11706</v>
      </c>
      <c r="AH721" s="45" t="s">
        <v>101</v>
      </c>
      <c r="AI721" s="46">
        <f>Program!B235</f>
        <v>0</v>
      </c>
      <c r="AJ721" s="39"/>
      <c r="AK721" s="39">
        <f>IF(AO721=" ",0,1)</f>
        <v>0</v>
      </c>
      <c r="AL721" s="39">
        <f t="shared" si="288"/>
        <v>1</v>
      </c>
      <c r="AM721" s="39" t="str">
        <f>IF(AD721=AI721," ",AA721)</f>
        <v xml:space="preserve"> </v>
      </c>
      <c r="AN721" s="39" t="str">
        <f>IF(AD721=AI721," ",AG721)</f>
        <v xml:space="preserve"> </v>
      </c>
      <c r="AO721" s="39" t="str">
        <f>IF(AD721=AI721," ","=")</f>
        <v xml:space="preserve"> </v>
      </c>
      <c r="AP721" s="39" t="str">
        <f>IF(AD721=AI721," ",AI721)</f>
        <v xml:space="preserve"> </v>
      </c>
      <c r="CF721" s="2"/>
    </row>
    <row r="722" spans="2:84" x14ac:dyDescent="0.2">
      <c r="B722" s="22" t="str">
        <f>IF(VLOOKUP('Download Data'!AF731,'Download Data'!AL731:AP2343,3,FALSE)&lt;&gt;10001,VLOOKUP('Download Data'!AF731,'Download Data'!AL731:AP2343,3,FALSE),"")</f>
        <v/>
      </c>
      <c r="C722" s="5" t="str">
        <f>IF(VLOOKUP('Download Data'!AF731,'Download Data'!AL731:AP2343,3,FALSE)&lt;&gt;10001,VLOOKUP('Download Data'!AF731,'Download Data'!AL731:AP2343,4,FALSE),"")</f>
        <v/>
      </c>
      <c r="D722" s="29" t="str">
        <f>IF(VLOOKUP('Download Data'!AF731,'Download Data'!AL731:AP2343,3,FALSE)&lt;&gt;10001,VLOOKUP('Download Data'!AF731,'Download Data'!AL731:AP2343,5,FALSE),"")</f>
        <v/>
      </c>
      <c r="AA722" s="39" t="s">
        <v>1531</v>
      </c>
      <c r="AB722" s="39">
        <f t="shared" si="295"/>
        <v>11707</v>
      </c>
      <c r="AC722" s="39" t="s">
        <v>101</v>
      </c>
      <c r="AD722" s="43">
        <f>VLOOKUP(AB722/100,'Download Data'!$BB$1:$BV$156,12,TRUE)</f>
        <v>0</v>
      </c>
      <c r="AE722" s="39"/>
      <c r="AF722" s="39">
        <f t="shared" si="286"/>
        <v>713</v>
      </c>
      <c r="AG722" s="45">
        <f t="shared" si="296"/>
        <v>11707</v>
      </c>
      <c r="AH722" s="45" t="s">
        <v>101</v>
      </c>
      <c r="AI722" s="46">
        <f>Program!B236</f>
        <v>0</v>
      </c>
      <c r="AJ722" s="39"/>
      <c r="AK722" s="39">
        <f>IF(AO722=" ",0,1)</f>
        <v>0</v>
      </c>
      <c r="AL722" s="39">
        <f t="shared" si="288"/>
        <v>1</v>
      </c>
      <c r="AM722" s="39" t="str">
        <f>IF(AD722=AI722," ",AA722)</f>
        <v xml:space="preserve"> </v>
      </c>
      <c r="AN722" s="39" t="str">
        <f>IF(AD722=AI722," ",AG722)</f>
        <v xml:space="preserve"> </v>
      </c>
      <c r="AO722" s="39" t="str">
        <f>IF(AD722=AI722," ","=")</f>
        <v xml:space="preserve"> </v>
      </c>
      <c r="AP722" s="39" t="str">
        <f>IF(AD722=AI722," ",AI722)</f>
        <v xml:space="preserve"> </v>
      </c>
      <c r="CF722" s="2"/>
    </row>
    <row r="723" spans="2:84" x14ac:dyDescent="0.2">
      <c r="B723" s="22" t="str">
        <f>IF(VLOOKUP('Download Data'!AF732,'Download Data'!AL732:AP2344,3,FALSE)&lt;&gt;10001,VLOOKUP('Download Data'!AF732,'Download Data'!AL732:AP2344,3,FALSE),"")</f>
        <v/>
      </c>
      <c r="C723" s="5" t="str">
        <f>IF(VLOOKUP('Download Data'!AF732,'Download Data'!AL732:AP2344,3,FALSE)&lt;&gt;10001,VLOOKUP('Download Data'!AF732,'Download Data'!AL732:AP2344,4,FALSE),"")</f>
        <v/>
      </c>
      <c r="D723" s="29" t="str">
        <f>IF(VLOOKUP('Download Data'!AF732,'Download Data'!AL732:AP2344,3,FALSE)&lt;&gt;10001,VLOOKUP('Download Data'!AF732,'Download Data'!AL732:AP2344,5,FALSE),"")</f>
        <v/>
      </c>
      <c r="AA723" s="39"/>
      <c r="AB723" s="39"/>
      <c r="AC723" s="39"/>
      <c r="AD723" s="43"/>
      <c r="AE723" s="39"/>
      <c r="AF723" s="39">
        <f t="shared" si="286"/>
        <v>714</v>
      </c>
      <c r="AG723" s="45"/>
      <c r="AH723" s="45"/>
      <c r="AI723" s="46"/>
      <c r="AJ723" s="39"/>
      <c r="AK723" s="39">
        <f t="shared" si="280"/>
        <v>0</v>
      </c>
      <c r="AL723" s="39">
        <f t="shared" si="288"/>
        <v>1</v>
      </c>
      <c r="AM723" s="39" t="str">
        <f t="shared" si="281"/>
        <v xml:space="preserve"> </v>
      </c>
      <c r="AN723" s="39" t="str">
        <f t="shared" si="282"/>
        <v xml:space="preserve"> </v>
      </c>
      <c r="AO723" s="39" t="str">
        <f t="shared" si="283"/>
        <v xml:space="preserve"> </v>
      </c>
      <c r="AP723" s="39" t="str">
        <f t="shared" si="284"/>
        <v xml:space="preserve"> </v>
      </c>
      <c r="CF723" s="2"/>
    </row>
    <row r="724" spans="2:84" x14ac:dyDescent="0.2">
      <c r="B724" s="22" t="str">
        <f>IF(VLOOKUP('Download Data'!AF733,'Download Data'!AL733:AP2345,3,FALSE)&lt;&gt;10001,VLOOKUP('Download Data'!AF733,'Download Data'!AL733:AP2345,3,FALSE),"")</f>
        <v/>
      </c>
      <c r="C724" s="5" t="str">
        <f>IF(VLOOKUP('Download Data'!AF733,'Download Data'!AL733:AP2345,3,FALSE)&lt;&gt;10001,VLOOKUP('Download Data'!AF733,'Download Data'!AL733:AP2345,4,FALSE),"")</f>
        <v/>
      </c>
      <c r="D724" s="29" t="str">
        <f>IF(VLOOKUP('Download Data'!AF733,'Download Data'!AL733:AP2345,3,FALSE)&lt;&gt;10001,VLOOKUP('Download Data'!AF733,'Download Data'!AL733:AP2345,5,FALSE),"")</f>
        <v/>
      </c>
      <c r="AA724" s="39" t="s">
        <v>1102</v>
      </c>
      <c r="AB724" s="39">
        <f t="shared" ref="AB724:AB731" si="297">AG724</f>
        <v>11800</v>
      </c>
      <c r="AC724" s="39" t="s">
        <v>101</v>
      </c>
      <c r="AD724" s="43">
        <f>VLOOKUP(AB724/100,'Download Data'!$BB$1:$BV$156,5,TRUE)</f>
        <v>0</v>
      </c>
      <c r="AE724" s="39"/>
      <c r="AF724" s="39">
        <f t="shared" si="286"/>
        <v>715</v>
      </c>
      <c r="AG724" s="45">
        <v>11800</v>
      </c>
      <c r="AH724" s="45" t="s">
        <v>101</v>
      </c>
      <c r="AI724" s="46">
        <f>Program!F185</f>
        <v>0</v>
      </c>
      <c r="AJ724" s="39"/>
      <c r="AK724" s="39">
        <f t="shared" si="280"/>
        <v>0</v>
      </c>
      <c r="AL724" s="39">
        <f t="shared" si="288"/>
        <v>1</v>
      </c>
      <c r="AM724" s="39" t="str">
        <f t="shared" si="281"/>
        <v xml:space="preserve"> </v>
      </c>
      <c r="AN724" s="39" t="str">
        <f t="shared" si="282"/>
        <v xml:space="preserve"> </v>
      </c>
      <c r="AO724" s="39" t="str">
        <f t="shared" si="283"/>
        <v xml:space="preserve"> </v>
      </c>
      <c r="AP724" s="39" t="str">
        <f t="shared" si="284"/>
        <v xml:space="preserve"> </v>
      </c>
      <c r="CF724" s="2"/>
    </row>
    <row r="725" spans="2:84" x14ac:dyDescent="0.2">
      <c r="B725" s="22" t="str">
        <f>IF(VLOOKUP('Download Data'!AF734,'Download Data'!AL734:AP2346,3,FALSE)&lt;&gt;10001,VLOOKUP('Download Data'!AF734,'Download Data'!AL734:AP2346,3,FALSE),"")</f>
        <v/>
      </c>
      <c r="C725" s="5" t="str">
        <f>IF(VLOOKUP('Download Data'!AF734,'Download Data'!AL734:AP2346,3,FALSE)&lt;&gt;10001,VLOOKUP('Download Data'!AF734,'Download Data'!AL734:AP2346,4,FALSE),"")</f>
        <v/>
      </c>
      <c r="D725" s="29" t="str">
        <f>IF(VLOOKUP('Download Data'!AF734,'Download Data'!AL734:AP2346,3,FALSE)&lt;&gt;10001,VLOOKUP('Download Data'!AF734,'Download Data'!AL734:AP2346,5,FALSE),"")</f>
        <v/>
      </c>
      <c r="AA725" s="39" t="s">
        <v>1103</v>
      </c>
      <c r="AB725" s="39">
        <f t="shared" si="297"/>
        <v>11801</v>
      </c>
      <c r="AC725" s="39" t="s">
        <v>101</v>
      </c>
      <c r="AD725" s="43">
        <f>VLOOKUP(AB725/100,'Download Data'!$BB$1:$BV$156,6,TRUE)</f>
        <v>0</v>
      </c>
      <c r="AE725" s="39"/>
      <c r="AF725" s="39">
        <f t="shared" si="286"/>
        <v>716</v>
      </c>
      <c r="AG725" s="45">
        <f t="shared" ref="AG725:AG731" si="298">AG724+1</f>
        <v>11801</v>
      </c>
      <c r="AH725" s="45" t="s">
        <v>101</v>
      </c>
      <c r="AI725" s="46">
        <f>Program!F186</f>
        <v>0</v>
      </c>
      <c r="AJ725" s="39"/>
      <c r="AK725" s="39">
        <f t="shared" si="280"/>
        <v>0</v>
      </c>
      <c r="AL725" s="39">
        <f t="shared" si="288"/>
        <v>1</v>
      </c>
      <c r="AM725" s="39" t="str">
        <f t="shared" si="281"/>
        <v xml:space="preserve"> </v>
      </c>
      <c r="AN725" s="39" t="str">
        <f t="shared" si="282"/>
        <v xml:space="preserve"> </v>
      </c>
      <c r="AO725" s="39" t="str">
        <f t="shared" si="283"/>
        <v xml:space="preserve"> </v>
      </c>
      <c r="AP725" s="39" t="str">
        <f t="shared" si="284"/>
        <v xml:space="preserve"> </v>
      </c>
      <c r="CF725" s="2"/>
    </row>
    <row r="726" spans="2:84" x14ac:dyDescent="0.2">
      <c r="B726" s="22" t="str">
        <f>IF(VLOOKUP('Download Data'!AF735,'Download Data'!AL735:AP2347,3,FALSE)&lt;&gt;10001,VLOOKUP('Download Data'!AF735,'Download Data'!AL735:AP2347,3,FALSE),"")</f>
        <v/>
      </c>
      <c r="C726" s="5" t="str">
        <f>IF(VLOOKUP('Download Data'!AF735,'Download Data'!AL735:AP2347,3,FALSE)&lt;&gt;10001,VLOOKUP('Download Data'!AF735,'Download Data'!AL735:AP2347,4,FALSE),"")</f>
        <v/>
      </c>
      <c r="D726" s="29" t="str">
        <f>IF(VLOOKUP('Download Data'!AF735,'Download Data'!AL735:AP2347,3,FALSE)&lt;&gt;10001,VLOOKUP('Download Data'!AF735,'Download Data'!AL735:AP2347,5,FALSE),"")</f>
        <v/>
      </c>
      <c r="AA726" s="39" t="s">
        <v>1104</v>
      </c>
      <c r="AB726" s="39">
        <f t="shared" si="297"/>
        <v>11802</v>
      </c>
      <c r="AC726" s="39" t="s">
        <v>101</v>
      </c>
      <c r="AD726" s="43">
        <f>VLOOKUP(AB726/100,'Download Data'!$BB$1:$BV$156,7,TRUE)</f>
        <v>0</v>
      </c>
      <c r="AE726" s="39"/>
      <c r="AF726" s="39">
        <f t="shared" si="286"/>
        <v>717</v>
      </c>
      <c r="AG726" s="45">
        <f t="shared" si="298"/>
        <v>11802</v>
      </c>
      <c r="AH726" s="45" t="s">
        <v>101</v>
      </c>
      <c r="AI726" s="46">
        <f>Program!F187</f>
        <v>0</v>
      </c>
      <c r="AJ726" s="39"/>
      <c r="AK726" s="39">
        <f t="shared" si="280"/>
        <v>0</v>
      </c>
      <c r="AL726" s="39">
        <f t="shared" si="288"/>
        <v>1</v>
      </c>
      <c r="AM726" s="39" t="str">
        <f t="shared" si="281"/>
        <v xml:space="preserve"> </v>
      </c>
      <c r="AN726" s="39" t="str">
        <f t="shared" si="282"/>
        <v xml:space="preserve"> </v>
      </c>
      <c r="AO726" s="39" t="str">
        <f t="shared" si="283"/>
        <v xml:space="preserve"> </v>
      </c>
      <c r="AP726" s="39" t="str">
        <f t="shared" si="284"/>
        <v xml:space="preserve"> </v>
      </c>
      <c r="CF726" s="2"/>
    </row>
    <row r="727" spans="2:84" x14ac:dyDescent="0.2">
      <c r="B727" s="22" t="str">
        <f>IF(VLOOKUP('Download Data'!AF736,'Download Data'!AL736:AP2348,3,FALSE)&lt;&gt;10001,VLOOKUP('Download Data'!AF736,'Download Data'!AL736:AP2348,3,FALSE),"")</f>
        <v/>
      </c>
      <c r="C727" s="5" t="str">
        <f>IF(VLOOKUP('Download Data'!AF736,'Download Data'!AL736:AP2348,3,FALSE)&lt;&gt;10001,VLOOKUP('Download Data'!AF736,'Download Data'!AL736:AP2348,4,FALSE),"")</f>
        <v/>
      </c>
      <c r="D727" s="29" t="str">
        <f>IF(VLOOKUP('Download Data'!AF736,'Download Data'!AL736:AP2348,3,FALSE)&lt;&gt;10001,VLOOKUP('Download Data'!AF736,'Download Data'!AL736:AP2348,5,FALSE),"")</f>
        <v/>
      </c>
      <c r="AA727" s="39" t="s">
        <v>1105</v>
      </c>
      <c r="AB727" s="39">
        <f t="shared" si="297"/>
        <v>11803</v>
      </c>
      <c r="AC727" s="39" t="s">
        <v>101</v>
      </c>
      <c r="AD727" s="43">
        <f>VLOOKUP(AB727/100,'Download Data'!$BB$1:$BV$156,8,TRUE)</f>
        <v>0</v>
      </c>
      <c r="AE727" s="39"/>
      <c r="AF727" s="39">
        <f t="shared" si="286"/>
        <v>718</v>
      </c>
      <c r="AG727" s="45">
        <f t="shared" si="298"/>
        <v>11803</v>
      </c>
      <c r="AH727" s="45" t="s">
        <v>101</v>
      </c>
      <c r="AI727" s="46">
        <f>Program!F188</f>
        <v>0</v>
      </c>
      <c r="AJ727" s="39"/>
      <c r="AK727" s="39">
        <f t="shared" si="280"/>
        <v>0</v>
      </c>
      <c r="AL727" s="39">
        <f t="shared" si="288"/>
        <v>1</v>
      </c>
      <c r="AM727" s="39" t="str">
        <f t="shared" si="281"/>
        <v xml:space="preserve"> </v>
      </c>
      <c r="AN727" s="39" t="str">
        <f t="shared" si="282"/>
        <v xml:space="preserve"> </v>
      </c>
      <c r="AO727" s="39" t="str">
        <f t="shared" si="283"/>
        <v xml:space="preserve"> </v>
      </c>
      <c r="AP727" s="39" t="str">
        <f t="shared" si="284"/>
        <v xml:space="preserve"> </v>
      </c>
      <c r="CF727" s="2"/>
    </row>
    <row r="728" spans="2:84" x14ac:dyDescent="0.2">
      <c r="B728" s="22" t="str">
        <f>IF(VLOOKUP('Download Data'!AF737,'Download Data'!AL737:AP2349,3,FALSE)&lt;&gt;10001,VLOOKUP('Download Data'!AF737,'Download Data'!AL737:AP2349,3,FALSE),"")</f>
        <v/>
      </c>
      <c r="C728" s="5" t="str">
        <f>IF(VLOOKUP('Download Data'!AF737,'Download Data'!AL737:AP2349,3,FALSE)&lt;&gt;10001,VLOOKUP('Download Data'!AF737,'Download Data'!AL737:AP2349,4,FALSE),"")</f>
        <v/>
      </c>
      <c r="D728" s="29" t="str">
        <f>IF(VLOOKUP('Download Data'!AF737,'Download Data'!AL737:AP2349,3,FALSE)&lt;&gt;10001,VLOOKUP('Download Data'!AF737,'Download Data'!AL737:AP2349,5,FALSE),"")</f>
        <v/>
      </c>
      <c r="AA728" s="39" t="s">
        <v>1106</v>
      </c>
      <c r="AB728" s="39">
        <f t="shared" si="297"/>
        <v>11804</v>
      </c>
      <c r="AC728" s="39" t="s">
        <v>101</v>
      </c>
      <c r="AD728" s="43">
        <f>VLOOKUP(AB728/100,'Download Data'!$BB$1:$BV$156,9,TRUE)</f>
        <v>0</v>
      </c>
      <c r="AE728" s="39"/>
      <c r="AF728" s="39">
        <f t="shared" si="286"/>
        <v>719</v>
      </c>
      <c r="AG728" s="45">
        <f t="shared" si="298"/>
        <v>11804</v>
      </c>
      <c r="AH728" s="45" t="s">
        <v>101</v>
      </c>
      <c r="AI728" s="46">
        <f>Program!F189</f>
        <v>0</v>
      </c>
      <c r="AJ728" s="39"/>
      <c r="AK728" s="39">
        <f t="shared" si="280"/>
        <v>0</v>
      </c>
      <c r="AL728" s="39">
        <f t="shared" si="288"/>
        <v>1</v>
      </c>
      <c r="AM728" s="39" t="str">
        <f t="shared" si="281"/>
        <v xml:space="preserve"> </v>
      </c>
      <c r="AN728" s="39" t="str">
        <f t="shared" si="282"/>
        <v xml:space="preserve"> </v>
      </c>
      <c r="AO728" s="39" t="str">
        <f t="shared" si="283"/>
        <v xml:space="preserve"> </v>
      </c>
      <c r="AP728" s="39" t="str">
        <f t="shared" si="284"/>
        <v xml:space="preserve"> </v>
      </c>
      <c r="CF728" s="2"/>
    </row>
    <row r="729" spans="2:84" x14ac:dyDescent="0.2">
      <c r="B729" s="22" t="str">
        <f>IF(VLOOKUP('Download Data'!AF738,'Download Data'!AL738:AP2350,3,FALSE)&lt;&gt;10001,VLOOKUP('Download Data'!AF738,'Download Data'!AL738:AP2350,3,FALSE),"")</f>
        <v/>
      </c>
      <c r="C729" s="5" t="str">
        <f>IF(VLOOKUP('Download Data'!AF738,'Download Data'!AL738:AP2350,3,FALSE)&lt;&gt;10001,VLOOKUP('Download Data'!AF738,'Download Data'!AL738:AP2350,4,FALSE),"")</f>
        <v/>
      </c>
      <c r="D729" s="29" t="str">
        <f>IF(VLOOKUP('Download Data'!AF738,'Download Data'!AL738:AP2350,3,FALSE)&lt;&gt;10001,VLOOKUP('Download Data'!AF738,'Download Data'!AL738:AP2350,5,FALSE),"")</f>
        <v/>
      </c>
      <c r="AA729" s="39" t="s">
        <v>1532</v>
      </c>
      <c r="AB729" s="39">
        <f t="shared" si="297"/>
        <v>11805</v>
      </c>
      <c r="AC729" s="39" t="s">
        <v>101</v>
      </c>
      <c r="AD729" s="43">
        <f>VLOOKUP(AB729/100,'Download Data'!$BB$1:$BV$156,10,TRUE)</f>
        <v>0</v>
      </c>
      <c r="AE729" s="39"/>
      <c r="AF729" s="39">
        <f t="shared" si="286"/>
        <v>720</v>
      </c>
      <c r="AG729" s="45">
        <f t="shared" si="298"/>
        <v>11805</v>
      </c>
      <c r="AH729" s="45" t="s">
        <v>101</v>
      </c>
      <c r="AI729" s="46">
        <f>Program!F190</f>
        <v>0</v>
      </c>
      <c r="AJ729" s="39"/>
      <c r="AK729" s="39">
        <f>IF(AO729=" ",0,1)</f>
        <v>0</v>
      </c>
      <c r="AL729" s="39">
        <f t="shared" si="288"/>
        <v>1</v>
      </c>
      <c r="AM729" s="39" t="str">
        <f>IF(AD729=AI729," ",AA729)</f>
        <v xml:space="preserve"> </v>
      </c>
      <c r="AN729" s="39" t="str">
        <f>IF(AD729=AI729," ",AG729)</f>
        <v xml:space="preserve"> </v>
      </c>
      <c r="AO729" s="39" t="str">
        <f>IF(AD729=AI729," ","=")</f>
        <v xml:space="preserve"> </v>
      </c>
      <c r="AP729" s="39" t="str">
        <f>IF(AD729=AI729," ",AI729)</f>
        <v xml:space="preserve"> </v>
      </c>
      <c r="CF729" s="2"/>
    </row>
    <row r="730" spans="2:84" x14ac:dyDescent="0.2">
      <c r="B730" s="22" t="str">
        <f>IF(VLOOKUP('Download Data'!AF739,'Download Data'!AL739:AP2351,3,FALSE)&lt;&gt;10001,VLOOKUP('Download Data'!AF739,'Download Data'!AL739:AP2351,3,FALSE),"")</f>
        <v/>
      </c>
      <c r="C730" s="5" t="str">
        <f>IF(VLOOKUP('Download Data'!AF739,'Download Data'!AL739:AP2351,3,FALSE)&lt;&gt;10001,VLOOKUP('Download Data'!AF739,'Download Data'!AL739:AP2351,4,FALSE),"")</f>
        <v/>
      </c>
      <c r="D730" s="29" t="str">
        <f>IF(VLOOKUP('Download Data'!AF739,'Download Data'!AL739:AP2351,3,FALSE)&lt;&gt;10001,VLOOKUP('Download Data'!AF739,'Download Data'!AL739:AP2351,5,FALSE),"")</f>
        <v/>
      </c>
      <c r="AA730" s="39" t="s">
        <v>1533</v>
      </c>
      <c r="AB730" s="39">
        <f t="shared" si="297"/>
        <v>11806</v>
      </c>
      <c r="AC730" s="39" t="s">
        <v>101</v>
      </c>
      <c r="AD730" s="43">
        <f>VLOOKUP(AB730/100,'Download Data'!$BB$1:$BV$156,11,TRUE)</f>
        <v>0</v>
      </c>
      <c r="AE730" s="39"/>
      <c r="AF730" s="39">
        <f t="shared" si="286"/>
        <v>721</v>
      </c>
      <c r="AG730" s="45">
        <f t="shared" si="298"/>
        <v>11806</v>
      </c>
      <c r="AH730" s="45" t="s">
        <v>101</v>
      </c>
      <c r="AI730" s="46">
        <f>Program!F191</f>
        <v>0</v>
      </c>
      <c r="AJ730" s="39"/>
      <c r="AK730" s="39">
        <f>IF(AO730=" ",0,1)</f>
        <v>0</v>
      </c>
      <c r="AL730" s="39">
        <f t="shared" si="288"/>
        <v>1</v>
      </c>
      <c r="AM730" s="39" t="str">
        <f>IF(AD730=AI730," ",AA730)</f>
        <v xml:space="preserve"> </v>
      </c>
      <c r="AN730" s="39" t="str">
        <f>IF(AD730=AI730," ",AG730)</f>
        <v xml:space="preserve"> </v>
      </c>
      <c r="AO730" s="39" t="str">
        <f>IF(AD730=AI730," ","=")</f>
        <v xml:space="preserve"> </v>
      </c>
      <c r="AP730" s="39" t="str">
        <f>IF(AD730=AI730," ",AI730)</f>
        <v xml:space="preserve"> </v>
      </c>
      <c r="CF730" s="2"/>
    </row>
    <row r="731" spans="2:84" x14ac:dyDescent="0.2">
      <c r="B731" s="22" t="str">
        <f>IF(VLOOKUP('Download Data'!AF740,'Download Data'!AL740:AP2352,3,FALSE)&lt;&gt;10001,VLOOKUP('Download Data'!AF740,'Download Data'!AL740:AP2352,3,FALSE),"")</f>
        <v/>
      </c>
      <c r="C731" s="5" t="str">
        <f>IF(VLOOKUP('Download Data'!AF740,'Download Data'!AL740:AP2352,3,FALSE)&lt;&gt;10001,VLOOKUP('Download Data'!AF740,'Download Data'!AL740:AP2352,4,FALSE),"")</f>
        <v/>
      </c>
      <c r="D731" s="29" t="str">
        <f>IF(VLOOKUP('Download Data'!AF740,'Download Data'!AL740:AP2352,3,FALSE)&lt;&gt;10001,VLOOKUP('Download Data'!AF740,'Download Data'!AL740:AP2352,5,FALSE),"")</f>
        <v/>
      </c>
      <c r="AA731" s="39" t="s">
        <v>1534</v>
      </c>
      <c r="AB731" s="39">
        <f t="shared" si="297"/>
        <v>11807</v>
      </c>
      <c r="AC731" s="39" t="s">
        <v>101</v>
      </c>
      <c r="AD731" s="43">
        <f>VLOOKUP(AB731/100,'Download Data'!$BB$1:$BV$156,12,TRUE)</f>
        <v>0</v>
      </c>
      <c r="AE731" s="39"/>
      <c r="AF731" s="39">
        <f t="shared" si="286"/>
        <v>722</v>
      </c>
      <c r="AG731" s="45">
        <f t="shared" si="298"/>
        <v>11807</v>
      </c>
      <c r="AH731" s="45" t="s">
        <v>101</v>
      </c>
      <c r="AI731" s="46">
        <f>Program!F192</f>
        <v>0</v>
      </c>
      <c r="AJ731" s="39"/>
      <c r="AK731" s="39">
        <f>IF(AO731=" ",0,1)</f>
        <v>0</v>
      </c>
      <c r="AL731" s="39">
        <f t="shared" si="288"/>
        <v>1</v>
      </c>
      <c r="AM731" s="39" t="str">
        <f>IF(AD731=AI731," ",AA731)</f>
        <v xml:space="preserve"> </v>
      </c>
      <c r="AN731" s="39" t="str">
        <f>IF(AD731=AI731," ",AG731)</f>
        <v xml:space="preserve"> </v>
      </c>
      <c r="AO731" s="39" t="str">
        <f>IF(AD731=AI731," ","=")</f>
        <v xml:space="preserve"> </v>
      </c>
      <c r="AP731" s="39" t="str">
        <f>IF(AD731=AI731," ",AI731)</f>
        <v xml:space="preserve"> </v>
      </c>
      <c r="CF731" s="2"/>
    </row>
    <row r="732" spans="2:84" x14ac:dyDescent="0.2">
      <c r="B732" s="22" t="str">
        <f>IF(VLOOKUP('Download Data'!AF741,'Download Data'!AL741:AP2353,3,FALSE)&lt;&gt;10001,VLOOKUP('Download Data'!AF741,'Download Data'!AL741:AP2353,3,FALSE),"")</f>
        <v/>
      </c>
      <c r="C732" s="5" t="str">
        <f>IF(VLOOKUP('Download Data'!AF741,'Download Data'!AL741:AP2353,3,FALSE)&lt;&gt;10001,VLOOKUP('Download Data'!AF741,'Download Data'!AL741:AP2353,4,FALSE),"")</f>
        <v/>
      </c>
      <c r="D732" s="29" t="str">
        <f>IF(VLOOKUP('Download Data'!AF741,'Download Data'!AL741:AP2353,3,FALSE)&lt;&gt;10001,VLOOKUP('Download Data'!AF741,'Download Data'!AL741:AP2353,5,FALSE),"")</f>
        <v/>
      </c>
      <c r="AA732" s="39"/>
      <c r="AB732" s="39"/>
      <c r="AC732" s="39"/>
      <c r="AD732" s="43"/>
      <c r="AE732" s="39"/>
      <c r="AF732" s="39">
        <f t="shared" si="286"/>
        <v>723</v>
      </c>
      <c r="AG732" s="45"/>
      <c r="AH732" s="45"/>
      <c r="AI732" s="46"/>
      <c r="AJ732" s="39"/>
      <c r="AK732" s="39">
        <f t="shared" si="280"/>
        <v>0</v>
      </c>
      <c r="AL732" s="39">
        <f t="shared" si="288"/>
        <v>1</v>
      </c>
      <c r="AM732" s="39" t="str">
        <f t="shared" si="281"/>
        <v xml:space="preserve"> </v>
      </c>
      <c r="AN732" s="39" t="str">
        <f t="shared" si="282"/>
        <v xml:space="preserve"> </v>
      </c>
      <c r="AO732" s="39" t="str">
        <f t="shared" si="283"/>
        <v xml:space="preserve"> </v>
      </c>
      <c r="AP732" s="39" t="str">
        <f t="shared" si="284"/>
        <v xml:space="preserve"> </v>
      </c>
      <c r="CF732" s="2"/>
    </row>
    <row r="733" spans="2:84" x14ac:dyDescent="0.2">
      <c r="B733" s="22" t="str">
        <f>IF(VLOOKUP('Download Data'!AF742,'Download Data'!AL742:AP2354,3,FALSE)&lt;&gt;10001,VLOOKUP('Download Data'!AF742,'Download Data'!AL742:AP2354,3,FALSE),"")</f>
        <v/>
      </c>
      <c r="C733" s="5" t="str">
        <f>IF(VLOOKUP('Download Data'!AF742,'Download Data'!AL742:AP2354,3,FALSE)&lt;&gt;10001,VLOOKUP('Download Data'!AF742,'Download Data'!AL742:AP2354,4,FALSE),"")</f>
        <v/>
      </c>
      <c r="D733" s="29" t="str">
        <f>IF(VLOOKUP('Download Data'!AF742,'Download Data'!AL742:AP2354,3,FALSE)&lt;&gt;10001,VLOOKUP('Download Data'!AF742,'Download Data'!AL742:AP2354,5,FALSE),"")</f>
        <v/>
      </c>
      <c r="AA733" s="39" t="s">
        <v>1107</v>
      </c>
      <c r="AB733" s="39">
        <f t="shared" ref="AB733:AB740" si="299">AG733</f>
        <v>11900</v>
      </c>
      <c r="AC733" s="39" t="s">
        <v>101</v>
      </c>
      <c r="AD733" s="43">
        <f>VLOOKUP(AB733/100,'Download Data'!$BB$1:$BV$156,5,TRUE)</f>
        <v>0</v>
      </c>
      <c r="AE733" s="39"/>
      <c r="AF733" s="39">
        <f t="shared" si="286"/>
        <v>724</v>
      </c>
      <c r="AG733" s="45">
        <v>11900</v>
      </c>
      <c r="AH733" s="45" t="s">
        <v>101</v>
      </c>
      <c r="AI733" s="46">
        <f>Program!F196</f>
        <v>0</v>
      </c>
      <c r="AJ733" s="39"/>
      <c r="AK733" s="39">
        <f t="shared" si="280"/>
        <v>0</v>
      </c>
      <c r="AL733" s="39">
        <f t="shared" si="288"/>
        <v>1</v>
      </c>
      <c r="AM733" s="39" t="str">
        <f t="shared" si="281"/>
        <v xml:space="preserve"> </v>
      </c>
      <c r="AN733" s="39" t="str">
        <f t="shared" si="282"/>
        <v xml:space="preserve"> </v>
      </c>
      <c r="AO733" s="39" t="str">
        <f t="shared" si="283"/>
        <v xml:space="preserve"> </v>
      </c>
      <c r="AP733" s="39" t="str">
        <f t="shared" si="284"/>
        <v xml:space="preserve"> </v>
      </c>
      <c r="CF733" s="2"/>
    </row>
    <row r="734" spans="2:84" x14ac:dyDescent="0.2">
      <c r="B734" s="22" t="str">
        <f>IF(VLOOKUP('Download Data'!AF743,'Download Data'!AL743:AP2355,3,FALSE)&lt;&gt;10001,VLOOKUP('Download Data'!AF743,'Download Data'!AL743:AP2355,3,FALSE),"")</f>
        <v/>
      </c>
      <c r="C734" s="5" t="str">
        <f>IF(VLOOKUP('Download Data'!AF743,'Download Data'!AL743:AP2355,3,FALSE)&lt;&gt;10001,VLOOKUP('Download Data'!AF743,'Download Data'!AL743:AP2355,4,FALSE),"")</f>
        <v/>
      </c>
      <c r="D734" s="29" t="str">
        <f>IF(VLOOKUP('Download Data'!AF743,'Download Data'!AL743:AP2355,3,FALSE)&lt;&gt;10001,VLOOKUP('Download Data'!AF743,'Download Data'!AL743:AP2355,5,FALSE),"")</f>
        <v/>
      </c>
      <c r="AA734" s="39" t="s">
        <v>1108</v>
      </c>
      <c r="AB734" s="39">
        <f t="shared" si="299"/>
        <v>11901</v>
      </c>
      <c r="AC734" s="39" t="s">
        <v>101</v>
      </c>
      <c r="AD734" s="43">
        <f>VLOOKUP(AB734/100,'Download Data'!$BB$1:$BV$156,6,TRUE)</f>
        <v>0</v>
      </c>
      <c r="AE734" s="39"/>
      <c r="AF734" s="39">
        <f t="shared" si="286"/>
        <v>725</v>
      </c>
      <c r="AG734" s="45">
        <f t="shared" ref="AG734:AG740" si="300">AG733+1</f>
        <v>11901</v>
      </c>
      <c r="AH734" s="45" t="s">
        <v>101</v>
      </c>
      <c r="AI734" s="46">
        <f>Program!F197</f>
        <v>0</v>
      </c>
      <c r="AJ734" s="39"/>
      <c r="AK734" s="39">
        <f t="shared" si="280"/>
        <v>0</v>
      </c>
      <c r="AL734" s="39">
        <f t="shared" si="288"/>
        <v>1</v>
      </c>
      <c r="AM734" s="39" t="str">
        <f t="shared" si="281"/>
        <v xml:space="preserve"> </v>
      </c>
      <c r="AN734" s="39" t="str">
        <f t="shared" si="282"/>
        <v xml:space="preserve"> </v>
      </c>
      <c r="AO734" s="39" t="str">
        <f t="shared" si="283"/>
        <v xml:space="preserve"> </v>
      </c>
      <c r="AP734" s="39" t="str">
        <f t="shared" si="284"/>
        <v xml:space="preserve"> </v>
      </c>
      <c r="CF734" s="2"/>
    </row>
    <row r="735" spans="2:84" x14ac:dyDescent="0.2">
      <c r="B735" s="22" t="str">
        <f>IF(VLOOKUP('Download Data'!AF744,'Download Data'!AL744:AP2356,3,FALSE)&lt;&gt;10001,VLOOKUP('Download Data'!AF744,'Download Data'!AL744:AP2356,3,FALSE),"")</f>
        <v/>
      </c>
      <c r="C735" s="5" t="str">
        <f>IF(VLOOKUP('Download Data'!AF744,'Download Data'!AL744:AP2356,3,FALSE)&lt;&gt;10001,VLOOKUP('Download Data'!AF744,'Download Data'!AL744:AP2356,4,FALSE),"")</f>
        <v/>
      </c>
      <c r="D735" s="29" t="str">
        <f>IF(VLOOKUP('Download Data'!AF744,'Download Data'!AL744:AP2356,3,FALSE)&lt;&gt;10001,VLOOKUP('Download Data'!AF744,'Download Data'!AL744:AP2356,5,FALSE),"")</f>
        <v/>
      </c>
      <c r="AA735" s="39" t="s">
        <v>1109</v>
      </c>
      <c r="AB735" s="39">
        <f t="shared" si="299"/>
        <v>11902</v>
      </c>
      <c r="AC735" s="39" t="s">
        <v>101</v>
      </c>
      <c r="AD735" s="43">
        <f>VLOOKUP(AB735/100,'Download Data'!$BB$1:$BV$156,7,TRUE)</f>
        <v>0</v>
      </c>
      <c r="AE735" s="39"/>
      <c r="AF735" s="39">
        <f t="shared" si="286"/>
        <v>726</v>
      </c>
      <c r="AG735" s="45">
        <f t="shared" si="300"/>
        <v>11902</v>
      </c>
      <c r="AH735" s="45" t="s">
        <v>101</v>
      </c>
      <c r="AI735" s="46">
        <f>Program!F198</f>
        <v>0</v>
      </c>
      <c r="AJ735" s="39"/>
      <c r="AK735" s="39">
        <f t="shared" si="280"/>
        <v>0</v>
      </c>
      <c r="AL735" s="39">
        <f t="shared" si="288"/>
        <v>1</v>
      </c>
      <c r="AM735" s="39" t="str">
        <f t="shared" si="281"/>
        <v xml:space="preserve"> </v>
      </c>
      <c r="AN735" s="39" t="str">
        <f t="shared" si="282"/>
        <v xml:space="preserve"> </v>
      </c>
      <c r="AO735" s="39" t="str">
        <f t="shared" si="283"/>
        <v xml:space="preserve"> </v>
      </c>
      <c r="AP735" s="39" t="str">
        <f t="shared" si="284"/>
        <v xml:space="preserve"> </v>
      </c>
      <c r="CF735" s="2"/>
    </row>
    <row r="736" spans="2:84" x14ac:dyDescent="0.2">
      <c r="B736" s="22" t="str">
        <f>IF(VLOOKUP('Download Data'!AF745,'Download Data'!AL745:AP2357,3,FALSE)&lt;&gt;10001,VLOOKUP('Download Data'!AF745,'Download Data'!AL745:AP2357,3,FALSE),"")</f>
        <v/>
      </c>
      <c r="C736" s="5" t="str">
        <f>IF(VLOOKUP('Download Data'!AF745,'Download Data'!AL745:AP2357,3,FALSE)&lt;&gt;10001,VLOOKUP('Download Data'!AF745,'Download Data'!AL745:AP2357,4,FALSE),"")</f>
        <v/>
      </c>
      <c r="D736" s="29" t="str">
        <f>IF(VLOOKUP('Download Data'!AF745,'Download Data'!AL745:AP2357,3,FALSE)&lt;&gt;10001,VLOOKUP('Download Data'!AF745,'Download Data'!AL745:AP2357,5,FALSE),"")</f>
        <v/>
      </c>
      <c r="AA736" s="39" t="s">
        <v>1110</v>
      </c>
      <c r="AB736" s="39">
        <f t="shared" si="299"/>
        <v>11903</v>
      </c>
      <c r="AC736" s="39" t="s">
        <v>101</v>
      </c>
      <c r="AD736" s="43">
        <f>VLOOKUP(AB736/100,'Download Data'!$BB$1:$BV$156,8,TRUE)</f>
        <v>0</v>
      </c>
      <c r="AE736" s="39"/>
      <c r="AF736" s="39">
        <f t="shared" si="286"/>
        <v>727</v>
      </c>
      <c r="AG736" s="45">
        <f t="shared" si="300"/>
        <v>11903</v>
      </c>
      <c r="AH736" s="45" t="s">
        <v>101</v>
      </c>
      <c r="AI736" s="46">
        <f>Program!F199</f>
        <v>0</v>
      </c>
      <c r="AJ736" s="39"/>
      <c r="AK736" s="39">
        <f t="shared" si="280"/>
        <v>0</v>
      </c>
      <c r="AL736" s="39">
        <f t="shared" si="288"/>
        <v>1</v>
      </c>
      <c r="AM736" s="39" t="str">
        <f t="shared" si="281"/>
        <v xml:space="preserve"> </v>
      </c>
      <c r="AN736" s="39" t="str">
        <f t="shared" si="282"/>
        <v xml:space="preserve"> </v>
      </c>
      <c r="AO736" s="39" t="str">
        <f t="shared" si="283"/>
        <v xml:space="preserve"> </v>
      </c>
      <c r="AP736" s="39" t="str">
        <f t="shared" si="284"/>
        <v xml:space="preserve"> </v>
      </c>
      <c r="CF736" s="2"/>
    </row>
    <row r="737" spans="2:84" x14ac:dyDescent="0.2">
      <c r="B737" s="22" t="str">
        <f>IF(VLOOKUP('Download Data'!AF746,'Download Data'!AL746:AP2358,3,FALSE)&lt;&gt;10001,VLOOKUP('Download Data'!AF746,'Download Data'!AL746:AP2358,3,FALSE),"")</f>
        <v/>
      </c>
      <c r="C737" s="5" t="str">
        <f>IF(VLOOKUP('Download Data'!AF746,'Download Data'!AL746:AP2358,3,FALSE)&lt;&gt;10001,VLOOKUP('Download Data'!AF746,'Download Data'!AL746:AP2358,4,FALSE),"")</f>
        <v/>
      </c>
      <c r="D737" s="29" t="str">
        <f>IF(VLOOKUP('Download Data'!AF746,'Download Data'!AL746:AP2358,3,FALSE)&lt;&gt;10001,VLOOKUP('Download Data'!AF746,'Download Data'!AL746:AP2358,5,FALSE),"")</f>
        <v/>
      </c>
      <c r="AA737" s="39" t="s">
        <v>1111</v>
      </c>
      <c r="AB737" s="39">
        <f t="shared" si="299"/>
        <v>11904</v>
      </c>
      <c r="AC737" s="39" t="s">
        <v>101</v>
      </c>
      <c r="AD737" s="43">
        <f>VLOOKUP(AB737/100,'Download Data'!$BB$1:$BV$156,9,TRUE)</f>
        <v>0</v>
      </c>
      <c r="AE737" s="39"/>
      <c r="AF737" s="39">
        <f t="shared" si="286"/>
        <v>728</v>
      </c>
      <c r="AG737" s="45">
        <f t="shared" si="300"/>
        <v>11904</v>
      </c>
      <c r="AH737" s="45" t="s">
        <v>101</v>
      </c>
      <c r="AI737" s="46">
        <f>Program!F200</f>
        <v>0</v>
      </c>
      <c r="AJ737" s="39"/>
      <c r="AK737" s="39">
        <f t="shared" si="280"/>
        <v>0</v>
      </c>
      <c r="AL737" s="39">
        <f t="shared" si="288"/>
        <v>1</v>
      </c>
      <c r="AM737" s="39" t="str">
        <f t="shared" si="281"/>
        <v xml:space="preserve"> </v>
      </c>
      <c r="AN737" s="39" t="str">
        <f t="shared" si="282"/>
        <v xml:space="preserve"> </v>
      </c>
      <c r="AO737" s="39" t="str">
        <f t="shared" si="283"/>
        <v xml:space="preserve"> </v>
      </c>
      <c r="AP737" s="39" t="str">
        <f t="shared" si="284"/>
        <v xml:space="preserve"> </v>
      </c>
      <c r="CF737" s="2"/>
    </row>
    <row r="738" spans="2:84" x14ac:dyDescent="0.2">
      <c r="B738" s="22" t="str">
        <f>IF(VLOOKUP('Download Data'!AF747,'Download Data'!AL747:AP2359,3,FALSE)&lt;&gt;10001,VLOOKUP('Download Data'!AF747,'Download Data'!AL747:AP2359,3,FALSE),"")</f>
        <v/>
      </c>
      <c r="C738" s="5" t="str">
        <f>IF(VLOOKUP('Download Data'!AF747,'Download Data'!AL747:AP2359,3,FALSE)&lt;&gt;10001,VLOOKUP('Download Data'!AF747,'Download Data'!AL747:AP2359,4,FALSE),"")</f>
        <v/>
      </c>
      <c r="D738" s="29" t="str">
        <f>IF(VLOOKUP('Download Data'!AF747,'Download Data'!AL747:AP2359,3,FALSE)&lt;&gt;10001,VLOOKUP('Download Data'!AF747,'Download Data'!AL747:AP2359,5,FALSE),"")</f>
        <v/>
      </c>
      <c r="AA738" s="39" t="s">
        <v>1535</v>
      </c>
      <c r="AB738" s="39">
        <f t="shared" si="299"/>
        <v>11905</v>
      </c>
      <c r="AC738" s="39" t="s">
        <v>101</v>
      </c>
      <c r="AD738" s="43">
        <f>VLOOKUP(AB738/100,'Download Data'!$BB$1:$BV$156,10,TRUE)</f>
        <v>0</v>
      </c>
      <c r="AE738" s="39"/>
      <c r="AF738" s="39">
        <f t="shared" si="286"/>
        <v>729</v>
      </c>
      <c r="AG738" s="45">
        <f t="shared" si="300"/>
        <v>11905</v>
      </c>
      <c r="AH738" s="45" t="s">
        <v>101</v>
      </c>
      <c r="AI738" s="46">
        <f>Program!F201</f>
        <v>0</v>
      </c>
      <c r="AJ738" s="39"/>
      <c r="AK738" s="39">
        <f>IF(AO738=" ",0,1)</f>
        <v>0</v>
      </c>
      <c r="AL738" s="39">
        <f t="shared" si="288"/>
        <v>1</v>
      </c>
      <c r="AM738" s="39" t="str">
        <f>IF(AD738=AI738," ",AA738)</f>
        <v xml:space="preserve"> </v>
      </c>
      <c r="AN738" s="39" t="str">
        <f>IF(AD738=AI738," ",AG738)</f>
        <v xml:space="preserve"> </v>
      </c>
      <c r="AO738" s="39" t="str">
        <f>IF(AD738=AI738," ","=")</f>
        <v xml:space="preserve"> </v>
      </c>
      <c r="AP738" s="39" t="str">
        <f>IF(AD738=AI738," ",AI738)</f>
        <v xml:space="preserve"> </v>
      </c>
      <c r="CF738" s="2"/>
    </row>
    <row r="739" spans="2:84" x14ac:dyDescent="0.2">
      <c r="B739" s="22" t="str">
        <f>IF(VLOOKUP('Download Data'!AF748,'Download Data'!AL748:AP2360,3,FALSE)&lt;&gt;10001,VLOOKUP('Download Data'!AF748,'Download Data'!AL748:AP2360,3,FALSE),"")</f>
        <v/>
      </c>
      <c r="C739" s="5" t="str">
        <f>IF(VLOOKUP('Download Data'!AF748,'Download Data'!AL748:AP2360,3,FALSE)&lt;&gt;10001,VLOOKUP('Download Data'!AF748,'Download Data'!AL748:AP2360,4,FALSE),"")</f>
        <v/>
      </c>
      <c r="D739" s="29" t="str">
        <f>IF(VLOOKUP('Download Data'!AF748,'Download Data'!AL748:AP2360,3,FALSE)&lt;&gt;10001,VLOOKUP('Download Data'!AF748,'Download Data'!AL748:AP2360,5,FALSE),"")</f>
        <v/>
      </c>
      <c r="AA739" s="39" t="s">
        <v>1536</v>
      </c>
      <c r="AB739" s="39">
        <f t="shared" si="299"/>
        <v>11906</v>
      </c>
      <c r="AC739" s="39" t="s">
        <v>101</v>
      </c>
      <c r="AD739" s="43">
        <f>VLOOKUP(AB739/100,'Download Data'!$BB$1:$BV$156,11,TRUE)</f>
        <v>0</v>
      </c>
      <c r="AE739" s="39"/>
      <c r="AF739" s="39">
        <f t="shared" si="286"/>
        <v>730</v>
      </c>
      <c r="AG739" s="45">
        <f t="shared" si="300"/>
        <v>11906</v>
      </c>
      <c r="AH739" s="45" t="s">
        <v>101</v>
      </c>
      <c r="AI739" s="46">
        <f>Program!F202</f>
        <v>0</v>
      </c>
      <c r="AJ739" s="39"/>
      <c r="AK739" s="39">
        <f>IF(AO739=" ",0,1)</f>
        <v>0</v>
      </c>
      <c r="AL739" s="39">
        <f t="shared" si="288"/>
        <v>1</v>
      </c>
      <c r="AM739" s="39" t="str">
        <f>IF(AD739=AI739," ",AA739)</f>
        <v xml:space="preserve"> </v>
      </c>
      <c r="AN739" s="39" t="str">
        <f>IF(AD739=AI739," ",AG739)</f>
        <v xml:space="preserve"> </v>
      </c>
      <c r="AO739" s="39" t="str">
        <f>IF(AD739=AI739," ","=")</f>
        <v xml:space="preserve"> </v>
      </c>
      <c r="AP739" s="39" t="str">
        <f>IF(AD739=AI739," ",AI739)</f>
        <v xml:space="preserve"> </v>
      </c>
      <c r="CF739" s="2"/>
    </row>
    <row r="740" spans="2:84" x14ac:dyDescent="0.2">
      <c r="B740" s="22" t="str">
        <f>IF(VLOOKUP('Download Data'!AF749,'Download Data'!AL749:AP2361,3,FALSE)&lt;&gt;10001,VLOOKUP('Download Data'!AF749,'Download Data'!AL749:AP2361,3,FALSE),"")</f>
        <v/>
      </c>
      <c r="C740" s="5" t="str">
        <f>IF(VLOOKUP('Download Data'!AF749,'Download Data'!AL749:AP2361,3,FALSE)&lt;&gt;10001,VLOOKUP('Download Data'!AF749,'Download Data'!AL749:AP2361,4,FALSE),"")</f>
        <v/>
      </c>
      <c r="D740" s="29" t="str">
        <f>IF(VLOOKUP('Download Data'!AF749,'Download Data'!AL749:AP2361,3,FALSE)&lt;&gt;10001,VLOOKUP('Download Data'!AF749,'Download Data'!AL749:AP2361,5,FALSE),"")</f>
        <v/>
      </c>
      <c r="AA740" s="39" t="s">
        <v>1537</v>
      </c>
      <c r="AB740" s="39">
        <f t="shared" si="299"/>
        <v>11907</v>
      </c>
      <c r="AC740" s="39" t="s">
        <v>101</v>
      </c>
      <c r="AD740" s="43">
        <f>VLOOKUP(AB740/100,'Download Data'!$BB$1:$BV$156,12,TRUE)</f>
        <v>0</v>
      </c>
      <c r="AE740" s="39"/>
      <c r="AF740" s="39">
        <f t="shared" si="286"/>
        <v>731</v>
      </c>
      <c r="AG740" s="45">
        <f t="shared" si="300"/>
        <v>11907</v>
      </c>
      <c r="AH740" s="45" t="s">
        <v>101</v>
      </c>
      <c r="AI740" s="46">
        <f>Program!F203</f>
        <v>0</v>
      </c>
      <c r="AJ740" s="39"/>
      <c r="AK740" s="39">
        <f>IF(AO740=" ",0,1)</f>
        <v>0</v>
      </c>
      <c r="AL740" s="39">
        <f t="shared" si="288"/>
        <v>1</v>
      </c>
      <c r="AM740" s="39" t="str">
        <f>IF(AD740=AI740," ",AA740)</f>
        <v xml:space="preserve"> </v>
      </c>
      <c r="AN740" s="39" t="str">
        <f>IF(AD740=AI740," ",AG740)</f>
        <v xml:space="preserve"> </v>
      </c>
      <c r="AO740" s="39" t="str">
        <f>IF(AD740=AI740," ","=")</f>
        <v xml:space="preserve"> </v>
      </c>
      <c r="AP740" s="39" t="str">
        <f>IF(AD740=AI740," ",AI740)</f>
        <v xml:space="preserve"> </v>
      </c>
      <c r="CF740" s="2"/>
    </row>
    <row r="741" spans="2:84" x14ac:dyDescent="0.2">
      <c r="B741" s="22" t="str">
        <f>IF(VLOOKUP('Download Data'!AF750,'Download Data'!AL750:AP2362,3,FALSE)&lt;&gt;10001,VLOOKUP('Download Data'!AF750,'Download Data'!AL750:AP2362,3,FALSE),"")</f>
        <v/>
      </c>
      <c r="C741" s="5" t="str">
        <f>IF(VLOOKUP('Download Data'!AF750,'Download Data'!AL750:AP2362,3,FALSE)&lt;&gt;10001,VLOOKUP('Download Data'!AF750,'Download Data'!AL750:AP2362,4,FALSE),"")</f>
        <v/>
      </c>
      <c r="D741" s="29" t="str">
        <f>IF(VLOOKUP('Download Data'!AF750,'Download Data'!AL750:AP2362,3,FALSE)&lt;&gt;10001,VLOOKUP('Download Data'!AF750,'Download Data'!AL750:AP2362,5,FALSE),"")</f>
        <v/>
      </c>
      <c r="AA741" s="39"/>
      <c r="AB741" s="39"/>
      <c r="AC741" s="39"/>
      <c r="AD741" s="43"/>
      <c r="AE741" s="39"/>
      <c r="AF741" s="39">
        <f t="shared" si="286"/>
        <v>732</v>
      </c>
      <c r="AG741" s="45"/>
      <c r="AH741" s="45"/>
      <c r="AI741" s="46"/>
      <c r="AJ741" s="39"/>
      <c r="AK741" s="39">
        <f t="shared" si="280"/>
        <v>0</v>
      </c>
      <c r="AL741" s="39">
        <f t="shared" si="288"/>
        <v>1</v>
      </c>
      <c r="AM741" s="39" t="str">
        <f t="shared" si="281"/>
        <v xml:space="preserve"> </v>
      </c>
      <c r="AN741" s="39" t="str">
        <f t="shared" si="282"/>
        <v xml:space="preserve"> </v>
      </c>
      <c r="AO741" s="39" t="str">
        <f t="shared" si="283"/>
        <v xml:space="preserve"> </v>
      </c>
      <c r="AP741" s="39" t="str">
        <f t="shared" si="284"/>
        <v xml:space="preserve"> </v>
      </c>
      <c r="CF741" s="2"/>
    </row>
    <row r="742" spans="2:84" x14ac:dyDescent="0.2">
      <c r="B742" s="22" t="str">
        <f>IF(VLOOKUP('Download Data'!AF751,'Download Data'!AL751:AP2363,3,FALSE)&lt;&gt;10001,VLOOKUP('Download Data'!AF751,'Download Data'!AL751:AP2363,3,FALSE),"")</f>
        <v/>
      </c>
      <c r="C742" s="5" t="str">
        <f>IF(VLOOKUP('Download Data'!AF751,'Download Data'!AL751:AP2363,3,FALSE)&lt;&gt;10001,VLOOKUP('Download Data'!AF751,'Download Data'!AL751:AP2363,4,FALSE),"")</f>
        <v/>
      </c>
      <c r="D742" s="29" t="str">
        <f>IF(VLOOKUP('Download Data'!AF751,'Download Data'!AL751:AP2363,3,FALSE)&lt;&gt;10001,VLOOKUP('Download Data'!AF751,'Download Data'!AL751:AP2363,5,FALSE),"")</f>
        <v/>
      </c>
      <c r="AA742" s="39" t="s">
        <v>1112</v>
      </c>
      <c r="AB742" s="39">
        <f t="shared" ref="AB742:AB749" si="301">AG742</f>
        <v>12000</v>
      </c>
      <c r="AC742" s="39" t="s">
        <v>101</v>
      </c>
      <c r="AD742" s="43">
        <f>VLOOKUP(AB742/100,'Download Data'!$BB$1:$BV$156,5,TRUE)</f>
        <v>0</v>
      </c>
      <c r="AE742" s="39"/>
      <c r="AF742" s="39">
        <f t="shared" si="286"/>
        <v>733</v>
      </c>
      <c r="AG742" s="45">
        <v>12000</v>
      </c>
      <c r="AH742" s="45" t="s">
        <v>101</v>
      </c>
      <c r="AI742" s="46">
        <f>Program!F207</f>
        <v>0</v>
      </c>
      <c r="AJ742" s="39"/>
      <c r="AK742" s="39">
        <f t="shared" si="280"/>
        <v>0</v>
      </c>
      <c r="AL742" s="39">
        <f t="shared" si="288"/>
        <v>1</v>
      </c>
      <c r="AM742" s="39" t="str">
        <f t="shared" si="281"/>
        <v xml:space="preserve"> </v>
      </c>
      <c r="AN742" s="39" t="str">
        <f t="shared" si="282"/>
        <v xml:space="preserve"> </v>
      </c>
      <c r="AO742" s="39" t="str">
        <f t="shared" si="283"/>
        <v xml:space="preserve"> </v>
      </c>
      <c r="AP742" s="39" t="str">
        <f t="shared" si="284"/>
        <v xml:space="preserve"> </v>
      </c>
      <c r="CF742" s="2"/>
    </row>
    <row r="743" spans="2:84" x14ac:dyDescent="0.2">
      <c r="B743" s="22" t="str">
        <f>IF(VLOOKUP('Download Data'!AF752,'Download Data'!AL752:AP2364,3,FALSE)&lt;&gt;10001,VLOOKUP('Download Data'!AF752,'Download Data'!AL752:AP2364,3,FALSE),"")</f>
        <v/>
      </c>
      <c r="C743" s="5" t="str">
        <f>IF(VLOOKUP('Download Data'!AF752,'Download Data'!AL752:AP2364,3,FALSE)&lt;&gt;10001,VLOOKUP('Download Data'!AF752,'Download Data'!AL752:AP2364,4,FALSE),"")</f>
        <v/>
      </c>
      <c r="D743" s="29" t="str">
        <f>IF(VLOOKUP('Download Data'!AF752,'Download Data'!AL752:AP2364,3,FALSE)&lt;&gt;10001,VLOOKUP('Download Data'!AF752,'Download Data'!AL752:AP2364,5,FALSE),"")</f>
        <v/>
      </c>
      <c r="AA743" s="39" t="s">
        <v>1113</v>
      </c>
      <c r="AB743" s="39">
        <f t="shared" si="301"/>
        <v>12001</v>
      </c>
      <c r="AC743" s="39" t="s">
        <v>101</v>
      </c>
      <c r="AD743" s="43">
        <f>VLOOKUP(AB743/100,'Download Data'!$BB$1:$BV$156,6,TRUE)</f>
        <v>0</v>
      </c>
      <c r="AE743" s="39"/>
      <c r="AF743" s="39">
        <f t="shared" si="286"/>
        <v>734</v>
      </c>
      <c r="AG743" s="45">
        <f t="shared" ref="AG743:AG749" si="302">AG742+1</f>
        <v>12001</v>
      </c>
      <c r="AH743" s="45" t="s">
        <v>101</v>
      </c>
      <c r="AI743" s="46">
        <f>Program!F208</f>
        <v>0</v>
      </c>
      <c r="AJ743" s="39"/>
      <c r="AK743" s="39">
        <f t="shared" si="280"/>
        <v>0</v>
      </c>
      <c r="AL743" s="39">
        <f t="shared" si="288"/>
        <v>1</v>
      </c>
      <c r="AM743" s="39" t="str">
        <f t="shared" si="281"/>
        <v xml:space="preserve"> </v>
      </c>
      <c r="AN743" s="39" t="str">
        <f t="shared" si="282"/>
        <v xml:space="preserve"> </v>
      </c>
      <c r="AO743" s="39" t="str">
        <f t="shared" si="283"/>
        <v xml:space="preserve"> </v>
      </c>
      <c r="AP743" s="39" t="str">
        <f t="shared" si="284"/>
        <v xml:space="preserve"> </v>
      </c>
      <c r="CF743" s="2"/>
    </row>
    <row r="744" spans="2:84" x14ac:dyDescent="0.2">
      <c r="B744" s="22" t="str">
        <f>IF(VLOOKUP('Download Data'!AF753,'Download Data'!AL753:AP2365,3,FALSE)&lt;&gt;10001,VLOOKUP('Download Data'!AF753,'Download Data'!AL753:AP2365,3,FALSE),"")</f>
        <v/>
      </c>
      <c r="C744" s="5" t="str">
        <f>IF(VLOOKUP('Download Data'!AF753,'Download Data'!AL753:AP2365,3,FALSE)&lt;&gt;10001,VLOOKUP('Download Data'!AF753,'Download Data'!AL753:AP2365,4,FALSE),"")</f>
        <v/>
      </c>
      <c r="D744" s="29" t="str">
        <f>IF(VLOOKUP('Download Data'!AF753,'Download Data'!AL753:AP2365,3,FALSE)&lt;&gt;10001,VLOOKUP('Download Data'!AF753,'Download Data'!AL753:AP2365,5,FALSE),"")</f>
        <v/>
      </c>
      <c r="AA744" s="39" t="s">
        <v>1114</v>
      </c>
      <c r="AB744" s="39">
        <f t="shared" si="301"/>
        <v>12002</v>
      </c>
      <c r="AC744" s="39" t="s">
        <v>101</v>
      </c>
      <c r="AD744" s="43">
        <f>VLOOKUP(AB744/100,'Download Data'!$BB$1:$BV$156,7,TRUE)</f>
        <v>0</v>
      </c>
      <c r="AE744" s="39"/>
      <c r="AF744" s="39">
        <f t="shared" ref="AF744:AF807" si="303">AF743+1</f>
        <v>735</v>
      </c>
      <c r="AG744" s="45">
        <f t="shared" si="302"/>
        <v>12002</v>
      </c>
      <c r="AH744" s="45" t="s">
        <v>101</v>
      </c>
      <c r="AI744" s="46">
        <f>Program!F209</f>
        <v>0</v>
      </c>
      <c r="AJ744" s="39"/>
      <c r="AK744" s="39">
        <f t="shared" si="280"/>
        <v>0</v>
      </c>
      <c r="AL744" s="39">
        <f t="shared" ref="AL744:AL807" si="304">AL743+AK744</f>
        <v>1</v>
      </c>
      <c r="AM744" s="39" t="str">
        <f t="shared" si="281"/>
        <v xml:space="preserve"> </v>
      </c>
      <c r="AN744" s="39" t="str">
        <f t="shared" si="282"/>
        <v xml:space="preserve"> </v>
      </c>
      <c r="AO744" s="39" t="str">
        <f t="shared" si="283"/>
        <v xml:space="preserve"> </v>
      </c>
      <c r="AP744" s="39" t="str">
        <f t="shared" si="284"/>
        <v xml:space="preserve"> </v>
      </c>
      <c r="CF744" s="2"/>
    </row>
    <row r="745" spans="2:84" x14ac:dyDescent="0.2">
      <c r="B745" s="22" t="str">
        <f>IF(VLOOKUP('Download Data'!AF754,'Download Data'!AL754:AP2366,3,FALSE)&lt;&gt;10001,VLOOKUP('Download Data'!AF754,'Download Data'!AL754:AP2366,3,FALSE),"")</f>
        <v/>
      </c>
      <c r="C745" s="5" t="str">
        <f>IF(VLOOKUP('Download Data'!AF754,'Download Data'!AL754:AP2366,3,FALSE)&lt;&gt;10001,VLOOKUP('Download Data'!AF754,'Download Data'!AL754:AP2366,4,FALSE),"")</f>
        <v/>
      </c>
      <c r="D745" s="29" t="str">
        <f>IF(VLOOKUP('Download Data'!AF754,'Download Data'!AL754:AP2366,3,FALSE)&lt;&gt;10001,VLOOKUP('Download Data'!AF754,'Download Data'!AL754:AP2366,5,FALSE),"")</f>
        <v/>
      </c>
      <c r="AA745" s="39" t="s">
        <v>1115</v>
      </c>
      <c r="AB745" s="39">
        <f t="shared" si="301"/>
        <v>12003</v>
      </c>
      <c r="AC745" s="39" t="s">
        <v>101</v>
      </c>
      <c r="AD745" s="43">
        <f>VLOOKUP(AB745/100,'Download Data'!$BB$1:$BV$156,8,TRUE)</f>
        <v>0</v>
      </c>
      <c r="AE745" s="39"/>
      <c r="AF745" s="39">
        <f t="shared" si="303"/>
        <v>736</v>
      </c>
      <c r="AG745" s="45">
        <f t="shared" si="302"/>
        <v>12003</v>
      </c>
      <c r="AH745" s="45" t="s">
        <v>101</v>
      </c>
      <c r="AI745" s="46">
        <f>Program!F210</f>
        <v>0</v>
      </c>
      <c r="AJ745" s="39"/>
      <c r="AK745" s="39">
        <f t="shared" si="280"/>
        <v>0</v>
      </c>
      <c r="AL745" s="39">
        <f t="shared" si="304"/>
        <v>1</v>
      </c>
      <c r="AM745" s="39" t="str">
        <f t="shared" si="281"/>
        <v xml:space="preserve"> </v>
      </c>
      <c r="AN745" s="39" t="str">
        <f t="shared" si="282"/>
        <v xml:space="preserve"> </v>
      </c>
      <c r="AO745" s="39" t="str">
        <f t="shared" si="283"/>
        <v xml:space="preserve"> </v>
      </c>
      <c r="AP745" s="39" t="str">
        <f t="shared" si="284"/>
        <v xml:space="preserve"> </v>
      </c>
      <c r="CF745" s="2"/>
    </row>
    <row r="746" spans="2:84" x14ac:dyDescent="0.2">
      <c r="B746" s="22" t="str">
        <f>IF(VLOOKUP('Download Data'!AF755,'Download Data'!AL755:AP2367,3,FALSE)&lt;&gt;10001,VLOOKUP('Download Data'!AF755,'Download Data'!AL755:AP2367,3,FALSE),"")</f>
        <v/>
      </c>
      <c r="C746" s="5" t="str">
        <f>IF(VLOOKUP('Download Data'!AF755,'Download Data'!AL755:AP2367,3,FALSE)&lt;&gt;10001,VLOOKUP('Download Data'!AF755,'Download Data'!AL755:AP2367,4,FALSE),"")</f>
        <v/>
      </c>
      <c r="D746" s="29" t="str">
        <f>IF(VLOOKUP('Download Data'!AF755,'Download Data'!AL755:AP2367,3,FALSE)&lt;&gt;10001,VLOOKUP('Download Data'!AF755,'Download Data'!AL755:AP2367,5,FALSE),"")</f>
        <v/>
      </c>
      <c r="AA746" s="39" t="s">
        <v>1116</v>
      </c>
      <c r="AB746" s="39">
        <f t="shared" si="301"/>
        <v>12004</v>
      </c>
      <c r="AC746" s="39" t="s">
        <v>101</v>
      </c>
      <c r="AD746" s="43">
        <f>VLOOKUP(AB746/100,'Download Data'!$BB$1:$BV$156,9,TRUE)</f>
        <v>0</v>
      </c>
      <c r="AE746" s="39"/>
      <c r="AF746" s="39">
        <f t="shared" si="303"/>
        <v>737</v>
      </c>
      <c r="AG746" s="45">
        <f t="shared" si="302"/>
        <v>12004</v>
      </c>
      <c r="AH746" s="45" t="s">
        <v>101</v>
      </c>
      <c r="AI746" s="46">
        <f>Program!F211</f>
        <v>0</v>
      </c>
      <c r="AJ746" s="39"/>
      <c r="AK746" s="39">
        <f t="shared" si="280"/>
        <v>0</v>
      </c>
      <c r="AL746" s="39">
        <f t="shared" si="304"/>
        <v>1</v>
      </c>
      <c r="AM746" s="39" t="str">
        <f t="shared" si="281"/>
        <v xml:space="preserve"> </v>
      </c>
      <c r="AN746" s="39" t="str">
        <f t="shared" si="282"/>
        <v xml:space="preserve"> </v>
      </c>
      <c r="AO746" s="39" t="str">
        <f t="shared" si="283"/>
        <v xml:space="preserve"> </v>
      </c>
      <c r="AP746" s="39" t="str">
        <f t="shared" si="284"/>
        <v xml:space="preserve"> </v>
      </c>
      <c r="CF746" s="2"/>
    </row>
    <row r="747" spans="2:84" x14ac:dyDescent="0.2">
      <c r="B747" s="22" t="str">
        <f>IF(VLOOKUP('Download Data'!AF756,'Download Data'!AL756:AP2368,3,FALSE)&lt;&gt;10001,VLOOKUP('Download Data'!AF756,'Download Data'!AL756:AP2368,3,FALSE),"")</f>
        <v/>
      </c>
      <c r="C747" s="5" t="str">
        <f>IF(VLOOKUP('Download Data'!AF756,'Download Data'!AL756:AP2368,3,FALSE)&lt;&gt;10001,VLOOKUP('Download Data'!AF756,'Download Data'!AL756:AP2368,4,FALSE),"")</f>
        <v/>
      </c>
      <c r="D747" s="29" t="str">
        <f>IF(VLOOKUP('Download Data'!AF756,'Download Data'!AL756:AP2368,3,FALSE)&lt;&gt;10001,VLOOKUP('Download Data'!AF756,'Download Data'!AL756:AP2368,5,FALSE),"")</f>
        <v/>
      </c>
      <c r="AA747" s="39" t="s">
        <v>1538</v>
      </c>
      <c r="AB747" s="39">
        <f t="shared" si="301"/>
        <v>12005</v>
      </c>
      <c r="AC747" s="39" t="s">
        <v>101</v>
      </c>
      <c r="AD747" s="43">
        <f>VLOOKUP(AB747/100,'Download Data'!$BB$1:$BV$156,10,TRUE)</f>
        <v>0</v>
      </c>
      <c r="AE747" s="39"/>
      <c r="AF747" s="39">
        <f t="shared" si="303"/>
        <v>738</v>
      </c>
      <c r="AG747" s="45">
        <f t="shared" si="302"/>
        <v>12005</v>
      </c>
      <c r="AH747" s="45" t="s">
        <v>101</v>
      </c>
      <c r="AI747" s="46">
        <f>Program!F212</f>
        <v>0</v>
      </c>
      <c r="AJ747" s="39"/>
      <c r="AK747" s="39">
        <f>IF(AO747=" ",0,1)</f>
        <v>0</v>
      </c>
      <c r="AL747" s="39">
        <f t="shared" si="304"/>
        <v>1</v>
      </c>
      <c r="AM747" s="39" t="str">
        <f>IF(AD747=AI747," ",AA747)</f>
        <v xml:space="preserve"> </v>
      </c>
      <c r="AN747" s="39" t="str">
        <f>IF(AD747=AI747," ",AG747)</f>
        <v xml:space="preserve"> </v>
      </c>
      <c r="AO747" s="39" t="str">
        <f>IF(AD747=AI747," ","=")</f>
        <v xml:space="preserve"> </v>
      </c>
      <c r="AP747" s="39" t="str">
        <f>IF(AD747=AI747," ",AI747)</f>
        <v xml:space="preserve"> </v>
      </c>
      <c r="CF747" s="2"/>
    </row>
    <row r="748" spans="2:84" x14ac:dyDescent="0.2">
      <c r="B748" s="22" t="str">
        <f>IF(VLOOKUP('Download Data'!AF757,'Download Data'!AL757:AP2369,3,FALSE)&lt;&gt;10001,VLOOKUP('Download Data'!AF757,'Download Data'!AL757:AP2369,3,FALSE),"")</f>
        <v/>
      </c>
      <c r="C748" s="5" t="str">
        <f>IF(VLOOKUP('Download Data'!AF757,'Download Data'!AL757:AP2369,3,FALSE)&lt;&gt;10001,VLOOKUP('Download Data'!AF757,'Download Data'!AL757:AP2369,4,FALSE),"")</f>
        <v/>
      </c>
      <c r="D748" s="29" t="str">
        <f>IF(VLOOKUP('Download Data'!AF757,'Download Data'!AL757:AP2369,3,FALSE)&lt;&gt;10001,VLOOKUP('Download Data'!AF757,'Download Data'!AL757:AP2369,5,FALSE),"")</f>
        <v/>
      </c>
      <c r="AA748" s="39" t="s">
        <v>1539</v>
      </c>
      <c r="AB748" s="39">
        <f t="shared" si="301"/>
        <v>12006</v>
      </c>
      <c r="AC748" s="39" t="s">
        <v>101</v>
      </c>
      <c r="AD748" s="43">
        <f>VLOOKUP(AB748/100,'Download Data'!$BB$1:$BV$156,11,TRUE)</f>
        <v>0</v>
      </c>
      <c r="AE748" s="39"/>
      <c r="AF748" s="39">
        <f t="shared" si="303"/>
        <v>739</v>
      </c>
      <c r="AG748" s="45">
        <f t="shared" si="302"/>
        <v>12006</v>
      </c>
      <c r="AH748" s="45" t="s">
        <v>101</v>
      </c>
      <c r="AI748" s="46">
        <f>Program!F213</f>
        <v>0</v>
      </c>
      <c r="AJ748" s="39"/>
      <c r="AK748" s="39">
        <f>IF(AO748=" ",0,1)</f>
        <v>0</v>
      </c>
      <c r="AL748" s="39">
        <f t="shared" si="304"/>
        <v>1</v>
      </c>
      <c r="AM748" s="39" t="str">
        <f>IF(AD748=AI748," ",AA748)</f>
        <v xml:space="preserve"> </v>
      </c>
      <c r="AN748" s="39" t="str">
        <f>IF(AD748=AI748," ",AG748)</f>
        <v xml:space="preserve"> </v>
      </c>
      <c r="AO748" s="39" t="str">
        <f>IF(AD748=AI748," ","=")</f>
        <v xml:space="preserve"> </v>
      </c>
      <c r="AP748" s="39" t="str">
        <f>IF(AD748=AI748," ",AI748)</f>
        <v xml:space="preserve"> </v>
      </c>
      <c r="CF748" s="2"/>
    </row>
    <row r="749" spans="2:84" x14ac:dyDescent="0.2">
      <c r="B749" s="22" t="str">
        <f>IF(VLOOKUP('Download Data'!AF758,'Download Data'!AL758:AP2370,3,FALSE)&lt;&gt;10001,VLOOKUP('Download Data'!AF758,'Download Data'!AL758:AP2370,3,FALSE),"")</f>
        <v/>
      </c>
      <c r="C749" s="5" t="str">
        <f>IF(VLOOKUP('Download Data'!AF758,'Download Data'!AL758:AP2370,3,FALSE)&lt;&gt;10001,VLOOKUP('Download Data'!AF758,'Download Data'!AL758:AP2370,4,FALSE),"")</f>
        <v/>
      </c>
      <c r="D749" s="29" t="str">
        <f>IF(VLOOKUP('Download Data'!AF758,'Download Data'!AL758:AP2370,3,FALSE)&lt;&gt;10001,VLOOKUP('Download Data'!AF758,'Download Data'!AL758:AP2370,5,FALSE),"")</f>
        <v/>
      </c>
      <c r="AA749" s="39" t="s">
        <v>1540</v>
      </c>
      <c r="AB749" s="39">
        <f t="shared" si="301"/>
        <v>12007</v>
      </c>
      <c r="AC749" s="39" t="s">
        <v>101</v>
      </c>
      <c r="AD749" s="43">
        <f>VLOOKUP(AB749/100,'Download Data'!$BB$1:$BV$156,12,TRUE)</f>
        <v>0</v>
      </c>
      <c r="AE749" s="39"/>
      <c r="AF749" s="39">
        <f t="shared" si="303"/>
        <v>740</v>
      </c>
      <c r="AG749" s="45">
        <f t="shared" si="302"/>
        <v>12007</v>
      </c>
      <c r="AH749" s="45" t="s">
        <v>101</v>
      </c>
      <c r="AI749" s="46">
        <f>Program!F214</f>
        <v>0</v>
      </c>
      <c r="AJ749" s="39"/>
      <c r="AK749" s="39">
        <f>IF(AO749=" ",0,1)</f>
        <v>0</v>
      </c>
      <c r="AL749" s="39">
        <f t="shared" si="304"/>
        <v>1</v>
      </c>
      <c r="AM749" s="39" t="str">
        <f>IF(AD749=AI749," ",AA749)</f>
        <v xml:space="preserve"> </v>
      </c>
      <c r="AN749" s="39" t="str">
        <f>IF(AD749=AI749," ",AG749)</f>
        <v xml:space="preserve"> </v>
      </c>
      <c r="AO749" s="39" t="str">
        <f>IF(AD749=AI749," ","=")</f>
        <v xml:space="preserve"> </v>
      </c>
      <c r="AP749" s="39" t="str">
        <f>IF(AD749=AI749," ",AI749)</f>
        <v xml:space="preserve"> </v>
      </c>
      <c r="CF749" s="2"/>
    </row>
    <row r="750" spans="2:84" x14ac:dyDescent="0.2">
      <c r="B750" s="22" t="str">
        <f>IF(VLOOKUP('Download Data'!AF759,'Download Data'!AL759:AP2371,3,FALSE)&lt;&gt;10001,VLOOKUP('Download Data'!AF759,'Download Data'!AL759:AP2371,3,FALSE),"")</f>
        <v/>
      </c>
      <c r="C750" s="5" t="str">
        <f>IF(VLOOKUP('Download Data'!AF759,'Download Data'!AL759:AP2371,3,FALSE)&lt;&gt;10001,VLOOKUP('Download Data'!AF759,'Download Data'!AL759:AP2371,4,FALSE),"")</f>
        <v/>
      </c>
      <c r="D750" s="29" t="str">
        <f>IF(VLOOKUP('Download Data'!AF759,'Download Data'!AL759:AP2371,3,FALSE)&lt;&gt;10001,VLOOKUP('Download Data'!AF759,'Download Data'!AL759:AP2371,5,FALSE),"")</f>
        <v/>
      </c>
      <c r="AA750" s="39"/>
      <c r="AB750" s="39"/>
      <c r="AC750" s="39"/>
      <c r="AD750" s="43"/>
      <c r="AE750" s="39"/>
      <c r="AF750" s="39">
        <f t="shared" si="303"/>
        <v>741</v>
      </c>
      <c r="AG750" s="45"/>
      <c r="AH750" s="45"/>
      <c r="AI750" s="46"/>
      <c r="AJ750" s="39"/>
      <c r="AK750" s="39">
        <f t="shared" si="280"/>
        <v>0</v>
      </c>
      <c r="AL750" s="39">
        <f t="shared" si="304"/>
        <v>1</v>
      </c>
      <c r="AM750" s="39" t="str">
        <f t="shared" si="281"/>
        <v xml:space="preserve"> </v>
      </c>
      <c r="AN750" s="39" t="str">
        <f t="shared" si="282"/>
        <v xml:space="preserve"> </v>
      </c>
      <c r="AO750" s="39" t="str">
        <f t="shared" si="283"/>
        <v xml:space="preserve"> </v>
      </c>
      <c r="AP750" s="39" t="str">
        <f t="shared" si="284"/>
        <v xml:space="preserve"> </v>
      </c>
      <c r="CF750" s="2"/>
    </row>
    <row r="751" spans="2:84" x14ac:dyDescent="0.2">
      <c r="B751" s="22" t="str">
        <f>IF(VLOOKUP('Download Data'!AF760,'Download Data'!AL760:AP2372,3,FALSE)&lt;&gt;10001,VLOOKUP('Download Data'!AF760,'Download Data'!AL760:AP2372,3,FALSE),"")</f>
        <v/>
      </c>
      <c r="C751" s="5" t="str">
        <f>IF(VLOOKUP('Download Data'!AF760,'Download Data'!AL760:AP2372,3,FALSE)&lt;&gt;10001,VLOOKUP('Download Data'!AF760,'Download Data'!AL760:AP2372,4,FALSE),"")</f>
        <v/>
      </c>
      <c r="D751" s="29" t="str">
        <f>IF(VLOOKUP('Download Data'!AF760,'Download Data'!AL760:AP2372,3,FALSE)&lt;&gt;10001,VLOOKUP('Download Data'!AF760,'Download Data'!AL760:AP2372,5,FALSE),"")</f>
        <v/>
      </c>
      <c r="AA751" s="39" t="s">
        <v>1117</v>
      </c>
      <c r="AB751" s="39">
        <f t="shared" ref="AB751:AB758" si="305">AG751</f>
        <v>12100</v>
      </c>
      <c r="AC751" s="39" t="s">
        <v>101</v>
      </c>
      <c r="AD751" s="43">
        <f>VLOOKUP(AB751/100,'Download Data'!$BB$1:$BV$156,5,TRUE)</f>
        <v>0</v>
      </c>
      <c r="AE751" s="39"/>
      <c r="AF751" s="39">
        <f t="shared" si="303"/>
        <v>742</v>
      </c>
      <c r="AG751" s="45">
        <v>12100</v>
      </c>
      <c r="AH751" s="45" t="s">
        <v>101</v>
      </c>
      <c r="AI751" s="46">
        <f>Program!F218</f>
        <v>0</v>
      </c>
      <c r="AJ751" s="39"/>
      <c r="AK751" s="39">
        <f t="shared" si="280"/>
        <v>0</v>
      </c>
      <c r="AL751" s="39">
        <f t="shared" si="304"/>
        <v>1</v>
      </c>
      <c r="AM751" s="39" t="str">
        <f t="shared" si="281"/>
        <v xml:space="preserve"> </v>
      </c>
      <c r="AN751" s="39" t="str">
        <f t="shared" si="282"/>
        <v xml:space="preserve"> </v>
      </c>
      <c r="AO751" s="39" t="str">
        <f t="shared" si="283"/>
        <v xml:space="preserve"> </v>
      </c>
      <c r="AP751" s="39" t="str">
        <f t="shared" si="284"/>
        <v xml:space="preserve"> </v>
      </c>
      <c r="CF751" s="2"/>
    </row>
    <row r="752" spans="2:84" x14ac:dyDescent="0.2">
      <c r="B752" s="22" t="str">
        <f>IF(VLOOKUP('Download Data'!AF761,'Download Data'!AL761:AP2373,3,FALSE)&lt;&gt;10001,VLOOKUP('Download Data'!AF761,'Download Data'!AL761:AP2373,3,FALSE),"")</f>
        <v/>
      </c>
      <c r="C752" s="5" t="str">
        <f>IF(VLOOKUP('Download Data'!AF761,'Download Data'!AL761:AP2373,3,FALSE)&lt;&gt;10001,VLOOKUP('Download Data'!AF761,'Download Data'!AL761:AP2373,4,FALSE),"")</f>
        <v/>
      </c>
      <c r="D752" s="29" t="str">
        <f>IF(VLOOKUP('Download Data'!AF761,'Download Data'!AL761:AP2373,3,FALSE)&lt;&gt;10001,VLOOKUP('Download Data'!AF761,'Download Data'!AL761:AP2373,5,FALSE),"")</f>
        <v/>
      </c>
      <c r="AA752" s="39" t="s">
        <v>1118</v>
      </c>
      <c r="AB752" s="39">
        <f t="shared" si="305"/>
        <v>12101</v>
      </c>
      <c r="AC752" s="39" t="s">
        <v>101</v>
      </c>
      <c r="AD752" s="43">
        <f>VLOOKUP(AB752/100,'Download Data'!$BB$1:$BV$156,6,TRUE)</f>
        <v>0</v>
      </c>
      <c r="AE752" s="39"/>
      <c r="AF752" s="39">
        <f t="shared" si="303"/>
        <v>743</v>
      </c>
      <c r="AG752" s="45">
        <f t="shared" ref="AG752:AG758" si="306">AG751+1</f>
        <v>12101</v>
      </c>
      <c r="AH752" s="45" t="s">
        <v>101</v>
      </c>
      <c r="AI752" s="46">
        <f>Program!F219</f>
        <v>0</v>
      </c>
      <c r="AJ752" s="39"/>
      <c r="AK752" s="39">
        <f t="shared" si="280"/>
        <v>0</v>
      </c>
      <c r="AL752" s="39">
        <f t="shared" si="304"/>
        <v>1</v>
      </c>
      <c r="AM752" s="39" t="str">
        <f t="shared" si="281"/>
        <v xml:space="preserve"> </v>
      </c>
      <c r="AN752" s="39" t="str">
        <f t="shared" si="282"/>
        <v xml:space="preserve"> </v>
      </c>
      <c r="AO752" s="39" t="str">
        <f t="shared" si="283"/>
        <v xml:space="preserve"> </v>
      </c>
      <c r="AP752" s="39" t="str">
        <f t="shared" si="284"/>
        <v xml:space="preserve"> </v>
      </c>
      <c r="CF752" s="2"/>
    </row>
    <row r="753" spans="2:84" x14ac:dyDescent="0.2">
      <c r="B753" s="22" t="str">
        <f>IF(VLOOKUP('Download Data'!AF762,'Download Data'!AL762:AP2374,3,FALSE)&lt;&gt;10001,VLOOKUP('Download Data'!AF762,'Download Data'!AL762:AP2374,3,FALSE),"")</f>
        <v/>
      </c>
      <c r="C753" s="5" t="str">
        <f>IF(VLOOKUP('Download Data'!AF762,'Download Data'!AL762:AP2374,3,FALSE)&lt;&gt;10001,VLOOKUP('Download Data'!AF762,'Download Data'!AL762:AP2374,4,FALSE),"")</f>
        <v/>
      </c>
      <c r="D753" s="29" t="str">
        <f>IF(VLOOKUP('Download Data'!AF762,'Download Data'!AL762:AP2374,3,FALSE)&lt;&gt;10001,VLOOKUP('Download Data'!AF762,'Download Data'!AL762:AP2374,5,FALSE),"")</f>
        <v/>
      </c>
      <c r="AA753" s="39" t="s">
        <v>1119</v>
      </c>
      <c r="AB753" s="39">
        <f t="shared" si="305"/>
        <v>12102</v>
      </c>
      <c r="AC753" s="39" t="s">
        <v>101</v>
      </c>
      <c r="AD753" s="43">
        <f>VLOOKUP(AB753/100,'Download Data'!$BB$1:$BV$156,7,TRUE)</f>
        <v>0</v>
      </c>
      <c r="AE753" s="39"/>
      <c r="AF753" s="39">
        <f t="shared" si="303"/>
        <v>744</v>
      </c>
      <c r="AG753" s="45">
        <f t="shared" si="306"/>
        <v>12102</v>
      </c>
      <c r="AH753" s="45" t="s">
        <v>101</v>
      </c>
      <c r="AI753" s="46">
        <f>Program!F220</f>
        <v>0</v>
      </c>
      <c r="AJ753" s="39"/>
      <c r="AK753" s="39">
        <f t="shared" si="280"/>
        <v>0</v>
      </c>
      <c r="AL753" s="39">
        <f t="shared" si="304"/>
        <v>1</v>
      </c>
      <c r="AM753" s="39" t="str">
        <f t="shared" si="281"/>
        <v xml:space="preserve"> </v>
      </c>
      <c r="AN753" s="39" t="str">
        <f t="shared" si="282"/>
        <v xml:space="preserve"> </v>
      </c>
      <c r="AO753" s="39" t="str">
        <f t="shared" si="283"/>
        <v xml:space="preserve"> </v>
      </c>
      <c r="AP753" s="39" t="str">
        <f t="shared" si="284"/>
        <v xml:space="preserve"> </v>
      </c>
      <c r="CF753" s="2"/>
    </row>
    <row r="754" spans="2:84" x14ac:dyDescent="0.2">
      <c r="B754" s="22" t="str">
        <f>IF(VLOOKUP('Download Data'!AF763,'Download Data'!AL763:AP2375,3,FALSE)&lt;&gt;10001,VLOOKUP('Download Data'!AF763,'Download Data'!AL763:AP2375,3,FALSE),"")</f>
        <v/>
      </c>
      <c r="C754" s="5" t="str">
        <f>IF(VLOOKUP('Download Data'!AF763,'Download Data'!AL763:AP2375,3,FALSE)&lt;&gt;10001,VLOOKUP('Download Data'!AF763,'Download Data'!AL763:AP2375,4,FALSE),"")</f>
        <v/>
      </c>
      <c r="D754" s="29" t="str">
        <f>IF(VLOOKUP('Download Data'!AF763,'Download Data'!AL763:AP2375,3,FALSE)&lt;&gt;10001,VLOOKUP('Download Data'!AF763,'Download Data'!AL763:AP2375,5,FALSE),"")</f>
        <v/>
      </c>
      <c r="AA754" s="39" t="s">
        <v>1120</v>
      </c>
      <c r="AB754" s="39">
        <f t="shared" si="305"/>
        <v>12103</v>
      </c>
      <c r="AC754" s="39" t="s">
        <v>101</v>
      </c>
      <c r="AD754" s="43">
        <f>VLOOKUP(AB754/100,'Download Data'!$BB$1:$BV$156,8,TRUE)</f>
        <v>0</v>
      </c>
      <c r="AE754" s="39"/>
      <c r="AF754" s="39">
        <f t="shared" si="303"/>
        <v>745</v>
      </c>
      <c r="AG754" s="45">
        <f t="shared" si="306"/>
        <v>12103</v>
      </c>
      <c r="AH754" s="45" t="s">
        <v>101</v>
      </c>
      <c r="AI754" s="46">
        <f>Program!F221</f>
        <v>0</v>
      </c>
      <c r="AJ754" s="39"/>
      <c r="AK754" s="39">
        <f t="shared" si="280"/>
        <v>0</v>
      </c>
      <c r="AL754" s="39">
        <f t="shared" si="304"/>
        <v>1</v>
      </c>
      <c r="AM754" s="39" t="str">
        <f t="shared" si="281"/>
        <v xml:space="preserve"> </v>
      </c>
      <c r="AN754" s="39" t="str">
        <f t="shared" si="282"/>
        <v xml:space="preserve"> </v>
      </c>
      <c r="AO754" s="39" t="str">
        <f t="shared" si="283"/>
        <v xml:space="preserve"> </v>
      </c>
      <c r="AP754" s="39" t="str">
        <f t="shared" si="284"/>
        <v xml:space="preserve"> </v>
      </c>
      <c r="CF754" s="2"/>
    </row>
    <row r="755" spans="2:84" x14ac:dyDescent="0.2">
      <c r="B755" s="22" t="str">
        <f>IF(VLOOKUP('Download Data'!AF764,'Download Data'!AL764:AP2376,3,FALSE)&lt;&gt;10001,VLOOKUP('Download Data'!AF764,'Download Data'!AL764:AP2376,3,FALSE),"")</f>
        <v/>
      </c>
      <c r="C755" s="5" t="str">
        <f>IF(VLOOKUP('Download Data'!AF764,'Download Data'!AL764:AP2376,3,FALSE)&lt;&gt;10001,VLOOKUP('Download Data'!AF764,'Download Data'!AL764:AP2376,4,FALSE),"")</f>
        <v/>
      </c>
      <c r="D755" s="29" t="str">
        <f>IF(VLOOKUP('Download Data'!AF764,'Download Data'!AL764:AP2376,3,FALSE)&lt;&gt;10001,VLOOKUP('Download Data'!AF764,'Download Data'!AL764:AP2376,5,FALSE),"")</f>
        <v/>
      </c>
      <c r="AA755" s="39" t="s">
        <v>1121</v>
      </c>
      <c r="AB755" s="39">
        <f t="shared" si="305"/>
        <v>12104</v>
      </c>
      <c r="AC755" s="39" t="s">
        <v>101</v>
      </c>
      <c r="AD755" s="43">
        <f>VLOOKUP(AB755/100,'Download Data'!$BB$1:$BV$156,9,TRUE)</f>
        <v>0</v>
      </c>
      <c r="AE755" s="39"/>
      <c r="AF755" s="39">
        <f t="shared" si="303"/>
        <v>746</v>
      </c>
      <c r="AG755" s="45">
        <f t="shared" si="306"/>
        <v>12104</v>
      </c>
      <c r="AH755" s="45" t="s">
        <v>101</v>
      </c>
      <c r="AI755" s="46">
        <f>Program!F222</f>
        <v>0</v>
      </c>
      <c r="AJ755" s="39"/>
      <c r="AK755" s="39">
        <f t="shared" si="280"/>
        <v>0</v>
      </c>
      <c r="AL755" s="39">
        <f t="shared" si="304"/>
        <v>1</v>
      </c>
      <c r="AM755" s="39" t="str">
        <f t="shared" si="281"/>
        <v xml:space="preserve"> </v>
      </c>
      <c r="AN755" s="39" t="str">
        <f t="shared" si="282"/>
        <v xml:space="preserve"> </v>
      </c>
      <c r="AO755" s="39" t="str">
        <f t="shared" si="283"/>
        <v xml:space="preserve"> </v>
      </c>
      <c r="AP755" s="39" t="str">
        <f t="shared" si="284"/>
        <v xml:space="preserve"> </v>
      </c>
      <c r="CF755" s="2"/>
    </row>
    <row r="756" spans="2:84" x14ac:dyDescent="0.2">
      <c r="B756" s="22" t="str">
        <f>IF(VLOOKUP('Download Data'!AF765,'Download Data'!AL765:AP2377,3,FALSE)&lt;&gt;10001,VLOOKUP('Download Data'!AF765,'Download Data'!AL765:AP2377,3,FALSE),"")</f>
        <v/>
      </c>
      <c r="C756" s="5" t="str">
        <f>IF(VLOOKUP('Download Data'!AF765,'Download Data'!AL765:AP2377,3,FALSE)&lt;&gt;10001,VLOOKUP('Download Data'!AF765,'Download Data'!AL765:AP2377,4,FALSE),"")</f>
        <v/>
      </c>
      <c r="D756" s="29" t="str">
        <f>IF(VLOOKUP('Download Data'!AF765,'Download Data'!AL765:AP2377,3,FALSE)&lt;&gt;10001,VLOOKUP('Download Data'!AF765,'Download Data'!AL765:AP2377,5,FALSE),"")</f>
        <v/>
      </c>
      <c r="AA756" s="39" t="s">
        <v>1541</v>
      </c>
      <c r="AB756" s="39">
        <f t="shared" si="305"/>
        <v>12105</v>
      </c>
      <c r="AC756" s="39" t="s">
        <v>101</v>
      </c>
      <c r="AD756" s="43">
        <f>VLOOKUP(AB756/100,'Download Data'!$BB$1:$BV$156,10,TRUE)</f>
        <v>0</v>
      </c>
      <c r="AE756" s="39"/>
      <c r="AF756" s="39">
        <f t="shared" si="303"/>
        <v>747</v>
      </c>
      <c r="AG756" s="45">
        <f t="shared" si="306"/>
        <v>12105</v>
      </c>
      <c r="AH756" s="45" t="s">
        <v>101</v>
      </c>
      <c r="AI756" s="46">
        <f>Program!F223</f>
        <v>0</v>
      </c>
      <c r="AJ756" s="39"/>
      <c r="AK756" s="39">
        <f>IF(AO756=" ",0,1)</f>
        <v>0</v>
      </c>
      <c r="AL756" s="39">
        <f t="shared" si="304"/>
        <v>1</v>
      </c>
      <c r="AM756" s="39" t="str">
        <f>IF(AD756=AI756," ",AA756)</f>
        <v xml:space="preserve"> </v>
      </c>
      <c r="AN756" s="39" t="str">
        <f>IF(AD756=AI756," ",AG756)</f>
        <v xml:space="preserve"> </v>
      </c>
      <c r="AO756" s="39" t="str">
        <f>IF(AD756=AI756," ","=")</f>
        <v xml:space="preserve"> </v>
      </c>
      <c r="AP756" s="39" t="str">
        <f>IF(AD756=AI756," ",AI756)</f>
        <v xml:space="preserve"> </v>
      </c>
      <c r="CF756" s="2"/>
    </row>
    <row r="757" spans="2:84" x14ac:dyDescent="0.2">
      <c r="B757" s="22" t="str">
        <f>IF(VLOOKUP('Download Data'!AF766,'Download Data'!AL766:AP2378,3,FALSE)&lt;&gt;10001,VLOOKUP('Download Data'!AF766,'Download Data'!AL766:AP2378,3,FALSE),"")</f>
        <v/>
      </c>
      <c r="C757" s="5" t="str">
        <f>IF(VLOOKUP('Download Data'!AF766,'Download Data'!AL766:AP2378,3,FALSE)&lt;&gt;10001,VLOOKUP('Download Data'!AF766,'Download Data'!AL766:AP2378,4,FALSE),"")</f>
        <v/>
      </c>
      <c r="D757" s="29" t="str">
        <f>IF(VLOOKUP('Download Data'!AF766,'Download Data'!AL766:AP2378,3,FALSE)&lt;&gt;10001,VLOOKUP('Download Data'!AF766,'Download Data'!AL766:AP2378,5,FALSE),"")</f>
        <v/>
      </c>
      <c r="AA757" s="39" t="s">
        <v>1542</v>
      </c>
      <c r="AB757" s="39">
        <f t="shared" si="305"/>
        <v>12106</v>
      </c>
      <c r="AC757" s="39" t="s">
        <v>101</v>
      </c>
      <c r="AD757" s="43">
        <f>VLOOKUP(AB757/100,'Download Data'!$BB$1:$BV$156,11,TRUE)</f>
        <v>0</v>
      </c>
      <c r="AE757" s="39"/>
      <c r="AF757" s="39">
        <f t="shared" si="303"/>
        <v>748</v>
      </c>
      <c r="AG757" s="45">
        <f t="shared" si="306"/>
        <v>12106</v>
      </c>
      <c r="AH757" s="45" t="s">
        <v>101</v>
      </c>
      <c r="AI757" s="46">
        <f>Program!F224</f>
        <v>0</v>
      </c>
      <c r="AJ757" s="39"/>
      <c r="AK757" s="39">
        <f>IF(AO757=" ",0,1)</f>
        <v>0</v>
      </c>
      <c r="AL757" s="39">
        <f t="shared" si="304"/>
        <v>1</v>
      </c>
      <c r="AM757" s="39" t="str">
        <f>IF(AD757=AI757," ",AA757)</f>
        <v xml:space="preserve"> </v>
      </c>
      <c r="AN757" s="39" t="str">
        <f>IF(AD757=AI757," ",AG757)</f>
        <v xml:space="preserve"> </v>
      </c>
      <c r="AO757" s="39" t="str">
        <f>IF(AD757=AI757," ","=")</f>
        <v xml:space="preserve"> </v>
      </c>
      <c r="AP757" s="39" t="str">
        <f>IF(AD757=AI757," ",AI757)</f>
        <v xml:space="preserve"> </v>
      </c>
      <c r="CF757" s="2"/>
    </row>
    <row r="758" spans="2:84" x14ac:dyDescent="0.2">
      <c r="B758" s="22" t="str">
        <f>IF(VLOOKUP('Download Data'!AF767,'Download Data'!AL767:AP2379,3,FALSE)&lt;&gt;10001,VLOOKUP('Download Data'!AF767,'Download Data'!AL767:AP2379,3,FALSE),"")</f>
        <v/>
      </c>
      <c r="C758" s="5" t="str">
        <f>IF(VLOOKUP('Download Data'!AF767,'Download Data'!AL767:AP2379,3,FALSE)&lt;&gt;10001,VLOOKUP('Download Data'!AF767,'Download Data'!AL767:AP2379,4,FALSE),"")</f>
        <v/>
      </c>
      <c r="D758" s="29" t="str">
        <f>IF(VLOOKUP('Download Data'!AF767,'Download Data'!AL767:AP2379,3,FALSE)&lt;&gt;10001,VLOOKUP('Download Data'!AF767,'Download Data'!AL767:AP2379,5,FALSE),"")</f>
        <v/>
      </c>
      <c r="AA758" s="39" t="s">
        <v>1543</v>
      </c>
      <c r="AB758" s="39">
        <f t="shared" si="305"/>
        <v>12107</v>
      </c>
      <c r="AC758" s="39" t="s">
        <v>101</v>
      </c>
      <c r="AD758" s="43">
        <f>VLOOKUP(AB758/100,'Download Data'!$BB$1:$BV$156,12,TRUE)</f>
        <v>0</v>
      </c>
      <c r="AE758" s="39"/>
      <c r="AF758" s="39">
        <f t="shared" si="303"/>
        <v>749</v>
      </c>
      <c r="AG758" s="45">
        <f t="shared" si="306"/>
        <v>12107</v>
      </c>
      <c r="AH758" s="45" t="s">
        <v>101</v>
      </c>
      <c r="AI758" s="46">
        <f>Program!F225</f>
        <v>0</v>
      </c>
      <c r="AJ758" s="39"/>
      <c r="AK758" s="39">
        <f>IF(AO758=" ",0,1)</f>
        <v>0</v>
      </c>
      <c r="AL758" s="39">
        <f t="shared" si="304"/>
        <v>1</v>
      </c>
      <c r="AM758" s="39" t="str">
        <f>IF(AD758=AI758," ",AA758)</f>
        <v xml:space="preserve"> </v>
      </c>
      <c r="AN758" s="39" t="str">
        <f>IF(AD758=AI758," ",AG758)</f>
        <v xml:space="preserve"> </v>
      </c>
      <c r="AO758" s="39" t="str">
        <f>IF(AD758=AI758," ","=")</f>
        <v xml:space="preserve"> </v>
      </c>
      <c r="AP758" s="39" t="str">
        <f>IF(AD758=AI758," ",AI758)</f>
        <v xml:space="preserve"> </v>
      </c>
      <c r="CF758" s="2"/>
    </row>
    <row r="759" spans="2:84" x14ac:dyDescent="0.2">
      <c r="B759" s="22" t="str">
        <f>IF(VLOOKUP('Download Data'!AF768,'Download Data'!AL768:AP2380,3,FALSE)&lt;&gt;10001,VLOOKUP('Download Data'!AF768,'Download Data'!AL768:AP2380,3,FALSE),"")</f>
        <v/>
      </c>
      <c r="C759" s="5" t="str">
        <f>IF(VLOOKUP('Download Data'!AF768,'Download Data'!AL768:AP2380,3,FALSE)&lt;&gt;10001,VLOOKUP('Download Data'!AF768,'Download Data'!AL768:AP2380,4,FALSE),"")</f>
        <v/>
      </c>
      <c r="D759" s="29" t="str">
        <f>IF(VLOOKUP('Download Data'!AF768,'Download Data'!AL768:AP2380,3,FALSE)&lt;&gt;10001,VLOOKUP('Download Data'!AF768,'Download Data'!AL768:AP2380,5,FALSE),"")</f>
        <v/>
      </c>
      <c r="AA759" s="39"/>
      <c r="AB759" s="39"/>
      <c r="AC759" s="39"/>
      <c r="AD759" s="43"/>
      <c r="AE759" s="39"/>
      <c r="AF759" s="39">
        <f t="shared" si="303"/>
        <v>750</v>
      </c>
      <c r="AG759" s="45"/>
      <c r="AH759" s="45"/>
      <c r="AI759" s="46"/>
      <c r="AJ759" s="39"/>
      <c r="AK759" s="39">
        <f t="shared" ref="AK759:AK840" si="307">IF(AO759=" ",0,1)</f>
        <v>0</v>
      </c>
      <c r="AL759" s="39">
        <f t="shared" si="304"/>
        <v>1</v>
      </c>
      <c r="AM759" s="39" t="str">
        <f t="shared" ref="AM759:AM840" si="308">IF(AD759=AI759," ",AA759)</f>
        <v xml:space="preserve"> </v>
      </c>
      <c r="AN759" s="39" t="str">
        <f t="shared" ref="AN759:AN840" si="309">IF(AD759=AI759," ",AG759)</f>
        <v xml:space="preserve"> </v>
      </c>
      <c r="AO759" s="39" t="str">
        <f t="shared" ref="AO759:AO840" si="310">IF(AD759=AI759," ","=")</f>
        <v xml:space="preserve"> </v>
      </c>
      <c r="AP759" s="39" t="str">
        <f t="shared" ref="AP759:AP840" si="311">IF(AD759=AI759," ",AI759)</f>
        <v xml:space="preserve"> </v>
      </c>
      <c r="CF759" s="2"/>
    </row>
    <row r="760" spans="2:84" x14ac:dyDescent="0.2">
      <c r="B760" s="22" t="str">
        <f>IF(VLOOKUP('Download Data'!AF769,'Download Data'!AL769:AP2381,3,FALSE)&lt;&gt;10001,VLOOKUP('Download Data'!AF769,'Download Data'!AL769:AP2381,3,FALSE),"")</f>
        <v/>
      </c>
      <c r="C760" s="5" t="str">
        <f>IF(VLOOKUP('Download Data'!AF769,'Download Data'!AL769:AP2381,3,FALSE)&lt;&gt;10001,VLOOKUP('Download Data'!AF769,'Download Data'!AL769:AP2381,4,FALSE),"")</f>
        <v/>
      </c>
      <c r="D760" s="29" t="str">
        <f>IF(VLOOKUP('Download Data'!AF769,'Download Data'!AL769:AP2381,3,FALSE)&lt;&gt;10001,VLOOKUP('Download Data'!AF769,'Download Data'!AL769:AP2381,5,FALSE),"")</f>
        <v/>
      </c>
      <c r="AA760" s="39" t="s">
        <v>1122</v>
      </c>
      <c r="AB760" s="39">
        <f t="shared" ref="AB760:AB767" si="312">AG760</f>
        <v>12200</v>
      </c>
      <c r="AC760" s="39" t="s">
        <v>101</v>
      </c>
      <c r="AD760" s="43">
        <f>VLOOKUP(AB760/100,'Download Data'!$BB$1:$BV$156,5,TRUE)</f>
        <v>0</v>
      </c>
      <c r="AE760" s="39"/>
      <c r="AF760" s="39">
        <f t="shared" si="303"/>
        <v>751</v>
      </c>
      <c r="AG760" s="45">
        <v>12200</v>
      </c>
      <c r="AH760" s="45" t="s">
        <v>101</v>
      </c>
      <c r="AI760" s="46">
        <f>Program!F229</f>
        <v>0</v>
      </c>
      <c r="AJ760" s="39"/>
      <c r="AK760" s="39">
        <f t="shared" si="307"/>
        <v>0</v>
      </c>
      <c r="AL760" s="39">
        <f t="shared" si="304"/>
        <v>1</v>
      </c>
      <c r="AM760" s="39" t="str">
        <f t="shared" si="308"/>
        <v xml:space="preserve"> </v>
      </c>
      <c r="AN760" s="39" t="str">
        <f t="shared" si="309"/>
        <v xml:space="preserve"> </v>
      </c>
      <c r="AO760" s="39" t="str">
        <f t="shared" si="310"/>
        <v xml:space="preserve"> </v>
      </c>
      <c r="AP760" s="39" t="str">
        <f t="shared" si="311"/>
        <v xml:space="preserve"> </v>
      </c>
      <c r="CF760" s="2"/>
    </row>
    <row r="761" spans="2:84" x14ac:dyDescent="0.2">
      <c r="B761" s="22" t="str">
        <f>IF(VLOOKUP('Download Data'!AF770,'Download Data'!AL770:AP2382,3,FALSE)&lt;&gt;10001,VLOOKUP('Download Data'!AF770,'Download Data'!AL770:AP2382,3,FALSE),"")</f>
        <v/>
      </c>
      <c r="C761" s="5" t="str">
        <f>IF(VLOOKUP('Download Data'!AF770,'Download Data'!AL770:AP2382,3,FALSE)&lt;&gt;10001,VLOOKUP('Download Data'!AF770,'Download Data'!AL770:AP2382,4,FALSE),"")</f>
        <v/>
      </c>
      <c r="D761" s="29" t="str">
        <f>IF(VLOOKUP('Download Data'!AF770,'Download Data'!AL770:AP2382,3,FALSE)&lt;&gt;10001,VLOOKUP('Download Data'!AF770,'Download Data'!AL770:AP2382,5,FALSE),"")</f>
        <v/>
      </c>
      <c r="AA761" s="39" t="s">
        <v>1123</v>
      </c>
      <c r="AB761" s="39">
        <f t="shared" si="312"/>
        <v>12201</v>
      </c>
      <c r="AC761" s="39" t="s">
        <v>101</v>
      </c>
      <c r="AD761" s="43">
        <f>VLOOKUP(AB761/100,'Download Data'!$BB$1:$BV$156,6,TRUE)</f>
        <v>0</v>
      </c>
      <c r="AE761" s="39"/>
      <c r="AF761" s="39">
        <f t="shared" si="303"/>
        <v>752</v>
      </c>
      <c r="AG761" s="45">
        <f t="shared" ref="AG761:AG767" si="313">AG760+1</f>
        <v>12201</v>
      </c>
      <c r="AH761" s="45" t="s">
        <v>101</v>
      </c>
      <c r="AI761" s="46">
        <f>Program!F230</f>
        <v>0</v>
      </c>
      <c r="AJ761" s="39"/>
      <c r="AK761" s="39">
        <f t="shared" si="307"/>
        <v>0</v>
      </c>
      <c r="AL761" s="39">
        <f t="shared" si="304"/>
        <v>1</v>
      </c>
      <c r="AM761" s="39" t="str">
        <f t="shared" si="308"/>
        <v xml:space="preserve"> </v>
      </c>
      <c r="AN761" s="39" t="str">
        <f t="shared" si="309"/>
        <v xml:space="preserve"> </v>
      </c>
      <c r="AO761" s="39" t="str">
        <f t="shared" si="310"/>
        <v xml:space="preserve"> </v>
      </c>
      <c r="AP761" s="39" t="str">
        <f t="shared" si="311"/>
        <v xml:space="preserve"> </v>
      </c>
      <c r="CF761" s="2"/>
    </row>
    <row r="762" spans="2:84" x14ac:dyDescent="0.2">
      <c r="B762" s="22" t="str">
        <f>IF(VLOOKUP('Download Data'!AF771,'Download Data'!AL771:AP2383,3,FALSE)&lt;&gt;10001,VLOOKUP('Download Data'!AF771,'Download Data'!AL771:AP2383,3,FALSE),"")</f>
        <v/>
      </c>
      <c r="C762" s="5" t="str">
        <f>IF(VLOOKUP('Download Data'!AF771,'Download Data'!AL771:AP2383,3,FALSE)&lt;&gt;10001,VLOOKUP('Download Data'!AF771,'Download Data'!AL771:AP2383,4,FALSE),"")</f>
        <v/>
      </c>
      <c r="D762" s="29" t="str">
        <f>IF(VLOOKUP('Download Data'!AF771,'Download Data'!AL771:AP2383,3,FALSE)&lt;&gt;10001,VLOOKUP('Download Data'!AF771,'Download Data'!AL771:AP2383,5,FALSE),"")</f>
        <v/>
      </c>
      <c r="AA762" s="39" t="s">
        <v>1124</v>
      </c>
      <c r="AB762" s="39">
        <f t="shared" si="312"/>
        <v>12202</v>
      </c>
      <c r="AC762" s="39" t="s">
        <v>101</v>
      </c>
      <c r="AD762" s="43">
        <f>VLOOKUP(AB762/100,'Download Data'!$BB$1:$BV$156,7,TRUE)</f>
        <v>0</v>
      </c>
      <c r="AE762" s="39"/>
      <c r="AF762" s="39">
        <f t="shared" si="303"/>
        <v>753</v>
      </c>
      <c r="AG762" s="45">
        <f t="shared" si="313"/>
        <v>12202</v>
      </c>
      <c r="AH762" s="45" t="s">
        <v>101</v>
      </c>
      <c r="AI762" s="46">
        <f>Program!F231</f>
        <v>0</v>
      </c>
      <c r="AJ762" s="39"/>
      <c r="AK762" s="39">
        <f t="shared" si="307"/>
        <v>0</v>
      </c>
      <c r="AL762" s="39">
        <f t="shared" si="304"/>
        <v>1</v>
      </c>
      <c r="AM762" s="39" t="str">
        <f t="shared" si="308"/>
        <v xml:space="preserve"> </v>
      </c>
      <c r="AN762" s="39" t="str">
        <f t="shared" si="309"/>
        <v xml:space="preserve"> </v>
      </c>
      <c r="AO762" s="39" t="str">
        <f t="shared" si="310"/>
        <v xml:space="preserve"> </v>
      </c>
      <c r="AP762" s="39" t="str">
        <f t="shared" si="311"/>
        <v xml:space="preserve"> </v>
      </c>
      <c r="CF762" s="2"/>
    </row>
    <row r="763" spans="2:84" x14ac:dyDescent="0.2">
      <c r="B763" s="22" t="str">
        <f>IF(VLOOKUP('Download Data'!AF772,'Download Data'!AL772:AP2384,3,FALSE)&lt;&gt;10001,VLOOKUP('Download Data'!AF772,'Download Data'!AL772:AP2384,3,FALSE),"")</f>
        <v/>
      </c>
      <c r="C763" s="5" t="str">
        <f>IF(VLOOKUP('Download Data'!AF772,'Download Data'!AL772:AP2384,3,FALSE)&lt;&gt;10001,VLOOKUP('Download Data'!AF772,'Download Data'!AL772:AP2384,4,FALSE),"")</f>
        <v/>
      </c>
      <c r="D763" s="29" t="str">
        <f>IF(VLOOKUP('Download Data'!AF772,'Download Data'!AL772:AP2384,3,FALSE)&lt;&gt;10001,VLOOKUP('Download Data'!AF772,'Download Data'!AL772:AP2384,5,FALSE),"")</f>
        <v/>
      </c>
      <c r="AA763" s="39" t="s">
        <v>1125</v>
      </c>
      <c r="AB763" s="39">
        <f t="shared" si="312"/>
        <v>12203</v>
      </c>
      <c r="AC763" s="39" t="s">
        <v>101</v>
      </c>
      <c r="AD763" s="43">
        <f>VLOOKUP(AB763/100,'Download Data'!$BB$1:$BV$156,8,TRUE)</f>
        <v>0</v>
      </c>
      <c r="AE763" s="39"/>
      <c r="AF763" s="39">
        <f t="shared" si="303"/>
        <v>754</v>
      </c>
      <c r="AG763" s="45">
        <f t="shared" si="313"/>
        <v>12203</v>
      </c>
      <c r="AH763" s="45" t="s">
        <v>101</v>
      </c>
      <c r="AI763" s="46">
        <f>Program!F232</f>
        <v>0</v>
      </c>
      <c r="AJ763" s="39"/>
      <c r="AK763" s="39">
        <f t="shared" si="307"/>
        <v>0</v>
      </c>
      <c r="AL763" s="39">
        <f t="shared" si="304"/>
        <v>1</v>
      </c>
      <c r="AM763" s="39" t="str">
        <f t="shared" si="308"/>
        <v xml:space="preserve"> </v>
      </c>
      <c r="AN763" s="39" t="str">
        <f t="shared" si="309"/>
        <v xml:space="preserve"> </v>
      </c>
      <c r="AO763" s="39" t="str">
        <f t="shared" si="310"/>
        <v xml:space="preserve"> </v>
      </c>
      <c r="AP763" s="39" t="str">
        <f t="shared" si="311"/>
        <v xml:space="preserve"> </v>
      </c>
      <c r="CF763" s="2"/>
    </row>
    <row r="764" spans="2:84" x14ac:dyDescent="0.2">
      <c r="B764" s="22" t="str">
        <f>IF(VLOOKUP('Download Data'!AF773,'Download Data'!AL773:AP2385,3,FALSE)&lt;&gt;10001,VLOOKUP('Download Data'!AF773,'Download Data'!AL773:AP2385,3,FALSE),"")</f>
        <v/>
      </c>
      <c r="C764" s="5" t="str">
        <f>IF(VLOOKUP('Download Data'!AF773,'Download Data'!AL773:AP2385,3,FALSE)&lt;&gt;10001,VLOOKUP('Download Data'!AF773,'Download Data'!AL773:AP2385,4,FALSE),"")</f>
        <v/>
      </c>
      <c r="D764" s="29" t="str">
        <f>IF(VLOOKUP('Download Data'!AF773,'Download Data'!AL773:AP2385,3,FALSE)&lt;&gt;10001,VLOOKUP('Download Data'!AF773,'Download Data'!AL773:AP2385,5,FALSE),"")</f>
        <v/>
      </c>
      <c r="AA764" s="39" t="s">
        <v>1126</v>
      </c>
      <c r="AB764" s="39">
        <f t="shared" si="312"/>
        <v>12204</v>
      </c>
      <c r="AC764" s="39" t="s">
        <v>101</v>
      </c>
      <c r="AD764" s="43">
        <f>VLOOKUP(AB764/100,'Download Data'!$BB$1:$BV$156,9,TRUE)</f>
        <v>0</v>
      </c>
      <c r="AE764" s="39"/>
      <c r="AF764" s="39">
        <f t="shared" si="303"/>
        <v>755</v>
      </c>
      <c r="AG764" s="45">
        <f t="shared" si="313"/>
        <v>12204</v>
      </c>
      <c r="AH764" s="45" t="s">
        <v>101</v>
      </c>
      <c r="AI764" s="46">
        <f>Program!F233</f>
        <v>0</v>
      </c>
      <c r="AJ764" s="39"/>
      <c r="AK764" s="39">
        <f t="shared" si="307"/>
        <v>0</v>
      </c>
      <c r="AL764" s="39">
        <f t="shared" si="304"/>
        <v>1</v>
      </c>
      <c r="AM764" s="39" t="str">
        <f t="shared" si="308"/>
        <v xml:space="preserve"> </v>
      </c>
      <c r="AN764" s="39" t="str">
        <f t="shared" si="309"/>
        <v xml:space="preserve"> </v>
      </c>
      <c r="AO764" s="39" t="str">
        <f t="shared" si="310"/>
        <v xml:space="preserve"> </v>
      </c>
      <c r="AP764" s="39" t="str">
        <f t="shared" si="311"/>
        <v xml:space="preserve"> </v>
      </c>
      <c r="CF764" s="2"/>
    </row>
    <row r="765" spans="2:84" x14ac:dyDescent="0.2">
      <c r="B765" s="22" t="str">
        <f>IF(VLOOKUP('Download Data'!AF774,'Download Data'!AL774:AP2386,3,FALSE)&lt;&gt;10001,VLOOKUP('Download Data'!AF774,'Download Data'!AL774:AP2386,3,FALSE),"")</f>
        <v/>
      </c>
      <c r="C765" s="5" t="str">
        <f>IF(VLOOKUP('Download Data'!AF774,'Download Data'!AL774:AP2386,3,FALSE)&lt;&gt;10001,VLOOKUP('Download Data'!AF774,'Download Data'!AL774:AP2386,4,FALSE),"")</f>
        <v/>
      </c>
      <c r="D765" s="29" t="str">
        <f>IF(VLOOKUP('Download Data'!AF774,'Download Data'!AL774:AP2386,3,FALSE)&lt;&gt;10001,VLOOKUP('Download Data'!AF774,'Download Data'!AL774:AP2386,5,FALSE),"")</f>
        <v/>
      </c>
      <c r="AA765" s="39" t="s">
        <v>1544</v>
      </c>
      <c r="AB765" s="39">
        <f t="shared" si="312"/>
        <v>12205</v>
      </c>
      <c r="AC765" s="39" t="s">
        <v>101</v>
      </c>
      <c r="AD765" s="43">
        <f>VLOOKUP(AB765/100,'Download Data'!$BB$1:$BV$156,10,TRUE)</f>
        <v>0</v>
      </c>
      <c r="AE765" s="39"/>
      <c r="AF765" s="39">
        <f t="shared" si="303"/>
        <v>756</v>
      </c>
      <c r="AG765" s="45">
        <f t="shared" si="313"/>
        <v>12205</v>
      </c>
      <c r="AH765" s="45" t="s">
        <v>101</v>
      </c>
      <c r="AI765" s="46">
        <f>Program!F234</f>
        <v>0</v>
      </c>
      <c r="AJ765" s="39"/>
      <c r="AK765" s="39">
        <f>IF(AO765=" ",0,1)</f>
        <v>0</v>
      </c>
      <c r="AL765" s="39">
        <f t="shared" si="304"/>
        <v>1</v>
      </c>
      <c r="AM765" s="39" t="str">
        <f>IF(AD765=AI765," ",AA765)</f>
        <v xml:space="preserve"> </v>
      </c>
      <c r="AN765" s="39" t="str">
        <f>IF(AD765=AI765," ",AG765)</f>
        <v xml:space="preserve"> </v>
      </c>
      <c r="AO765" s="39" t="str">
        <f>IF(AD765=AI765," ","=")</f>
        <v xml:space="preserve"> </v>
      </c>
      <c r="AP765" s="39" t="str">
        <f>IF(AD765=AI765," ",AI765)</f>
        <v xml:space="preserve"> </v>
      </c>
      <c r="CF765" s="2"/>
    </row>
    <row r="766" spans="2:84" x14ac:dyDescent="0.2">
      <c r="B766" s="22" t="str">
        <f>IF(VLOOKUP('Download Data'!AF775,'Download Data'!AL775:AP2387,3,FALSE)&lt;&gt;10001,VLOOKUP('Download Data'!AF775,'Download Data'!AL775:AP2387,3,FALSE),"")</f>
        <v/>
      </c>
      <c r="C766" s="5" t="str">
        <f>IF(VLOOKUP('Download Data'!AF775,'Download Data'!AL775:AP2387,3,FALSE)&lt;&gt;10001,VLOOKUP('Download Data'!AF775,'Download Data'!AL775:AP2387,4,FALSE),"")</f>
        <v/>
      </c>
      <c r="D766" s="29" t="str">
        <f>IF(VLOOKUP('Download Data'!AF775,'Download Data'!AL775:AP2387,3,FALSE)&lt;&gt;10001,VLOOKUP('Download Data'!AF775,'Download Data'!AL775:AP2387,5,FALSE),"")</f>
        <v/>
      </c>
      <c r="AA766" s="39" t="s">
        <v>1545</v>
      </c>
      <c r="AB766" s="39">
        <f t="shared" si="312"/>
        <v>12206</v>
      </c>
      <c r="AC766" s="39" t="s">
        <v>101</v>
      </c>
      <c r="AD766" s="43">
        <f>VLOOKUP(AB766/100,'Download Data'!$BB$1:$BV$156,11,TRUE)</f>
        <v>0</v>
      </c>
      <c r="AE766" s="39"/>
      <c r="AF766" s="39">
        <f t="shared" si="303"/>
        <v>757</v>
      </c>
      <c r="AG766" s="45">
        <f t="shared" si="313"/>
        <v>12206</v>
      </c>
      <c r="AH766" s="45" t="s">
        <v>101</v>
      </c>
      <c r="AI766" s="46">
        <f>Program!F235</f>
        <v>0</v>
      </c>
      <c r="AJ766" s="39"/>
      <c r="AK766" s="39">
        <f>IF(AO766=" ",0,1)</f>
        <v>0</v>
      </c>
      <c r="AL766" s="39">
        <f t="shared" si="304"/>
        <v>1</v>
      </c>
      <c r="AM766" s="39" t="str">
        <f>IF(AD766=AI766," ",AA766)</f>
        <v xml:space="preserve"> </v>
      </c>
      <c r="AN766" s="39" t="str">
        <f>IF(AD766=AI766," ",AG766)</f>
        <v xml:space="preserve"> </v>
      </c>
      <c r="AO766" s="39" t="str">
        <f>IF(AD766=AI766," ","=")</f>
        <v xml:space="preserve"> </v>
      </c>
      <c r="AP766" s="39" t="str">
        <f>IF(AD766=AI766," ",AI766)</f>
        <v xml:space="preserve"> </v>
      </c>
      <c r="CF766" s="2"/>
    </row>
    <row r="767" spans="2:84" x14ac:dyDescent="0.2">
      <c r="B767" s="22" t="str">
        <f>IF(VLOOKUP('Download Data'!AF776,'Download Data'!AL776:AP2388,3,FALSE)&lt;&gt;10001,VLOOKUP('Download Data'!AF776,'Download Data'!AL776:AP2388,3,FALSE),"")</f>
        <v/>
      </c>
      <c r="C767" s="5" t="str">
        <f>IF(VLOOKUP('Download Data'!AF776,'Download Data'!AL776:AP2388,3,FALSE)&lt;&gt;10001,VLOOKUP('Download Data'!AF776,'Download Data'!AL776:AP2388,4,FALSE),"")</f>
        <v/>
      </c>
      <c r="D767" s="29" t="str">
        <f>IF(VLOOKUP('Download Data'!AF776,'Download Data'!AL776:AP2388,3,FALSE)&lt;&gt;10001,VLOOKUP('Download Data'!AF776,'Download Data'!AL776:AP2388,5,FALSE),"")</f>
        <v/>
      </c>
      <c r="AA767" s="39" t="s">
        <v>1546</v>
      </c>
      <c r="AB767" s="39">
        <f t="shared" si="312"/>
        <v>12207</v>
      </c>
      <c r="AC767" s="39" t="s">
        <v>101</v>
      </c>
      <c r="AD767" s="43">
        <f>VLOOKUP(AB767/100,'Download Data'!$BB$1:$BV$156,12,TRUE)</f>
        <v>0</v>
      </c>
      <c r="AE767" s="39"/>
      <c r="AF767" s="39">
        <f t="shared" si="303"/>
        <v>758</v>
      </c>
      <c r="AG767" s="45">
        <f t="shared" si="313"/>
        <v>12207</v>
      </c>
      <c r="AH767" s="45" t="s">
        <v>101</v>
      </c>
      <c r="AI767" s="46">
        <f>Program!F236</f>
        <v>0</v>
      </c>
      <c r="AJ767" s="39"/>
      <c r="AK767" s="39">
        <f>IF(AO767=" ",0,1)</f>
        <v>0</v>
      </c>
      <c r="AL767" s="39">
        <f t="shared" si="304"/>
        <v>1</v>
      </c>
      <c r="AM767" s="39" t="str">
        <f>IF(AD767=AI767," ",AA767)</f>
        <v xml:space="preserve"> </v>
      </c>
      <c r="AN767" s="39" t="str">
        <f>IF(AD767=AI767," ",AG767)</f>
        <v xml:space="preserve"> </v>
      </c>
      <c r="AO767" s="39" t="str">
        <f>IF(AD767=AI767," ","=")</f>
        <v xml:space="preserve"> </v>
      </c>
      <c r="AP767" s="39" t="str">
        <f>IF(AD767=AI767," ",AI767)</f>
        <v xml:space="preserve"> </v>
      </c>
      <c r="CF767" s="2"/>
    </row>
    <row r="768" spans="2:84" x14ac:dyDescent="0.2">
      <c r="B768" s="22" t="str">
        <f>IF(VLOOKUP('Download Data'!AF777,'Download Data'!AL777:AP2389,3,FALSE)&lt;&gt;10001,VLOOKUP('Download Data'!AF777,'Download Data'!AL777:AP2389,3,FALSE),"")</f>
        <v/>
      </c>
      <c r="C768" s="5" t="str">
        <f>IF(VLOOKUP('Download Data'!AF777,'Download Data'!AL777:AP2389,3,FALSE)&lt;&gt;10001,VLOOKUP('Download Data'!AF777,'Download Data'!AL777:AP2389,4,FALSE),"")</f>
        <v/>
      </c>
      <c r="D768" s="29" t="str">
        <f>IF(VLOOKUP('Download Data'!AF777,'Download Data'!AL777:AP2389,3,FALSE)&lt;&gt;10001,VLOOKUP('Download Data'!AF777,'Download Data'!AL777:AP2389,5,FALSE),"")</f>
        <v/>
      </c>
      <c r="AA768" s="39"/>
      <c r="AB768" s="39"/>
      <c r="AC768" s="39"/>
      <c r="AD768" s="43"/>
      <c r="AE768" s="39"/>
      <c r="AF768" s="39">
        <f t="shared" si="303"/>
        <v>759</v>
      </c>
      <c r="AG768" s="45"/>
      <c r="AH768" s="45"/>
      <c r="AI768" s="46"/>
      <c r="AJ768" s="39"/>
      <c r="AK768" s="39">
        <f t="shared" si="307"/>
        <v>0</v>
      </c>
      <c r="AL768" s="39">
        <f t="shared" si="304"/>
        <v>1</v>
      </c>
      <c r="AM768" s="39" t="str">
        <f t="shared" si="308"/>
        <v xml:space="preserve"> </v>
      </c>
      <c r="AN768" s="39" t="str">
        <f t="shared" si="309"/>
        <v xml:space="preserve"> </v>
      </c>
      <c r="AO768" s="39" t="str">
        <f t="shared" si="310"/>
        <v xml:space="preserve"> </v>
      </c>
      <c r="AP768" s="39" t="str">
        <f t="shared" si="311"/>
        <v xml:space="preserve"> </v>
      </c>
      <c r="CF768" s="2"/>
    </row>
    <row r="769" spans="2:84" x14ac:dyDescent="0.2">
      <c r="B769" s="22" t="str">
        <f>IF(VLOOKUP('Download Data'!AF778,'Download Data'!AL778:AP2390,3,FALSE)&lt;&gt;10001,VLOOKUP('Download Data'!AF778,'Download Data'!AL778:AP2390,3,FALSE),"")</f>
        <v/>
      </c>
      <c r="C769" s="5" t="str">
        <f>IF(VLOOKUP('Download Data'!AF778,'Download Data'!AL778:AP2390,3,FALSE)&lt;&gt;10001,VLOOKUP('Download Data'!AF778,'Download Data'!AL778:AP2390,4,FALSE),"")</f>
        <v/>
      </c>
      <c r="D769" s="29" t="str">
        <f>IF(VLOOKUP('Download Data'!AF778,'Download Data'!AL778:AP2390,3,FALSE)&lt;&gt;10001,VLOOKUP('Download Data'!AF778,'Download Data'!AL778:AP2390,5,FALSE),"")</f>
        <v/>
      </c>
      <c r="AA769" s="39" t="s">
        <v>1127</v>
      </c>
      <c r="AB769" s="39">
        <f t="shared" ref="AB769:AB776" si="314">AG769</f>
        <v>12300</v>
      </c>
      <c r="AC769" s="39" t="s">
        <v>101</v>
      </c>
      <c r="AD769" s="43">
        <f>VLOOKUP(AB769/100,'Download Data'!$BB$1:$BV$156,5,TRUE)</f>
        <v>0</v>
      </c>
      <c r="AE769" s="39"/>
      <c r="AF769" s="39">
        <f t="shared" si="303"/>
        <v>760</v>
      </c>
      <c r="AG769" s="45">
        <v>12300</v>
      </c>
      <c r="AH769" s="45" t="s">
        <v>101</v>
      </c>
      <c r="AI769" s="46">
        <f>Program!J185</f>
        <v>0</v>
      </c>
      <c r="AJ769" s="39"/>
      <c r="AK769" s="39">
        <f t="shared" si="307"/>
        <v>0</v>
      </c>
      <c r="AL769" s="39">
        <f t="shared" si="304"/>
        <v>1</v>
      </c>
      <c r="AM769" s="39" t="str">
        <f t="shared" si="308"/>
        <v xml:space="preserve"> </v>
      </c>
      <c r="AN769" s="39" t="str">
        <f t="shared" si="309"/>
        <v xml:space="preserve"> </v>
      </c>
      <c r="AO769" s="39" t="str">
        <f t="shared" si="310"/>
        <v xml:space="preserve"> </v>
      </c>
      <c r="AP769" s="39" t="str">
        <f t="shared" si="311"/>
        <v xml:space="preserve"> </v>
      </c>
      <c r="CF769" s="2"/>
    </row>
    <row r="770" spans="2:84" x14ac:dyDescent="0.2">
      <c r="B770" s="22" t="str">
        <f>IF(VLOOKUP('Download Data'!AF779,'Download Data'!AL779:AP2391,3,FALSE)&lt;&gt;10001,VLOOKUP('Download Data'!AF779,'Download Data'!AL779:AP2391,3,FALSE),"")</f>
        <v/>
      </c>
      <c r="C770" s="5" t="str">
        <f>IF(VLOOKUP('Download Data'!AF779,'Download Data'!AL779:AP2391,3,FALSE)&lt;&gt;10001,VLOOKUP('Download Data'!AF779,'Download Data'!AL779:AP2391,4,FALSE),"")</f>
        <v/>
      </c>
      <c r="D770" s="29" t="str">
        <f>IF(VLOOKUP('Download Data'!AF779,'Download Data'!AL779:AP2391,3,FALSE)&lt;&gt;10001,VLOOKUP('Download Data'!AF779,'Download Data'!AL779:AP2391,5,FALSE),"")</f>
        <v/>
      </c>
      <c r="AA770" s="39" t="s">
        <v>1128</v>
      </c>
      <c r="AB770" s="39">
        <f t="shared" si="314"/>
        <v>12301</v>
      </c>
      <c r="AC770" s="39" t="s">
        <v>101</v>
      </c>
      <c r="AD770" s="43">
        <f>VLOOKUP(AB770/100,'Download Data'!$BB$1:$BV$156,6,TRUE)</f>
        <v>0</v>
      </c>
      <c r="AE770" s="39"/>
      <c r="AF770" s="39">
        <f t="shared" si="303"/>
        <v>761</v>
      </c>
      <c r="AG770" s="45">
        <f t="shared" ref="AG770:AG776" si="315">AG769+1</f>
        <v>12301</v>
      </c>
      <c r="AH770" s="45" t="s">
        <v>101</v>
      </c>
      <c r="AI770" s="46">
        <f>Program!J186</f>
        <v>0</v>
      </c>
      <c r="AJ770" s="39"/>
      <c r="AK770" s="39">
        <f t="shared" si="307"/>
        <v>0</v>
      </c>
      <c r="AL770" s="39">
        <f t="shared" si="304"/>
        <v>1</v>
      </c>
      <c r="AM770" s="39" t="str">
        <f t="shared" si="308"/>
        <v xml:space="preserve"> </v>
      </c>
      <c r="AN770" s="39" t="str">
        <f t="shared" si="309"/>
        <v xml:space="preserve"> </v>
      </c>
      <c r="AO770" s="39" t="str">
        <f t="shared" si="310"/>
        <v xml:space="preserve"> </v>
      </c>
      <c r="AP770" s="39" t="str">
        <f t="shared" si="311"/>
        <v xml:space="preserve"> </v>
      </c>
      <c r="CF770" s="2"/>
    </row>
    <row r="771" spans="2:84" x14ac:dyDescent="0.2">
      <c r="B771" s="22" t="str">
        <f>IF(VLOOKUP('Download Data'!AF780,'Download Data'!AL780:AP2392,3,FALSE)&lt;&gt;10001,VLOOKUP('Download Data'!AF780,'Download Data'!AL780:AP2392,3,FALSE),"")</f>
        <v/>
      </c>
      <c r="C771" s="5" t="str">
        <f>IF(VLOOKUP('Download Data'!AF780,'Download Data'!AL780:AP2392,3,FALSE)&lt;&gt;10001,VLOOKUP('Download Data'!AF780,'Download Data'!AL780:AP2392,4,FALSE),"")</f>
        <v/>
      </c>
      <c r="D771" s="29" t="str">
        <f>IF(VLOOKUP('Download Data'!AF780,'Download Data'!AL780:AP2392,3,FALSE)&lt;&gt;10001,VLOOKUP('Download Data'!AF780,'Download Data'!AL780:AP2392,5,FALSE),"")</f>
        <v/>
      </c>
      <c r="AA771" s="39" t="s">
        <v>1129</v>
      </c>
      <c r="AB771" s="39">
        <f t="shared" si="314"/>
        <v>12302</v>
      </c>
      <c r="AC771" s="39" t="s">
        <v>101</v>
      </c>
      <c r="AD771" s="43">
        <f>VLOOKUP(AB771/100,'Download Data'!$BB$1:$BV$156,7,TRUE)</f>
        <v>0</v>
      </c>
      <c r="AE771" s="39"/>
      <c r="AF771" s="39">
        <f t="shared" si="303"/>
        <v>762</v>
      </c>
      <c r="AG771" s="45">
        <f t="shared" si="315"/>
        <v>12302</v>
      </c>
      <c r="AH771" s="45" t="s">
        <v>101</v>
      </c>
      <c r="AI771" s="46">
        <f>Program!J187</f>
        <v>0</v>
      </c>
      <c r="AJ771" s="39"/>
      <c r="AK771" s="39">
        <f t="shared" si="307"/>
        <v>0</v>
      </c>
      <c r="AL771" s="39">
        <f t="shared" si="304"/>
        <v>1</v>
      </c>
      <c r="AM771" s="39" t="str">
        <f t="shared" si="308"/>
        <v xml:space="preserve"> </v>
      </c>
      <c r="AN771" s="39" t="str">
        <f t="shared" si="309"/>
        <v xml:space="preserve"> </v>
      </c>
      <c r="AO771" s="39" t="str">
        <f t="shared" si="310"/>
        <v xml:space="preserve"> </v>
      </c>
      <c r="AP771" s="39" t="str">
        <f t="shared" si="311"/>
        <v xml:space="preserve"> </v>
      </c>
      <c r="CF771" s="2"/>
    </row>
    <row r="772" spans="2:84" x14ac:dyDescent="0.2">
      <c r="B772" s="22" t="str">
        <f>IF(VLOOKUP('Download Data'!AF781,'Download Data'!AL781:AP2393,3,FALSE)&lt;&gt;10001,VLOOKUP('Download Data'!AF781,'Download Data'!AL781:AP2393,3,FALSE),"")</f>
        <v/>
      </c>
      <c r="C772" s="5" t="str">
        <f>IF(VLOOKUP('Download Data'!AF781,'Download Data'!AL781:AP2393,3,FALSE)&lt;&gt;10001,VLOOKUP('Download Data'!AF781,'Download Data'!AL781:AP2393,4,FALSE),"")</f>
        <v/>
      </c>
      <c r="D772" s="29" t="str">
        <f>IF(VLOOKUP('Download Data'!AF781,'Download Data'!AL781:AP2393,3,FALSE)&lt;&gt;10001,VLOOKUP('Download Data'!AF781,'Download Data'!AL781:AP2393,5,FALSE),"")</f>
        <v/>
      </c>
      <c r="AA772" s="39" t="s">
        <v>1130</v>
      </c>
      <c r="AB772" s="39">
        <f t="shared" si="314"/>
        <v>12303</v>
      </c>
      <c r="AC772" s="39" t="s">
        <v>101</v>
      </c>
      <c r="AD772" s="43">
        <f>VLOOKUP(AB772/100,'Download Data'!$BB$1:$BV$156,8,TRUE)</f>
        <v>0</v>
      </c>
      <c r="AE772" s="39"/>
      <c r="AF772" s="39">
        <f t="shared" si="303"/>
        <v>763</v>
      </c>
      <c r="AG772" s="45">
        <f t="shared" si="315"/>
        <v>12303</v>
      </c>
      <c r="AH772" s="45" t="s">
        <v>101</v>
      </c>
      <c r="AI772" s="46">
        <f>Program!J188</f>
        <v>0</v>
      </c>
      <c r="AJ772" s="39"/>
      <c r="AK772" s="39">
        <f t="shared" si="307"/>
        <v>0</v>
      </c>
      <c r="AL772" s="39">
        <f t="shared" si="304"/>
        <v>1</v>
      </c>
      <c r="AM772" s="39" t="str">
        <f t="shared" si="308"/>
        <v xml:space="preserve"> </v>
      </c>
      <c r="AN772" s="39" t="str">
        <f t="shared" si="309"/>
        <v xml:space="preserve"> </v>
      </c>
      <c r="AO772" s="39" t="str">
        <f t="shared" si="310"/>
        <v xml:space="preserve"> </v>
      </c>
      <c r="AP772" s="39" t="str">
        <f t="shared" si="311"/>
        <v xml:space="preserve"> </v>
      </c>
      <c r="CF772" s="2"/>
    </row>
    <row r="773" spans="2:84" x14ac:dyDescent="0.2">
      <c r="B773" s="22" t="str">
        <f>IF(VLOOKUP('Download Data'!AF782,'Download Data'!AL782:AP2394,3,FALSE)&lt;&gt;10001,VLOOKUP('Download Data'!AF782,'Download Data'!AL782:AP2394,3,FALSE),"")</f>
        <v/>
      </c>
      <c r="C773" s="5" t="str">
        <f>IF(VLOOKUP('Download Data'!AF782,'Download Data'!AL782:AP2394,3,FALSE)&lt;&gt;10001,VLOOKUP('Download Data'!AF782,'Download Data'!AL782:AP2394,4,FALSE),"")</f>
        <v/>
      </c>
      <c r="D773" s="29" t="str">
        <f>IF(VLOOKUP('Download Data'!AF782,'Download Data'!AL782:AP2394,3,FALSE)&lt;&gt;10001,VLOOKUP('Download Data'!AF782,'Download Data'!AL782:AP2394,5,FALSE),"")</f>
        <v/>
      </c>
      <c r="AA773" s="39" t="s">
        <v>1131</v>
      </c>
      <c r="AB773" s="39">
        <f t="shared" si="314"/>
        <v>12304</v>
      </c>
      <c r="AC773" s="39" t="s">
        <v>101</v>
      </c>
      <c r="AD773" s="43">
        <f>VLOOKUP(AB773/100,'Download Data'!$BB$1:$BV$156,9,TRUE)</f>
        <v>0</v>
      </c>
      <c r="AE773" s="39"/>
      <c r="AF773" s="39">
        <f t="shared" si="303"/>
        <v>764</v>
      </c>
      <c r="AG773" s="45">
        <f t="shared" si="315"/>
        <v>12304</v>
      </c>
      <c r="AH773" s="45" t="s">
        <v>101</v>
      </c>
      <c r="AI773" s="46">
        <f>Program!J189</f>
        <v>0</v>
      </c>
      <c r="AJ773" s="39"/>
      <c r="AK773" s="39">
        <f t="shared" si="307"/>
        <v>0</v>
      </c>
      <c r="AL773" s="39">
        <f t="shared" si="304"/>
        <v>1</v>
      </c>
      <c r="AM773" s="39" t="str">
        <f t="shared" si="308"/>
        <v xml:space="preserve"> </v>
      </c>
      <c r="AN773" s="39" t="str">
        <f t="shared" si="309"/>
        <v xml:space="preserve"> </v>
      </c>
      <c r="AO773" s="39" t="str">
        <f t="shared" si="310"/>
        <v xml:space="preserve"> </v>
      </c>
      <c r="AP773" s="39" t="str">
        <f t="shared" si="311"/>
        <v xml:space="preserve"> </v>
      </c>
      <c r="CF773" s="2"/>
    </row>
    <row r="774" spans="2:84" x14ac:dyDescent="0.2">
      <c r="B774" s="22" t="str">
        <f>IF(VLOOKUP('Download Data'!AF783,'Download Data'!AL783:AP2395,3,FALSE)&lt;&gt;10001,VLOOKUP('Download Data'!AF783,'Download Data'!AL783:AP2395,3,FALSE),"")</f>
        <v/>
      </c>
      <c r="C774" s="5" t="str">
        <f>IF(VLOOKUP('Download Data'!AF783,'Download Data'!AL783:AP2395,3,FALSE)&lt;&gt;10001,VLOOKUP('Download Data'!AF783,'Download Data'!AL783:AP2395,4,FALSE),"")</f>
        <v/>
      </c>
      <c r="D774" s="29" t="str">
        <f>IF(VLOOKUP('Download Data'!AF783,'Download Data'!AL783:AP2395,3,FALSE)&lt;&gt;10001,VLOOKUP('Download Data'!AF783,'Download Data'!AL783:AP2395,5,FALSE),"")</f>
        <v/>
      </c>
      <c r="AA774" s="39" t="s">
        <v>1547</v>
      </c>
      <c r="AB774" s="39">
        <f t="shared" si="314"/>
        <v>12305</v>
      </c>
      <c r="AC774" s="39" t="s">
        <v>101</v>
      </c>
      <c r="AD774" s="43">
        <f>VLOOKUP(AB774/100,'Download Data'!$BB$1:$BV$156,10,TRUE)</f>
        <v>0</v>
      </c>
      <c r="AE774" s="39"/>
      <c r="AF774" s="39">
        <f t="shared" si="303"/>
        <v>765</v>
      </c>
      <c r="AG774" s="45">
        <f t="shared" si="315"/>
        <v>12305</v>
      </c>
      <c r="AH774" s="45" t="s">
        <v>101</v>
      </c>
      <c r="AI774" s="46">
        <f>Program!J190</f>
        <v>0</v>
      </c>
      <c r="AJ774" s="39"/>
      <c r="AK774" s="39">
        <f>IF(AO774=" ",0,1)</f>
        <v>0</v>
      </c>
      <c r="AL774" s="39">
        <f t="shared" si="304"/>
        <v>1</v>
      </c>
      <c r="AM774" s="39" t="str">
        <f>IF(AD774=AI774," ",AA774)</f>
        <v xml:space="preserve"> </v>
      </c>
      <c r="AN774" s="39" t="str">
        <f>IF(AD774=AI774," ",AG774)</f>
        <v xml:space="preserve"> </v>
      </c>
      <c r="AO774" s="39" t="str">
        <f>IF(AD774=AI774," ","=")</f>
        <v xml:space="preserve"> </v>
      </c>
      <c r="AP774" s="39" t="str">
        <f>IF(AD774=AI774," ",AI774)</f>
        <v xml:space="preserve"> </v>
      </c>
      <c r="CF774" s="2"/>
    </row>
    <row r="775" spans="2:84" x14ac:dyDescent="0.2">
      <c r="B775" s="22" t="str">
        <f>IF(VLOOKUP('Download Data'!AF784,'Download Data'!AL784:AP2396,3,FALSE)&lt;&gt;10001,VLOOKUP('Download Data'!AF784,'Download Data'!AL784:AP2396,3,FALSE),"")</f>
        <v/>
      </c>
      <c r="C775" s="5" t="str">
        <f>IF(VLOOKUP('Download Data'!AF784,'Download Data'!AL784:AP2396,3,FALSE)&lt;&gt;10001,VLOOKUP('Download Data'!AF784,'Download Data'!AL784:AP2396,4,FALSE),"")</f>
        <v/>
      </c>
      <c r="D775" s="29" t="str">
        <f>IF(VLOOKUP('Download Data'!AF784,'Download Data'!AL784:AP2396,3,FALSE)&lt;&gt;10001,VLOOKUP('Download Data'!AF784,'Download Data'!AL784:AP2396,5,FALSE),"")</f>
        <v/>
      </c>
      <c r="AA775" s="39" t="s">
        <v>1548</v>
      </c>
      <c r="AB775" s="39">
        <f t="shared" si="314"/>
        <v>12306</v>
      </c>
      <c r="AC775" s="39" t="s">
        <v>101</v>
      </c>
      <c r="AD775" s="43">
        <f>VLOOKUP(AB775/100,'Download Data'!$BB$1:$BV$156,11,TRUE)</f>
        <v>0</v>
      </c>
      <c r="AE775" s="39"/>
      <c r="AF775" s="39">
        <f t="shared" si="303"/>
        <v>766</v>
      </c>
      <c r="AG775" s="45">
        <f t="shared" si="315"/>
        <v>12306</v>
      </c>
      <c r="AH775" s="45" t="s">
        <v>101</v>
      </c>
      <c r="AI775" s="46">
        <f>Program!J191</f>
        <v>0</v>
      </c>
      <c r="AJ775" s="39"/>
      <c r="AK775" s="39">
        <f>IF(AO775=" ",0,1)</f>
        <v>0</v>
      </c>
      <c r="AL775" s="39">
        <f t="shared" si="304"/>
        <v>1</v>
      </c>
      <c r="AM775" s="39" t="str">
        <f>IF(AD775=AI775," ",AA775)</f>
        <v xml:space="preserve"> </v>
      </c>
      <c r="AN775" s="39" t="str">
        <f>IF(AD775=AI775," ",AG775)</f>
        <v xml:space="preserve"> </v>
      </c>
      <c r="AO775" s="39" t="str">
        <f>IF(AD775=AI775," ","=")</f>
        <v xml:space="preserve"> </v>
      </c>
      <c r="AP775" s="39" t="str">
        <f>IF(AD775=AI775," ",AI775)</f>
        <v xml:space="preserve"> </v>
      </c>
      <c r="CF775" s="2"/>
    </row>
    <row r="776" spans="2:84" x14ac:dyDescent="0.2">
      <c r="B776" s="22" t="str">
        <f>IF(VLOOKUP('Download Data'!AF785,'Download Data'!AL785:AP2397,3,FALSE)&lt;&gt;10001,VLOOKUP('Download Data'!AF785,'Download Data'!AL785:AP2397,3,FALSE),"")</f>
        <v/>
      </c>
      <c r="C776" s="5" t="str">
        <f>IF(VLOOKUP('Download Data'!AF785,'Download Data'!AL785:AP2397,3,FALSE)&lt;&gt;10001,VLOOKUP('Download Data'!AF785,'Download Data'!AL785:AP2397,4,FALSE),"")</f>
        <v/>
      </c>
      <c r="D776" s="29" t="str">
        <f>IF(VLOOKUP('Download Data'!AF785,'Download Data'!AL785:AP2397,3,FALSE)&lt;&gt;10001,VLOOKUP('Download Data'!AF785,'Download Data'!AL785:AP2397,5,FALSE),"")</f>
        <v/>
      </c>
      <c r="AA776" s="39" t="s">
        <v>1549</v>
      </c>
      <c r="AB776" s="39">
        <f t="shared" si="314"/>
        <v>12307</v>
      </c>
      <c r="AC776" s="39" t="s">
        <v>101</v>
      </c>
      <c r="AD776" s="43">
        <f>VLOOKUP(AB776/100,'Download Data'!$BB$1:$BV$156,12,TRUE)</f>
        <v>0</v>
      </c>
      <c r="AE776" s="39"/>
      <c r="AF776" s="39">
        <f t="shared" si="303"/>
        <v>767</v>
      </c>
      <c r="AG776" s="45">
        <f t="shared" si="315"/>
        <v>12307</v>
      </c>
      <c r="AH776" s="45" t="s">
        <v>101</v>
      </c>
      <c r="AI776" s="46">
        <f>Program!J192</f>
        <v>0</v>
      </c>
      <c r="AJ776" s="39"/>
      <c r="AK776" s="39">
        <f>IF(AO776=" ",0,1)</f>
        <v>0</v>
      </c>
      <c r="AL776" s="39">
        <f t="shared" si="304"/>
        <v>1</v>
      </c>
      <c r="AM776" s="39" t="str">
        <f>IF(AD776=AI776," ",AA776)</f>
        <v xml:space="preserve"> </v>
      </c>
      <c r="AN776" s="39" t="str">
        <f>IF(AD776=AI776," ",AG776)</f>
        <v xml:space="preserve"> </v>
      </c>
      <c r="AO776" s="39" t="str">
        <f>IF(AD776=AI776," ","=")</f>
        <v xml:space="preserve"> </v>
      </c>
      <c r="AP776" s="39" t="str">
        <f>IF(AD776=AI776," ",AI776)</f>
        <v xml:space="preserve"> </v>
      </c>
      <c r="CF776" s="2"/>
    </row>
    <row r="777" spans="2:84" x14ac:dyDescent="0.2">
      <c r="B777" s="22" t="str">
        <f>IF(VLOOKUP('Download Data'!AF786,'Download Data'!AL786:AP2398,3,FALSE)&lt;&gt;10001,VLOOKUP('Download Data'!AF786,'Download Data'!AL786:AP2398,3,FALSE),"")</f>
        <v/>
      </c>
      <c r="C777" s="5" t="str">
        <f>IF(VLOOKUP('Download Data'!AF786,'Download Data'!AL786:AP2398,3,FALSE)&lt;&gt;10001,VLOOKUP('Download Data'!AF786,'Download Data'!AL786:AP2398,4,FALSE),"")</f>
        <v/>
      </c>
      <c r="D777" s="29" t="str">
        <f>IF(VLOOKUP('Download Data'!AF786,'Download Data'!AL786:AP2398,3,FALSE)&lt;&gt;10001,VLOOKUP('Download Data'!AF786,'Download Data'!AL786:AP2398,5,FALSE),"")</f>
        <v/>
      </c>
      <c r="AA777" s="39"/>
      <c r="AB777" s="39"/>
      <c r="AC777" s="39"/>
      <c r="AD777" s="43"/>
      <c r="AE777" s="39"/>
      <c r="AF777" s="39">
        <f t="shared" si="303"/>
        <v>768</v>
      </c>
      <c r="AG777" s="45"/>
      <c r="AH777" s="45"/>
      <c r="AI777" s="46"/>
      <c r="AJ777" s="39"/>
      <c r="AK777" s="39">
        <f t="shared" si="307"/>
        <v>0</v>
      </c>
      <c r="AL777" s="39">
        <f t="shared" si="304"/>
        <v>1</v>
      </c>
      <c r="AM777" s="39" t="str">
        <f t="shared" si="308"/>
        <v xml:space="preserve"> </v>
      </c>
      <c r="AN777" s="39" t="str">
        <f t="shared" si="309"/>
        <v xml:space="preserve"> </v>
      </c>
      <c r="AO777" s="39" t="str">
        <f t="shared" si="310"/>
        <v xml:space="preserve"> </v>
      </c>
      <c r="AP777" s="39" t="str">
        <f t="shared" si="311"/>
        <v xml:space="preserve"> </v>
      </c>
      <c r="CF777" s="2"/>
    </row>
    <row r="778" spans="2:84" x14ac:dyDescent="0.2">
      <c r="B778" s="22" t="str">
        <f>IF(VLOOKUP('Download Data'!AF787,'Download Data'!AL787:AP2399,3,FALSE)&lt;&gt;10001,VLOOKUP('Download Data'!AF787,'Download Data'!AL787:AP2399,3,FALSE),"")</f>
        <v/>
      </c>
      <c r="C778" s="5" t="str">
        <f>IF(VLOOKUP('Download Data'!AF787,'Download Data'!AL787:AP2399,3,FALSE)&lt;&gt;10001,VLOOKUP('Download Data'!AF787,'Download Data'!AL787:AP2399,4,FALSE),"")</f>
        <v/>
      </c>
      <c r="D778" s="29" t="str">
        <f>IF(VLOOKUP('Download Data'!AF787,'Download Data'!AL787:AP2399,3,FALSE)&lt;&gt;10001,VLOOKUP('Download Data'!AF787,'Download Data'!AL787:AP2399,5,FALSE),"")</f>
        <v/>
      </c>
      <c r="AA778" s="39" t="s">
        <v>1132</v>
      </c>
      <c r="AB778" s="39">
        <f t="shared" ref="AB778:AB785" si="316">AG778</f>
        <v>12400</v>
      </c>
      <c r="AC778" s="39" t="s">
        <v>101</v>
      </c>
      <c r="AD778" s="43">
        <f>VLOOKUP(AB778/100,'Download Data'!$BB$1:$BV$156,5,TRUE)</f>
        <v>0</v>
      </c>
      <c r="AE778" s="39"/>
      <c r="AF778" s="39">
        <f t="shared" si="303"/>
        <v>769</v>
      </c>
      <c r="AG778" s="45">
        <v>12400</v>
      </c>
      <c r="AH778" s="45" t="s">
        <v>101</v>
      </c>
      <c r="AI778" s="46">
        <f>Program!J196</f>
        <v>0</v>
      </c>
      <c r="AJ778" s="39"/>
      <c r="AK778" s="39">
        <f t="shared" si="307"/>
        <v>0</v>
      </c>
      <c r="AL778" s="39">
        <f t="shared" si="304"/>
        <v>1</v>
      </c>
      <c r="AM778" s="39" t="str">
        <f t="shared" si="308"/>
        <v xml:space="preserve"> </v>
      </c>
      <c r="AN778" s="39" t="str">
        <f t="shared" si="309"/>
        <v xml:space="preserve"> </v>
      </c>
      <c r="AO778" s="39" t="str">
        <f t="shared" si="310"/>
        <v xml:space="preserve"> </v>
      </c>
      <c r="AP778" s="39" t="str">
        <f t="shared" si="311"/>
        <v xml:space="preserve"> </v>
      </c>
      <c r="CF778" s="2"/>
    </row>
    <row r="779" spans="2:84" x14ac:dyDescent="0.2">
      <c r="B779" s="22" t="str">
        <f>IF(VLOOKUP('Download Data'!AF788,'Download Data'!AL788:AP2400,3,FALSE)&lt;&gt;10001,VLOOKUP('Download Data'!AF788,'Download Data'!AL788:AP2400,3,FALSE),"")</f>
        <v/>
      </c>
      <c r="C779" s="5" t="str">
        <f>IF(VLOOKUP('Download Data'!AF788,'Download Data'!AL788:AP2400,3,FALSE)&lt;&gt;10001,VLOOKUP('Download Data'!AF788,'Download Data'!AL788:AP2400,4,FALSE),"")</f>
        <v/>
      </c>
      <c r="D779" s="29" t="str">
        <f>IF(VLOOKUP('Download Data'!AF788,'Download Data'!AL788:AP2400,3,FALSE)&lt;&gt;10001,VLOOKUP('Download Data'!AF788,'Download Data'!AL788:AP2400,5,FALSE),"")</f>
        <v/>
      </c>
      <c r="AA779" s="39" t="s">
        <v>1133</v>
      </c>
      <c r="AB779" s="39">
        <f t="shared" si="316"/>
        <v>12401</v>
      </c>
      <c r="AC779" s="39" t="s">
        <v>101</v>
      </c>
      <c r="AD779" s="43">
        <f>VLOOKUP(AB779/100,'Download Data'!$BB$1:$BV$156,6,TRUE)</f>
        <v>0</v>
      </c>
      <c r="AE779" s="39"/>
      <c r="AF779" s="39">
        <f t="shared" si="303"/>
        <v>770</v>
      </c>
      <c r="AG779" s="45">
        <f t="shared" ref="AG779:AG785" si="317">AG778+1</f>
        <v>12401</v>
      </c>
      <c r="AH779" s="45" t="s">
        <v>101</v>
      </c>
      <c r="AI779" s="46">
        <f>Program!J197</f>
        <v>0</v>
      </c>
      <c r="AJ779" s="39"/>
      <c r="AK779" s="39">
        <f t="shared" si="307"/>
        <v>0</v>
      </c>
      <c r="AL779" s="39">
        <f t="shared" si="304"/>
        <v>1</v>
      </c>
      <c r="AM779" s="39" t="str">
        <f t="shared" si="308"/>
        <v xml:space="preserve"> </v>
      </c>
      <c r="AN779" s="39" t="str">
        <f t="shared" si="309"/>
        <v xml:space="preserve"> </v>
      </c>
      <c r="AO779" s="39" t="str">
        <f t="shared" si="310"/>
        <v xml:space="preserve"> </v>
      </c>
      <c r="AP779" s="39" t="str">
        <f t="shared" si="311"/>
        <v xml:space="preserve"> </v>
      </c>
      <c r="CF779" s="2"/>
    </row>
    <row r="780" spans="2:84" x14ac:dyDescent="0.2">
      <c r="B780" s="22" t="str">
        <f>IF(VLOOKUP('Download Data'!AF789,'Download Data'!AL789:AP2401,3,FALSE)&lt;&gt;10001,VLOOKUP('Download Data'!AF789,'Download Data'!AL789:AP2401,3,FALSE),"")</f>
        <v/>
      </c>
      <c r="C780" s="5" t="str">
        <f>IF(VLOOKUP('Download Data'!AF789,'Download Data'!AL789:AP2401,3,FALSE)&lt;&gt;10001,VLOOKUP('Download Data'!AF789,'Download Data'!AL789:AP2401,4,FALSE),"")</f>
        <v/>
      </c>
      <c r="D780" s="29" t="str">
        <f>IF(VLOOKUP('Download Data'!AF789,'Download Data'!AL789:AP2401,3,FALSE)&lt;&gt;10001,VLOOKUP('Download Data'!AF789,'Download Data'!AL789:AP2401,5,FALSE),"")</f>
        <v/>
      </c>
      <c r="AA780" s="39" t="s">
        <v>1134</v>
      </c>
      <c r="AB780" s="39">
        <f t="shared" si="316"/>
        <v>12402</v>
      </c>
      <c r="AC780" s="39" t="s">
        <v>101</v>
      </c>
      <c r="AD780" s="43">
        <f>VLOOKUP(AB780/100,'Download Data'!$BB$1:$BV$156,7,TRUE)</f>
        <v>0</v>
      </c>
      <c r="AE780" s="39"/>
      <c r="AF780" s="39">
        <f t="shared" si="303"/>
        <v>771</v>
      </c>
      <c r="AG780" s="45">
        <f t="shared" si="317"/>
        <v>12402</v>
      </c>
      <c r="AH780" s="45" t="s">
        <v>101</v>
      </c>
      <c r="AI780" s="46">
        <f>Program!J198</f>
        <v>0</v>
      </c>
      <c r="AJ780" s="39"/>
      <c r="AK780" s="39">
        <f t="shared" si="307"/>
        <v>0</v>
      </c>
      <c r="AL780" s="39">
        <f t="shared" si="304"/>
        <v>1</v>
      </c>
      <c r="AM780" s="39" t="str">
        <f t="shared" si="308"/>
        <v xml:space="preserve"> </v>
      </c>
      <c r="AN780" s="39" t="str">
        <f t="shared" si="309"/>
        <v xml:space="preserve"> </v>
      </c>
      <c r="AO780" s="39" t="str">
        <f t="shared" si="310"/>
        <v xml:space="preserve"> </v>
      </c>
      <c r="AP780" s="39" t="str">
        <f t="shared" si="311"/>
        <v xml:space="preserve"> </v>
      </c>
      <c r="CF780" s="2"/>
    </row>
    <row r="781" spans="2:84" x14ac:dyDescent="0.2">
      <c r="B781" s="22" t="str">
        <f>IF(VLOOKUP('Download Data'!AF790,'Download Data'!AL790:AP2402,3,FALSE)&lt;&gt;10001,VLOOKUP('Download Data'!AF790,'Download Data'!AL790:AP2402,3,FALSE),"")</f>
        <v/>
      </c>
      <c r="C781" s="5" t="str">
        <f>IF(VLOOKUP('Download Data'!AF790,'Download Data'!AL790:AP2402,3,FALSE)&lt;&gt;10001,VLOOKUP('Download Data'!AF790,'Download Data'!AL790:AP2402,4,FALSE),"")</f>
        <v/>
      </c>
      <c r="D781" s="29" t="str">
        <f>IF(VLOOKUP('Download Data'!AF790,'Download Data'!AL790:AP2402,3,FALSE)&lt;&gt;10001,VLOOKUP('Download Data'!AF790,'Download Data'!AL790:AP2402,5,FALSE),"")</f>
        <v/>
      </c>
      <c r="AA781" s="39" t="s">
        <v>1135</v>
      </c>
      <c r="AB781" s="39">
        <f t="shared" si="316"/>
        <v>12403</v>
      </c>
      <c r="AC781" s="39" t="s">
        <v>101</v>
      </c>
      <c r="AD781" s="43">
        <f>VLOOKUP(AB781/100,'Download Data'!$BB$1:$BV$156,8,TRUE)</f>
        <v>0</v>
      </c>
      <c r="AE781" s="39"/>
      <c r="AF781" s="39">
        <f t="shared" si="303"/>
        <v>772</v>
      </c>
      <c r="AG781" s="45">
        <f t="shared" si="317"/>
        <v>12403</v>
      </c>
      <c r="AH781" s="45" t="s">
        <v>101</v>
      </c>
      <c r="AI781" s="46">
        <f>Program!J199</f>
        <v>0</v>
      </c>
      <c r="AJ781" s="39"/>
      <c r="AK781" s="39">
        <f t="shared" si="307"/>
        <v>0</v>
      </c>
      <c r="AL781" s="39">
        <f t="shared" si="304"/>
        <v>1</v>
      </c>
      <c r="AM781" s="39" t="str">
        <f t="shared" si="308"/>
        <v xml:space="preserve"> </v>
      </c>
      <c r="AN781" s="39" t="str">
        <f t="shared" si="309"/>
        <v xml:space="preserve"> </v>
      </c>
      <c r="AO781" s="39" t="str">
        <f t="shared" si="310"/>
        <v xml:space="preserve"> </v>
      </c>
      <c r="AP781" s="39" t="str">
        <f t="shared" si="311"/>
        <v xml:space="preserve"> </v>
      </c>
      <c r="CF781" s="2"/>
    </row>
    <row r="782" spans="2:84" x14ac:dyDescent="0.2">
      <c r="B782" s="22" t="str">
        <f>IF(VLOOKUP('Download Data'!AF791,'Download Data'!AL791:AP2403,3,FALSE)&lt;&gt;10001,VLOOKUP('Download Data'!AF791,'Download Data'!AL791:AP2403,3,FALSE),"")</f>
        <v/>
      </c>
      <c r="C782" s="5" t="str">
        <f>IF(VLOOKUP('Download Data'!AF791,'Download Data'!AL791:AP2403,3,FALSE)&lt;&gt;10001,VLOOKUP('Download Data'!AF791,'Download Data'!AL791:AP2403,4,FALSE),"")</f>
        <v/>
      </c>
      <c r="D782" s="29" t="str">
        <f>IF(VLOOKUP('Download Data'!AF791,'Download Data'!AL791:AP2403,3,FALSE)&lt;&gt;10001,VLOOKUP('Download Data'!AF791,'Download Data'!AL791:AP2403,5,FALSE),"")</f>
        <v/>
      </c>
      <c r="AA782" s="39" t="s">
        <v>1136</v>
      </c>
      <c r="AB782" s="39">
        <f t="shared" si="316"/>
        <v>12404</v>
      </c>
      <c r="AC782" s="39" t="s">
        <v>101</v>
      </c>
      <c r="AD782" s="43">
        <f>VLOOKUP(AB782/100,'Download Data'!$BB$1:$BV$156,9,TRUE)</f>
        <v>0</v>
      </c>
      <c r="AE782" s="39"/>
      <c r="AF782" s="39">
        <f t="shared" si="303"/>
        <v>773</v>
      </c>
      <c r="AG782" s="45">
        <f t="shared" si="317"/>
        <v>12404</v>
      </c>
      <c r="AH782" s="45" t="s">
        <v>101</v>
      </c>
      <c r="AI782" s="46">
        <f>Program!J200</f>
        <v>0</v>
      </c>
      <c r="AJ782" s="39"/>
      <c r="AK782" s="39">
        <f t="shared" si="307"/>
        <v>0</v>
      </c>
      <c r="AL782" s="39">
        <f t="shared" si="304"/>
        <v>1</v>
      </c>
      <c r="AM782" s="39" t="str">
        <f t="shared" si="308"/>
        <v xml:space="preserve"> </v>
      </c>
      <c r="AN782" s="39" t="str">
        <f t="shared" si="309"/>
        <v xml:space="preserve"> </v>
      </c>
      <c r="AO782" s="39" t="str">
        <f t="shared" si="310"/>
        <v xml:space="preserve"> </v>
      </c>
      <c r="AP782" s="39" t="str">
        <f t="shared" si="311"/>
        <v xml:space="preserve"> </v>
      </c>
      <c r="CF782" s="2"/>
    </row>
    <row r="783" spans="2:84" x14ac:dyDescent="0.2">
      <c r="B783" s="22" t="str">
        <f>IF(VLOOKUP('Download Data'!AF792,'Download Data'!AL792:AP2404,3,FALSE)&lt;&gt;10001,VLOOKUP('Download Data'!AF792,'Download Data'!AL792:AP2404,3,FALSE),"")</f>
        <v/>
      </c>
      <c r="C783" s="5" t="str">
        <f>IF(VLOOKUP('Download Data'!AF792,'Download Data'!AL792:AP2404,3,FALSE)&lt;&gt;10001,VLOOKUP('Download Data'!AF792,'Download Data'!AL792:AP2404,4,FALSE),"")</f>
        <v/>
      </c>
      <c r="D783" s="29" t="str">
        <f>IF(VLOOKUP('Download Data'!AF792,'Download Data'!AL792:AP2404,3,FALSE)&lt;&gt;10001,VLOOKUP('Download Data'!AF792,'Download Data'!AL792:AP2404,5,FALSE),"")</f>
        <v/>
      </c>
      <c r="AA783" s="39" t="s">
        <v>1550</v>
      </c>
      <c r="AB783" s="39">
        <f t="shared" si="316"/>
        <v>12405</v>
      </c>
      <c r="AC783" s="39" t="s">
        <v>101</v>
      </c>
      <c r="AD783" s="43">
        <f>VLOOKUP(AB783/100,'Download Data'!$BB$1:$BV$156,10,TRUE)</f>
        <v>0</v>
      </c>
      <c r="AE783" s="39"/>
      <c r="AF783" s="39">
        <f t="shared" si="303"/>
        <v>774</v>
      </c>
      <c r="AG783" s="45">
        <f t="shared" si="317"/>
        <v>12405</v>
      </c>
      <c r="AH783" s="45" t="s">
        <v>101</v>
      </c>
      <c r="AI783" s="46">
        <f>Program!J201</f>
        <v>0</v>
      </c>
      <c r="AJ783" s="39"/>
      <c r="AK783" s="39">
        <f>IF(AO783=" ",0,1)</f>
        <v>0</v>
      </c>
      <c r="AL783" s="39">
        <f t="shared" si="304"/>
        <v>1</v>
      </c>
      <c r="AM783" s="39" t="str">
        <f>IF(AD783=AI783," ",AA783)</f>
        <v xml:space="preserve"> </v>
      </c>
      <c r="AN783" s="39" t="str">
        <f>IF(AD783=AI783," ",AG783)</f>
        <v xml:space="preserve"> </v>
      </c>
      <c r="AO783" s="39" t="str">
        <f>IF(AD783=AI783," ","=")</f>
        <v xml:space="preserve"> </v>
      </c>
      <c r="AP783" s="39" t="str">
        <f>IF(AD783=AI783," ",AI783)</f>
        <v xml:space="preserve"> </v>
      </c>
      <c r="CF783" s="2"/>
    </row>
    <row r="784" spans="2:84" x14ac:dyDescent="0.2">
      <c r="B784" s="22" t="str">
        <f>IF(VLOOKUP('Download Data'!AF793,'Download Data'!AL793:AP2405,3,FALSE)&lt;&gt;10001,VLOOKUP('Download Data'!AF793,'Download Data'!AL793:AP2405,3,FALSE),"")</f>
        <v/>
      </c>
      <c r="C784" s="5" t="str">
        <f>IF(VLOOKUP('Download Data'!AF793,'Download Data'!AL793:AP2405,3,FALSE)&lt;&gt;10001,VLOOKUP('Download Data'!AF793,'Download Data'!AL793:AP2405,4,FALSE),"")</f>
        <v/>
      </c>
      <c r="D784" s="29" t="str">
        <f>IF(VLOOKUP('Download Data'!AF793,'Download Data'!AL793:AP2405,3,FALSE)&lt;&gt;10001,VLOOKUP('Download Data'!AF793,'Download Data'!AL793:AP2405,5,FALSE),"")</f>
        <v/>
      </c>
      <c r="AA784" s="39" t="s">
        <v>1551</v>
      </c>
      <c r="AB784" s="39">
        <f t="shared" si="316"/>
        <v>12406</v>
      </c>
      <c r="AC784" s="39" t="s">
        <v>101</v>
      </c>
      <c r="AD784" s="43">
        <f>VLOOKUP(AB784/100,'Download Data'!$BB$1:$BV$156,11,TRUE)</f>
        <v>0</v>
      </c>
      <c r="AE784" s="39"/>
      <c r="AF784" s="39">
        <f t="shared" si="303"/>
        <v>775</v>
      </c>
      <c r="AG784" s="45">
        <f t="shared" si="317"/>
        <v>12406</v>
      </c>
      <c r="AH784" s="45" t="s">
        <v>101</v>
      </c>
      <c r="AI784" s="46">
        <f>Program!J202</f>
        <v>0</v>
      </c>
      <c r="AJ784" s="39"/>
      <c r="AK784" s="39">
        <f>IF(AO784=" ",0,1)</f>
        <v>0</v>
      </c>
      <c r="AL784" s="39">
        <f t="shared" si="304"/>
        <v>1</v>
      </c>
      <c r="AM784" s="39" t="str">
        <f>IF(AD784=AI784," ",AA784)</f>
        <v xml:space="preserve"> </v>
      </c>
      <c r="AN784" s="39" t="str">
        <f>IF(AD784=AI784," ",AG784)</f>
        <v xml:space="preserve"> </v>
      </c>
      <c r="AO784" s="39" t="str">
        <f>IF(AD784=AI784," ","=")</f>
        <v xml:space="preserve"> </v>
      </c>
      <c r="AP784" s="39" t="str">
        <f>IF(AD784=AI784," ",AI784)</f>
        <v xml:space="preserve"> </v>
      </c>
      <c r="CF784" s="2"/>
    </row>
    <row r="785" spans="2:84" x14ac:dyDescent="0.2">
      <c r="B785" s="22" t="str">
        <f>IF(VLOOKUP('Download Data'!AF794,'Download Data'!AL794:AP2406,3,FALSE)&lt;&gt;10001,VLOOKUP('Download Data'!AF794,'Download Data'!AL794:AP2406,3,FALSE),"")</f>
        <v/>
      </c>
      <c r="C785" s="5" t="str">
        <f>IF(VLOOKUP('Download Data'!AF794,'Download Data'!AL794:AP2406,3,FALSE)&lt;&gt;10001,VLOOKUP('Download Data'!AF794,'Download Data'!AL794:AP2406,4,FALSE),"")</f>
        <v/>
      </c>
      <c r="D785" s="29" t="str">
        <f>IF(VLOOKUP('Download Data'!AF794,'Download Data'!AL794:AP2406,3,FALSE)&lt;&gt;10001,VLOOKUP('Download Data'!AF794,'Download Data'!AL794:AP2406,5,FALSE),"")</f>
        <v/>
      </c>
      <c r="AA785" s="39" t="s">
        <v>1552</v>
      </c>
      <c r="AB785" s="39">
        <f t="shared" si="316"/>
        <v>12407</v>
      </c>
      <c r="AC785" s="39" t="s">
        <v>101</v>
      </c>
      <c r="AD785" s="43">
        <f>VLOOKUP(AB785/100,'Download Data'!$BB$1:$BV$156,12,TRUE)</f>
        <v>0</v>
      </c>
      <c r="AE785" s="39"/>
      <c r="AF785" s="39">
        <f t="shared" si="303"/>
        <v>776</v>
      </c>
      <c r="AG785" s="45">
        <f t="shared" si="317"/>
        <v>12407</v>
      </c>
      <c r="AH785" s="45" t="s">
        <v>101</v>
      </c>
      <c r="AI785" s="46">
        <f>Program!J203</f>
        <v>0</v>
      </c>
      <c r="AJ785" s="39"/>
      <c r="AK785" s="39">
        <f>IF(AO785=" ",0,1)</f>
        <v>0</v>
      </c>
      <c r="AL785" s="39">
        <f t="shared" si="304"/>
        <v>1</v>
      </c>
      <c r="AM785" s="39" t="str">
        <f>IF(AD785=AI785," ",AA785)</f>
        <v xml:space="preserve"> </v>
      </c>
      <c r="AN785" s="39" t="str">
        <f>IF(AD785=AI785," ",AG785)</f>
        <v xml:space="preserve"> </v>
      </c>
      <c r="AO785" s="39" t="str">
        <f>IF(AD785=AI785," ","=")</f>
        <v xml:space="preserve"> </v>
      </c>
      <c r="AP785" s="39" t="str">
        <f>IF(AD785=AI785," ",AI785)</f>
        <v xml:space="preserve"> </v>
      </c>
      <c r="CF785" s="2"/>
    </row>
    <row r="786" spans="2:84" x14ac:dyDescent="0.2">
      <c r="B786" s="22" t="str">
        <f>IF(VLOOKUP('Download Data'!AF795,'Download Data'!AL795:AP2407,3,FALSE)&lt;&gt;10001,VLOOKUP('Download Data'!AF795,'Download Data'!AL795:AP2407,3,FALSE),"")</f>
        <v/>
      </c>
      <c r="C786" s="5" t="str">
        <f>IF(VLOOKUP('Download Data'!AF795,'Download Data'!AL795:AP2407,3,FALSE)&lt;&gt;10001,VLOOKUP('Download Data'!AF795,'Download Data'!AL795:AP2407,4,FALSE),"")</f>
        <v/>
      </c>
      <c r="D786" s="29" t="str">
        <f>IF(VLOOKUP('Download Data'!AF795,'Download Data'!AL795:AP2407,3,FALSE)&lt;&gt;10001,VLOOKUP('Download Data'!AF795,'Download Data'!AL795:AP2407,5,FALSE),"")</f>
        <v/>
      </c>
      <c r="AA786" s="39"/>
      <c r="AB786" s="39"/>
      <c r="AC786" s="39"/>
      <c r="AD786" s="43"/>
      <c r="AE786" s="39"/>
      <c r="AF786" s="39">
        <f t="shared" si="303"/>
        <v>777</v>
      </c>
      <c r="AG786" s="45"/>
      <c r="AH786" s="45"/>
      <c r="AI786" s="46"/>
      <c r="AJ786" s="39"/>
      <c r="AK786" s="39">
        <f t="shared" si="307"/>
        <v>0</v>
      </c>
      <c r="AL786" s="39">
        <f t="shared" si="304"/>
        <v>1</v>
      </c>
      <c r="AM786" s="39" t="str">
        <f t="shared" si="308"/>
        <v xml:space="preserve"> </v>
      </c>
      <c r="AN786" s="39" t="str">
        <f t="shared" si="309"/>
        <v xml:space="preserve"> </v>
      </c>
      <c r="AO786" s="39" t="str">
        <f t="shared" si="310"/>
        <v xml:space="preserve"> </v>
      </c>
      <c r="AP786" s="39" t="str">
        <f t="shared" si="311"/>
        <v xml:space="preserve"> </v>
      </c>
      <c r="CF786" s="2"/>
    </row>
    <row r="787" spans="2:84" x14ac:dyDescent="0.2">
      <c r="B787" s="22" t="str">
        <f>IF(VLOOKUP('Download Data'!AF796,'Download Data'!AL796:AP2408,3,FALSE)&lt;&gt;10001,VLOOKUP('Download Data'!AF796,'Download Data'!AL796:AP2408,3,FALSE),"")</f>
        <v/>
      </c>
      <c r="C787" s="5" t="str">
        <f>IF(VLOOKUP('Download Data'!AF796,'Download Data'!AL796:AP2408,3,FALSE)&lt;&gt;10001,VLOOKUP('Download Data'!AF796,'Download Data'!AL796:AP2408,4,FALSE),"")</f>
        <v/>
      </c>
      <c r="D787" s="29" t="str">
        <f>IF(VLOOKUP('Download Data'!AF796,'Download Data'!AL796:AP2408,3,FALSE)&lt;&gt;10001,VLOOKUP('Download Data'!AF796,'Download Data'!AL796:AP2408,5,FALSE),"")</f>
        <v/>
      </c>
      <c r="AA787" s="39" t="s">
        <v>1137</v>
      </c>
      <c r="AB787" s="39">
        <f t="shared" ref="AB787:AB794" si="318">AG787</f>
        <v>12500</v>
      </c>
      <c r="AC787" s="39" t="s">
        <v>101</v>
      </c>
      <c r="AD787" s="43">
        <f>VLOOKUP(AB787/100,'Download Data'!$BB$1:$BV$156,5,TRUE)</f>
        <v>0</v>
      </c>
      <c r="AE787" s="39"/>
      <c r="AF787" s="39">
        <f t="shared" si="303"/>
        <v>778</v>
      </c>
      <c r="AG787" s="45">
        <v>12500</v>
      </c>
      <c r="AH787" s="45" t="s">
        <v>101</v>
      </c>
      <c r="AI787" s="46">
        <f>Program!J207</f>
        <v>0</v>
      </c>
      <c r="AJ787" s="39"/>
      <c r="AK787" s="39">
        <f t="shared" si="307"/>
        <v>0</v>
      </c>
      <c r="AL787" s="39">
        <f t="shared" si="304"/>
        <v>1</v>
      </c>
      <c r="AM787" s="39" t="str">
        <f t="shared" si="308"/>
        <v xml:space="preserve"> </v>
      </c>
      <c r="AN787" s="39" t="str">
        <f t="shared" si="309"/>
        <v xml:space="preserve"> </v>
      </c>
      <c r="AO787" s="39" t="str">
        <f t="shared" si="310"/>
        <v xml:space="preserve"> </v>
      </c>
      <c r="AP787" s="39" t="str">
        <f t="shared" si="311"/>
        <v xml:space="preserve"> </v>
      </c>
      <c r="CF787" s="2"/>
    </row>
    <row r="788" spans="2:84" x14ac:dyDescent="0.2">
      <c r="B788" s="22" t="str">
        <f>IF(VLOOKUP('Download Data'!AF797,'Download Data'!AL797:AP2409,3,FALSE)&lt;&gt;10001,VLOOKUP('Download Data'!AF797,'Download Data'!AL797:AP2409,3,FALSE),"")</f>
        <v/>
      </c>
      <c r="C788" s="5" t="str">
        <f>IF(VLOOKUP('Download Data'!AF797,'Download Data'!AL797:AP2409,3,FALSE)&lt;&gt;10001,VLOOKUP('Download Data'!AF797,'Download Data'!AL797:AP2409,4,FALSE),"")</f>
        <v/>
      </c>
      <c r="D788" s="29" t="str">
        <f>IF(VLOOKUP('Download Data'!AF797,'Download Data'!AL797:AP2409,3,FALSE)&lt;&gt;10001,VLOOKUP('Download Data'!AF797,'Download Data'!AL797:AP2409,5,FALSE),"")</f>
        <v/>
      </c>
      <c r="AA788" s="39" t="s">
        <v>1138</v>
      </c>
      <c r="AB788" s="39">
        <f t="shared" si="318"/>
        <v>12501</v>
      </c>
      <c r="AC788" s="39" t="s">
        <v>101</v>
      </c>
      <c r="AD788" s="43">
        <f>VLOOKUP(AB788/100,'Download Data'!$BB$1:$BV$156,6,TRUE)</f>
        <v>0</v>
      </c>
      <c r="AE788" s="39"/>
      <c r="AF788" s="39">
        <f t="shared" si="303"/>
        <v>779</v>
      </c>
      <c r="AG788" s="45">
        <f t="shared" ref="AG788:AG794" si="319">AG787+1</f>
        <v>12501</v>
      </c>
      <c r="AH788" s="45" t="s">
        <v>101</v>
      </c>
      <c r="AI788" s="46">
        <f>Program!J208</f>
        <v>0</v>
      </c>
      <c r="AJ788" s="39"/>
      <c r="AK788" s="39">
        <f t="shared" si="307"/>
        <v>0</v>
      </c>
      <c r="AL788" s="39">
        <f t="shared" si="304"/>
        <v>1</v>
      </c>
      <c r="AM788" s="39" t="str">
        <f t="shared" si="308"/>
        <v xml:space="preserve"> </v>
      </c>
      <c r="AN788" s="39" t="str">
        <f t="shared" si="309"/>
        <v xml:space="preserve"> </v>
      </c>
      <c r="AO788" s="39" t="str">
        <f t="shared" si="310"/>
        <v xml:space="preserve"> </v>
      </c>
      <c r="AP788" s="39" t="str">
        <f t="shared" si="311"/>
        <v xml:space="preserve"> </v>
      </c>
      <c r="CF788" s="2"/>
    </row>
    <row r="789" spans="2:84" x14ac:dyDescent="0.2">
      <c r="B789" s="22" t="str">
        <f>IF(VLOOKUP('Download Data'!AF798,'Download Data'!AL798:AP2410,3,FALSE)&lt;&gt;10001,VLOOKUP('Download Data'!AF798,'Download Data'!AL798:AP2410,3,FALSE),"")</f>
        <v/>
      </c>
      <c r="C789" s="5" t="str">
        <f>IF(VLOOKUP('Download Data'!AF798,'Download Data'!AL798:AP2410,3,FALSE)&lt;&gt;10001,VLOOKUP('Download Data'!AF798,'Download Data'!AL798:AP2410,4,FALSE),"")</f>
        <v/>
      </c>
      <c r="D789" s="29" t="str">
        <f>IF(VLOOKUP('Download Data'!AF798,'Download Data'!AL798:AP2410,3,FALSE)&lt;&gt;10001,VLOOKUP('Download Data'!AF798,'Download Data'!AL798:AP2410,5,FALSE),"")</f>
        <v/>
      </c>
      <c r="AA789" s="39" t="s">
        <v>1139</v>
      </c>
      <c r="AB789" s="39">
        <f t="shared" si="318"/>
        <v>12502</v>
      </c>
      <c r="AC789" s="39" t="s">
        <v>101</v>
      </c>
      <c r="AD789" s="43">
        <f>VLOOKUP(AB789/100,'Download Data'!$BB$1:$BV$156,7,TRUE)</f>
        <v>0</v>
      </c>
      <c r="AE789" s="39"/>
      <c r="AF789" s="39">
        <f t="shared" si="303"/>
        <v>780</v>
      </c>
      <c r="AG789" s="45">
        <f t="shared" si="319"/>
        <v>12502</v>
      </c>
      <c r="AH789" s="45" t="s">
        <v>101</v>
      </c>
      <c r="AI789" s="46">
        <f>Program!J209</f>
        <v>0</v>
      </c>
      <c r="AJ789" s="39"/>
      <c r="AK789" s="39">
        <f t="shared" si="307"/>
        <v>0</v>
      </c>
      <c r="AL789" s="39">
        <f t="shared" si="304"/>
        <v>1</v>
      </c>
      <c r="AM789" s="39" t="str">
        <f t="shared" si="308"/>
        <v xml:space="preserve"> </v>
      </c>
      <c r="AN789" s="39" t="str">
        <f t="shared" si="309"/>
        <v xml:space="preserve"> </v>
      </c>
      <c r="AO789" s="39" t="str">
        <f t="shared" si="310"/>
        <v xml:space="preserve"> </v>
      </c>
      <c r="AP789" s="39" t="str">
        <f t="shared" si="311"/>
        <v xml:space="preserve"> </v>
      </c>
      <c r="CF789" s="2"/>
    </row>
    <row r="790" spans="2:84" x14ac:dyDescent="0.2">
      <c r="B790" s="22" t="str">
        <f>IF(VLOOKUP('Download Data'!AF799,'Download Data'!AL799:AP2411,3,FALSE)&lt;&gt;10001,VLOOKUP('Download Data'!AF799,'Download Data'!AL799:AP2411,3,FALSE),"")</f>
        <v/>
      </c>
      <c r="C790" s="5" t="str">
        <f>IF(VLOOKUP('Download Data'!AF799,'Download Data'!AL799:AP2411,3,FALSE)&lt;&gt;10001,VLOOKUP('Download Data'!AF799,'Download Data'!AL799:AP2411,4,FALSE),"")</f>
        <v/>
      </c>
      <c r="D790" s="29" t="str">
        <f>IF(VLOOKUP('Download Data'!AF799,'Download Data'!AL799:AP2411,3,FALSE)&lt;&gt;10001,VLOOKUP('Download Data'!AF799,'Download Data'!AL799:AP2411,5,FALSE),"")</f>
        <v/>
      </c>
      <c r="AA790" s="39" t="s">
        <v>1140</v>
      </c>
      <c r="AB790" s="39">
        <f t="shared" si="318"/>
        <v>12503</v>
      </c>
      <c r="AC790" s="39" t="s">
        <v>101</v>
      </c>
      <c r="AD790" s="43">
        <f>VLOOKUP(AB790/100,'Download Data'!$BB$1:$BV$156,8,TRUE)</f>
        <v>0</v>
      </c>
      <c r="AE790" s="39"/>
      <c r="AF790" s="39">
        <f t="shared" si="303"/>
        <v>781</v>
      </c>
      <c r="AG790" s="45">
        <f t="shared" si="319"/>
        <v>12503</v>
      </c>
      <c r="AH790" s="45" t="s">
        <v>101</v>
      </c>
      <c r="AI790" s="46">
        <f>Program!J210</f>
        <v>0</v>
      </c>
      <c r="AJ790" s="39"/>
      <c r="AK790" s="39">
        <f t="shared" si="307"/>
        <v>0</v>
      </c>
      <c r="AL790" s="39">
        <f t="shared" si="304"/>
        <v>1</v>
      </c>
      <c r="AM790" s="39" t="str">
        <f t="shared" si="308"/>
        <v xml:space="preserve"> </v>
      </c>
      <c r="AN790" s="39" t="str">
        <f t="shared" si="309"/>
        <v xml:space="preserve"> </v>
      </c>
      <c r="AO790" s="39" t="str">
        <f t="shared" si="310"/>
        <v xml:space="preserve"> </v>
      </c>
      <c r="AP790" s="39" t="str">
        <f t="shared" si="311"/>
        <v xml:space="preserve"> </v>
      </c>
      <c r="CF790" s="2"/>
    </row>
    <row r="791" spans="2:84" x14ac:dyDescent="0.2">
      <c r="B791" s="22" t="str">
        <f>IF(VLOOKUP('Download Data'!AF800,'Download Data'!AL800:AP2412,3,FALSE)&lt;&gt;10001,VLOOKUP('Download Data'!AF800,'Download Data'!AL800:AP2412,3,FALSE),"")</f>
        <v/>
      </c>
      <c r="C791" s="5" t="str">
        <f>IF(VLOOKUP('Download Data'!AF800,'Download Data'!AL800:AP2412,3,FALSE)&lt;&gt;10001,VLOOKUP('Download Data'!AF800,'Download Data'!AL800:AP2412,4,FALSE),"")</f>
        <v/>
      </c>
      <c r="D791" s="29" t="str">
        <f>IF(VLOOKUP('Download Data'!AF800,'Download Data'!AL800:AP2412,3,FALSE)&lt;&gt;10001,VLOOKUP('Download Data'!AF800,'Download Data'!AL800:AP2412,5,FALSE),"")</f>
        <v/>
      </c>
      <c r="AA791" s="39" t="s">
        <v>1141</v>
      </c>
      <c r="AB791" s="39">
        <f t="shared" si="318"/>
        <v>12504</v>
      </c>
      <c r="AC791" s="39" t="s">
        <v>101</v>
      </c>
      <c r="AD791" s="43">
        <f>VLOOKUP(AB791/100,'Download Data'!$BB$1:$BV$156,9,TRUE)</f>
        <v>0</v>
      </c>
      <c r="AE791" s="39"/>
      <c r="AF791" s="39">
        <f t="shared" si="303"/>
        <v>782</v>
      </c>
      <c r="AG791" s="45">
        <f t="shared" si="319"/>
        <v>12504</v>
      </c>
      <c r="AH791" s="45" t="s">
        <v>101</v>
      </c>
      <c r="AI791" s="46">
        <f>Program!J211</f>
        <v>0</v>
      </c>
      <c r="AJ791" s="39"/>
      <c r="AK791" s="39">
        <f t="shared" si="307"/>
        <v>0</v>
      </c>
      <c r="AL791" s="39">
        <f t="shared" si="304"/>
        <v>1</v>
      </c>
      <c r="AM791" s="39" t="str">
        <f t="shared" si="308"/>
        <v xml:space="preserve"> </v>
      </c>
      <c r="AN791" s="39" t="str">
        <f t="shared" si="309"/>
        <v xml:space="preserve"> </v>
      </c>
      <c r="AO791" s="39" t="str">
        <f t="shared" si="310"/>
        <v xml:space="preserve"> </v>
      </c>
      <c r="AP791" s="39" t="str">
        <f t="shared" si="311"/>
        <v xml:space="preserve"> </v>
      </c>
      <c r="CF791" s="2"/>
    </row>
    <row r="792" spans="2:84" x14ac:dyDescent="0.2">
      <c r="B792" s="22" t="str">
        <f>IF(VLOOKUP('Download Data'!AF801,'Download Data'!AL801:AP2413,3,FALSE)&lt;&gt;10001,VLOOKUP('Download Data'!AF801,'Download Data'!AL801:AP2413,3,FALSE),"")</f>
        <v/>
      </c>
      <c r="C792" s="5" t="str">
        <f>IF(VLOOKUP('Download Data'!AF801,'Download Data'!AL801:AP2413,3,FALSE)&lt;&gt;10001,VLOOKUP('Download Data'!AF801,'Download Data'!AL801:AP2413,4,FALSE),"")</f>
        <v/>
      </c>
      <c r="D792" s="29" t="str">
        <f>IF(VLOOKUP('Download Data'!AF801,'Download Data'!AL801:AP2413,3,FALSE)&lt;&gt;10001,VLOOKUP('Download Data'!AF801,'Download Data'!AL801:AP2413,5,FALSE),"")</f>
        <v/>
      </c>
      <c r="AA792" s="39" t="s">
        <v>1553</v>
      </c>
      <c r="AB792" s="39">
        <f t="shared" si="318"/>
        <v>12505</v>
      </c>
      <c r="AC792" s="39" t="s">
        <v>101</v>
      </c>
      <c r="AD792" s="43">
        <f>VLOOKUP(AB792/100,'Download Data'!$BB$1:$BV$156,10,TRUE)</f>
        <v>0</v>
      </c>
      <c r="AE792" s="39"/>
      <c r="AF792" s="39">
        <f t="shared" si="303"/>
        <v>783</v>
      </c>
      <c r="AG792" s="45">
        <f t="shared" si="319"/>
        <v>12505</v>
      </c>
      <c r="AH792" s="45" t="s">
        <v>101</v>
      </c>
      <c r="AI792" s="46">
        <f>Program!J212</f>
        <v>0</v>
      </c>
      <c r="AJ792" s="39"/>
      <c r="AK792" s="39">
        <f>IF(AO792=" ",0,1)</f>
        <v>0</v>
      </c>
      <c r="AL792" s="39">
        <f t="shared" si="304"/>
        <v>1</v>
      </c>
      <c r="AM792" s="39" t="str">
        <f>IF(AD792=AI792," ",AA792)</f>
        <v xml:space="preserve"> </v>
      </c>
      <c r="AN792" s="39" t="str">
        <f>IF(AD792=AI792," ",AG792)</f>
        <v xml:space="preserve"> </v>
      </c>
      <c r="AO792" s="39" t="str">
        <f>IF(AD792=AI792," ","=")</f>
        <v xml:space="preserve"> </v>
      </c>
      <c r="AP792" s="39" t="str">
        <f>IF(AD792=AI792," ",AI792)</f>
        <v xml:space="preserve"> </v>
      </c>
      <c r="CF792" s="2"/>
    </row>
    <row r="793" spans="2:84" x14ac:dyDescent="0.2">
      <c r="B793" s="22" t="str">
        <f>IF(VLOOKUP('Download Data'!AF802,'Download Data'!AL802:AP2414,3,FALSE)&lt;&gt;10001,VLOOKUP('Download Data'!AF802,'Download Data'!AL802:AP2414,3,FALSE),"")</f>
        <v/>
      </c>
      <c r="C793" s="5" t="str">
        <f>IF(VLOOKUP('Download Data'!AF802,'Download Data'!AL802:AP2414,3,FALSE)&lt;&gt;10001,VLOOKUP('Download Data'!AF802,'Download Data'!AL802:AP2414,4,FALSE),"")</f>
        <v/>
      </c>
      <c r="D793" s="29" t="str">
        <f>IF(VLOOKUP('Download Data'!AF802,'Download Data'!AL802:AP2414,3,FALSE)&lt;&gt;10001,VLOOKUP('Download Data'!AF802,'Download Data'!AL802:AP2414,5,FALSE),"")</f>
        <v/>
      </c>
      <c r="AA793" s="39" t="s">
        <v>1554</v>
      </c>
      <c r="AB793" s="39">
        <f t="shared" si="318"/>
        <v>12506</v>
      </c>
      <c r="AC793" s="39" t="s">
        <v>101</v>
      </c>
      <c r="AD793" s="43">
        <f>VLOOKUP(AB793/100,'Download Data'!$BB$1:$BV$156,11,TRUE)</f>
        <v>0</v>
      </c>
      <c r="AE793" s="39"/>
      <c r="AF793" s="39">
        <f t="shared" si="303"/>
        <v>784</v>
      </c>
      <c r="AG793" s="45">
        <f t="shared" si="319"/>
        <v>12506</v>
      </c>
      <c r="AH793" s="45" t="s">
        <v>101</v>
      </c>
      <c r="AI793" s="46">
        <f>Program!J213</f>
        <v>0</v>
      </c>
      <c r="AJ793" s="39"/>
      <c r="AK793" s="39">
        <f>IF(AO793=" ",0,1)</f>
        <v>0</v>
      </c>
      <c r="AL793" s="39">
        <f t="shared" si="304"/>
        <v>1</v>
      </c>
      <c r="AM793" s="39" t="str">
        <f>IF(AD793=AI793," ",AA793)</f>
        <v xml:space="preserve"> </v>
      </c>
      <c r="AN793" s="39" t="str">
        <f>IF(AD793=AI793," ",AG793)</f>
        <v xml:space="preserve"> </v>
      </c>
      <c r="AO793" s="39" t="str">
        <f>IF(AD793=AI793," ","=")</f>
        <v xml:space="preserve"> </v>
      </c>
      <c r="AP793" s="39" t="str">
        <f>IF(AD793=AI793," ",AI793)</f>
        <v xml:space="preserve"> </v>
      </c>
      <c r="CF793" s="2"/>
    </row>
    <row r="794" spans="2:84" x14ac:dyDescent="0.2">
      <c r="B794" s="22" t="str">
        <f>IF(VLOOKUP('Download Data'!AF803,'Download Data'!AL803:AP2415,3,FALSE)&lt;&gt;10001,VLOOKUP('Download Data'!AF803,'Download Data'!AL803:AP2415,3,FALSE),"")</f>
        <v/>
      </c>
      <c r="C794" s="5" t="str">
        <f>IF(VLOOKUP('Download Data'!AF803,'Download Data'!AL803:AP2415,3,FALSE)&lt;&gt;10001,VLOOKUP('Download Data'!AF803,'Download Data'!AL803:AP2415,4,FALSE),"")</f>
        <v/>
      </c>
      <c r="D794" s="29" t="str">
        <f>IF(VLOOKUP('Download Data'!AF803,'Download Data'!AL803:AP2415,3,FALSE)&lt;&gt;10001,VLOOKUP('Download Data'!AF803,'Download Data'!AL803:AP2415,5,FALSE),"")</f>
        <v/>
      </c>
      <c r="AA794" s="39" t="s">
        <v>1555</v>
      </c>
      <c r="AB794" s="39">
        <f t="shared" si="318"/>
        <v>12507</v>
      </c>
      <c r="AC794" s="39" t="s">
        <v>101</v>
      </c>
      <c r="AD794" s="43">
        <f>VLOOKUP(AB794/100,'Download Data'!$BB$1:$BV$156,12,TRUE)</f>
        <v>0</v>
      </c>
      <c r="AE794" s="39"/>
      <c r="AF794" s="39">
        <f t="shared" si="303"/>
        <v>785</v>
      </c>
      <c r="AG794" s="45">
        <f t="shared" si="319"/>
        <v>12507</v>
      </c>
      <c r="AH794" s="45" t="s">
        <v>101</v>
      </c>
      <c r="AI794" s="46">
        <f>Program!J214</f>
        <v>0</v>
      </c>
      <c r="AJ794" s="39"/>
      <c r="AK794" s="39">
        <f>IF(AO794=" ",0,1)</f>
        <v>0</v>
      </c>
      <c r="AL794" s="39">
        <f t="shared" si="304"/>
        <v>1</v>
      </c>
      <c r="AM794" s="39" t="str">
        <f>IF(AD794=AI794," ",AA794)</f>
        <v xml:space="preserve"> </v>
      </c>
      <c r="AN794" s="39" t="str">
        <f>IF(AD794=AI794," ",AG794)</f>
        <v xml:space="preserve"> </v>
      </c>
      <c r="AO794" s="39" t="str">
        <f>IF(AD794=AI794," ","=")</f>
        <v xml:space="preserve"> </v>
      </c>
      <c r="AP794" s="39" t="str">
        <f>IF(AD794=AI794," ",AI794)</f>
        <v xml:space="preserve"> </v>
      </c>
      <c r="CF794" s="2"/>
    </row>
    <row r="795" spans="2:84" x14ac:dyDescent="0.2">
      <c r="B795" s="22" t="str">
        <f>IF(VLOOKUP('Download Data'!AF804,'Download Data'!AL804:AP2416,3,FALSE)&lt;&gt;10001,VLOOKUP('Download Data'!AF804,'Download Data'!AL804:AP2416,3,FALSE),"")</f>
        <v/>
      </c>
      <c r="C795" s="5" t="str">
        <f>IF(VLOOKUP('Download Data'!AF804,'Download Data'!AL804:AP2416,3,FALSE)&lt;&gt;10001,VLOOKUP('Download Data'!AF804,'Download Data'!AL804:AP2416,4,FALSE),"")</f>
        <v/>
      </c>
      <c r="D795" s="29" t="str">
        <f>IF(VLOOKUP('Download Data'!AF804,'Download Data'!AL804:AP2416,3,FALSE)&lt;&gt;10001,VLOOKUP('Download Data'!AF804,'Download Data'!AL804:AP2416,5,FALSE),"")</f>
        <v/>
      </c>
      <c r="AA795" s="39"/>
      <c r="AB795" s="39"/>
      <c r="AC795" s="39"/>
      <c r="AD795" s="43"/>
      <c r="AE795" s="39"/>
      <c r="AF795" s="39">
        <f t="shared" si="303"/>
        <v>786</v>
      </c>
      <c r="AG795" s="45"/>
      <c r="AH795" s="45"/>
      <c r="AI795" s="46"/>
      <c r="AJ795" s="39"/>
      <c r="AK795" s="39">
        <f t="shared" si="307"/>
        <v>0</v>
      </c>
      <c r="AL795" s="39">
        <f t="shared" si="304"/>
        <v>1</v>
      </c>
      <c r="AM795" s="39" t="str">
        <f t="shared" si="308"/>
        <v xml:space="preserve"> </v>
      </c>
      <c r="AN795" s="39" t="str">
        <f t="shared" si="309"/>
        <v xml:space="preserve"> </v>
      </c>
      <c r="AO795" s="39" t="str">
        <f t="shared" si="310"/>
        <v xml:space="preserve"> </v>
      </c>
      <c r="AP795" s="39" t="str">
        <f t="shared" si="311"/>
        <v xml:space="preserve"> </v>
      </c>
      <c r="CF795" s="2"/>
    </row>
    <row r="796" spans="2:84" x14ac:dyDescent="0.2">
      <c r="B796" s="22" t="str">
        <f>IF(VLOOKUP('Download Data'!AF805,'Download Data'!AL805:AP2417,3,FALSE)&lt;&gt;10001,VLOOKUP('Download Data'!AF805,'Download Data'!AL805:AP2417,3,FALSE),"")</f>
        <v/>
      </c>
      <c r="C796" s="5" t="str">
        <f>IF(VLOOKUP('Download Data'!AF805,'Download Data'!AL805:AP2417,3,FALSE)&lt;&gt;10001,VLOOKUP('Download Data'!AF805,'Download Data'!AL805:AP2417,4,FALSE),"")</f>
        <v/>
      </c>
      <c r="D796" s="29" t="str">
        <f>IF(VLOOKUP('Download Data'!AF805,'Download Data'!AL805:AP2417,3,FALSE)&lt;&gt;10001,VLOOKUP('Download Data'!AF805,'Download Data'!AL805:AP2417,5,FALSE),"")</f>
        <v/>
      </c>
      <c r="AA796" s="39" t="s">
        <v>1142</v>
      </c>
      <c r="AB796" s="39">
        <f t="shared" ref="AB796:AB803" si="320">AG796</f>
        <v>12600</v>
      </c>
      <c r="AC796" s="39" t="s">
        <v>101</v>
      </c>
      <c r="AD796" s="43">
        <f>VLOOKUP(AB796/100,'Download Data'!$BB$1:$BV$156,5,TRUE)</f>
        <v>0</v>
      </c>
      <c r="AE796" s="39"/>
      <c r="AF796" s="39">
        <f t="shared" si="303"/>
        <v>787</v>
      </c>
      <c r="AG796" s="45">
        <v>12600</v>
      </c>
      <c r="AH796" s="45" t="s">
        <v>101</v>
      </c>
      <c r="AI796" s="46">
        <f>Program!J218</f>
        <v>0</v>
      </c>
      <c r="AJ796" s="39"/>
      <c r="AK796" s="39">
        <f t="shared" si="307"/>
        <v>0</v>
      </c>
      <c r="AL796" s="39">
        <f t="shared" si="304"/>
        <v>1</v>
      </c>
      <c r="AM796" s="39" t="str">
        <f t="shared" si="308"/>
        <v xml:space="preserve"> </v>
      </c>
      <c r="AN796" s="39" t="str">
        <f t="shared" si="309"/>
        <v xml:space="preserve"> </v>
      </c>
      <c r="AO796" s="39" t="str">
        <f t="shared" si="310"/>
        <v xml:space="preserve"> </v>
      </c>
      <c r="AP796" s="39" t="str">
        <f t="shared" si="311"/>
        <v xml:space="preserve"> </v>
      </c>
      <c r="CF796" s="2"/>
    </row>
    <row r="797" spans="2:84" x14ac:dyDescent="0.2">
      <c r="B797" s="22" t="str">
        <f>IF(VLOOKUP('Download Data'!AF806,'Download Data'!AL806:AP2418,3,FALSE)&lt;&gt;10001,VLOOKUP('Download Data'!AF806,'Download Data'!AL806:AP2418,3,FALSE),"")</f>
        <v/>
      </c>
      <c r="C797" s="5" t="str">
        <f>IF(VLOOKUP('Download Data'!AF806,'Download Data'!AL806:AP2418,3,FALSE)&lt;&gt;10001,VLOOKUP('Download Data'!AF806,'Download Data'!AL806:AP2418,4,FALSE),"")</f>
        <v/>
      </c>
      <c r="D797" s="29" t="str">
        <f>IF(VLOOKUP('Download Data'!AF806,'Download Data'!AL806:AP2418,3,FALSE)&lt;&gt;10001,VLOOKUP('Download Data'!AF806,'Download Data'!AL806:AP2418,5,FALSE),"")</f>
        <v/>
      </c>
      <c r="AA797" s="39" t="s">
        <v>1143</v>
      </c>
      <c r="AB797" s="39">
        <f t="shared" si="320"/>
        <v>12601</v>
      </c>
      <c r="AC797" s="39" t="s">
        <v>101</v>
      </c>
      <c r="AD797" s="43">
        <f>VLOOKUP(AB797/100,'Download Data'!$BB$1:$BV$156,6,TRUE)</f>
        <v>0</v>
      </c>
      <c r="AE797" s="39"/>
      <c r="AF797" s="39">
        <f t="shared" si="303"/>
        <v>788</v>
      </c>
      <c r="AG797" s="45">
        <f t="shared" ref="AG797:AG803" si="321">AG796+1</f>
        <v>12601</v>
      </c>
      <c r="AH797" s="45" t="s">
        <v>101</v>
      </c>
      <c r="AI797" s="46">
        <f>Program!J219</f>
        <v>0</v>
      </c>
      <c r="AJ797" s="39"/>
      <c r="AK797" s="39">
        <f t="shared" si="307"/>
        <v>0</v>
      </c>
      <c r="AL797" s="39">
        <f t="shared" si="304"/>
        <v>1</v>
      </c>
      <c r="AM797" s="39" t="str">
        <f t="shared" si="308"/>
        <v xml:space="preserve"> </v>
      </c>
      <c r="AN797" s="39" t="str">
        <f t="shared" si="309"/>
        <v xml:space="preserve"> </v>
      </c>
      <c r="AO797" s="39" t="str">
        <f t="shared" si="310"/>
        <v xml:space="preserve"> </v>
      </c>
      <c r="AP797" s="39" t="str">
        <f t="shared" si="311"/>
        <v xml:space="preserve"> </v>
      </c>
      <c r="CF797" s="2"/>
    </row>
    <row r="798" spans="2:84" x14ac:dyDescent="0.2">
      <c r="B798" s="22" t="str">
        <f>IF(VLOOKUP('Download Data'!AF807,'Download Data'!AL807:AP2419,3,FALSE)&lt;&gt;10001,VLOOKUP('Download Data'!AF807,'Download Data'!AL807:AP2419,3,FALSE),"")</f>
        <v/>
      </c>
      <c r="C798" s="5" t="str">
        <f>IF(VLOOKUP('Download Data'!AF807,'Download Data'!AL807:AP2419,3,FALSE)&lt;&gt;10001,VLOOKUP('Download Data'!AF807,'Download Data'!AL807:AP2419,4,FALSE),"")</f>
        <v/>
      </c>
      <c r="D798" s="29" t="str">
        <f>IF(VLOOKUP('Download Data'!AF807,'Download Data'!AL807:AP2419,3,FALSE)&lt;&gt;10001,VLOOKUP('Download Data'!AF807,'Download Data'!AL807:AP2419,5,FALSE),"")</f>
        <v/>
      </c>
      <c r="AA798" s="39" t="s">
        <v>1144</v>
      </c>
      <c r="AB798" s="39">
        <f t="shared" si="320"/>
        <v>12602</v>
      </c>
      <c r="AC798" s="39" t="s">
        <v>101</v>
      </c>
      <c r="AD798" s="43">
        <f>VLOOKUP(AB798/100,'Download Data'!$BB$1:$BV$156,7,TRUE)</f>
        <v>0</v>
      </c>
      <c r="AE798" s="39"/>
      <c r="AF798" s="39">
        <f t="shared" si="303"/>
        <v>789</v>
      </c>
      <c r="AG798" s="45">
        <f t="shared" si="321"/>
        <v>12602</v>
      </c>
      <c r="AH798" s="45" t="s">
        <v>101</v>
      </c>
      <c r="AI798" s="46">
        <f>Program!J220</f>
        <v>0</v>
      </c>
      <c r="AJ798" s="39"/>
      <c r="AK798" s="39">
        <f t="shared" si="307"/>
        <v>0</v>
      </c>
      <c r="AL798" s="39">
        <f t="shared" si="304"/>
        <v>1</v>
      </c>
      <c r="AM798" s="39" t="str">
        <f t="shared" si="308"/>
        <v xml:space="preserve"> </v>
      </c>
      <c r="AN798" s="39" t="str">
        <f t="shared" si="309"/>
        <v xml:space="preserve"> </v>
      </c>
      <c r="AO798" s="39" t="str">
        <f t="shared" si="310"/>
        <v xml:space="preserve"> </v>
      </c>
      <c r="AP798" s="39" t="str">
        <f t="shared" si="311"/>
        <v xml:space="preserve"> </v>
      </c>
      <c r="CF798" s="2"/>
    </row>
    <row r="799" spans="2:84" x14ac:dyDescent="0.2">
      <c r="B799" s="22" t="str">
        <f>IF(VLOOKUP('Download Data'!AF808,'Download Data'!AL808:AP2420,3,FALSE)&lt;&gt;10001,VLOOKUP('Download Data'!AF808,'Download Data'!AL808:AP2420,3,FALSE),"")</f>
        <v/>
      </c>
      <c r="C799" s="5" t="str">
        <f>IF(VLOOKUP('Download Data'!AF808,'Download Data'!AL808:AP2420,3,FALSE)&lt;&gt;10001,VLOOKUP('Download Data'!AF808,'Download Data'!AL808:AP2420,4,FALSE),"")</f>
        <v/>
      </c>
      <c r="D799" s="29" t="str">
        <f>IF(VLOOKUP('Download Data'!AF808,'Download Data'!AL808:AP2420,3,FALSE)&lt;&gt;10001,VLOOKUP('Download Data'!AF808,'Download Data'!AL808:AP2420,5,FALSE),"")</f>
        <v/>
      </c>
      <c r="AA799" s="39" t="s">
        <v>1145</v>
      </c>
      <c r="AB799" s="39">
        <f t="shared" si="320"/>
        <v>12603</v>
      </c>
      <c r="AC799" s="39" t="s">
        <v>101</v>
      </c>
      <c r="AD799" s="43">
        <f>VLOOKUP(AB799/100,'Download Data'!$BB$1:$BV$156,8,TRUE)</f>
        <v>0</v>
      </c>
      <c r="AE799" s="39"/>
      <c r="AF799" s="39">
        <f t="shared" si="303"/>
        <v>790</v>
      </c>
      <c r="AG799" s="45">
        <f t="shared" si="321"/>
        <v>12603</v>
      </c>
      <c r="AH799" s="45" t="s">
        <v>101</v>
      </c>
      <c r="AI799" s="46">
        <f>Program!J221</f>
        <v>0</v>
      </c>
      <c r="AJ799" s="39"/>
      <c r="AK799" s="39">
        <f t="shared" si="307"/>
        <v>0</v>
      </c>
      <c r="AL799" s="39">
        <f t="shared" si="304"/>
        <v>1</v>
      </c>
      <c r="AM799" s="39" t="str">
        <f t="shared" si="308"/>
        <v xml:space="preserve"> </v>
      </c>
      <c r="AN799" s="39" t="str">
        <f t="shared" si="309"/>
        <v xml:space="preserve"> </v>
      </c>
      <c r="AO799" s="39" t="str">
        <f t="shared" si="310"/>
        <v xml:space="preserve"> </v>
      </c>
      <c r="AP799" s="39" t="str">
        <f t="shared" si="311"/>
        <v xml:space="preserve"> </v>
      </c>
      <c r="CF799" s="2"/>
    </row>
    <row r="800" spans="2:84" x14ac:dyDescent="0.2">
      <c r="B800" s="22" t="str">
        <f>IF(VLOOKUP('Download Data'!AF809,'Download Data'!AL809:AP2421,3,FALSE)&lt;&gt;10001,VLOOKUP('Download Data'!AF809,'Download Data'!AL809:AP2421,3,FALSE),"")</f>
        <v/>
      </c>
      <c r="C800" s="5" t="str">
        <f>IF(VLOOKUP('Download Data'!AF809,'Download Data'!AL809:AP2421,3,FALSE)&lt;&gt;10001,VLOOKUP('Download Data'!AF809,'Download Data'!AL809:AP2421,4,FALSE),"")</f>
        <v/>
      </c>
      <c r="D800" s="29" t="str">
        <f>IF(VLOOKUP('Download Data'!AF809,'Download Data'!AL809:AP2421,3,FALSE)&lt;&gt;10001,VLOOKUP('Download Data'!AF809,'Download Data'!AL809:AP2421,5,FALSE),"")</f>
        <v/>
      </c>
      <c r="AA800" s="39" t="s">
        <v>1146</v>
      </c>
      <c r="AB800" s="39">
        <f t="shared" si="320"/>
        <v>12604</v>
      </c>
      <c r="AC800" s="39" t="s">
        <v>101</v>
      </c>
      <c r="AD800" s="43">
        <f>VLOOKUP(AB800/100,'Download Data'!$BB$1:$BV$156,9,TRUE)</f>
        <v>0</v>
      </c>
      <c r="AE800" s="39"/>
      <c r="AF800" s="39">
        <f t="shared" si="303"/>
        <v>791</v>
      </c>
      <c r="AG800" s="45">
        <f t="shared" si="321"/>
        <v>12604</v>
      </c>
      <c r="AH800" s="45" t="s">
        <v>101</v>
      </c>
      <c r="AI800" s="46">
        <f>Program!J222</f>
        <v>0</v>
      </c>
      <c r="AJ800" s="39"/>
      <c r="AK800" s="39">
        <f t="shared" si="307"/>
        <v>0</v>
      </c>
      <c r="AL800" s="39">
        <f t="shared" si="304"/>
        <v>1</v>
      </c>
      <c r="AM800" s="39" t="str">
        <f t="shared" si="308"/>
        <v xml:space="preserve"> </v>
      </c>
      <c r="AN800" s="39" t="str">
        <f t="shared" si="309"/>
        <v xml:space="preserve"> </v>
      </c>
      <c r="AO800" s="39" t="str">
        <f t="shared" si="310"/>
        <v xml:space="preserve"> </v>
      </c>
      <c r="AP800" s="39" t="str">
        <f t="shared" si="311"/>
        <v xml:space="preserve"> </v>
      </c>
      <c r="CF800" s="2"/>
    </row>
    <row r="801" spans="2:84" x14ac:dyDescent="0.2">
      <c r="B801" s="22" t="str">
        <f>IF(VLOOKUP('Download Data'!AF810,'Download Data'!AL810:AP2422,3,FALSE)&lt;&gt;10001,VLOOKUP('Download Data'!AF810,'Download Data'!AL810:AP2422,3,FALSE),"")</f>
        <v/>
      </c>
      <c r="C801" s="5" t="str">
        <f>IF(VLOOKUP('Download Data'!AF810,'Download Data'!AL810:AP2422,3,FALSE)&lt;&gt;10001,VLOOKUP('Download Data'!AF810,'Download Data'!AL810:AP2422,4,FALSE),"")</f>
        <v/>
      </c>
      <c r="D801" s="29" t="str">
        <f>IF(VLOOKUP('Download Data'!AF810,'Download Data'!AL810:AP2422,3,FALSE)&lt;&gt;10001,VLOOKUP('Download Data'!AF810,'Download Data'!AL810:AP2422,5,FALSE),"")</f>
        <v/>
      </c>
      <c r="AA801" s="39" t="s">
        <v>1556</v>
      </c>
      <c r="AB801" s="39">
        <f t="shared" si="320"/>
        <v>12605</v>
      </c>
      <c r="AC801" s="39" t="s">
        <v>101</v>
      </c>
      <c r="AD801" s="43">
        <f>VLOOKUP(AB801/100,'Download Data'!$BB$1:$BV$156,10,TRUE)</f>
        <v>0</v>
      </c>
      <c r="AE801" s="39"/>
      <c r="AF801" s="39">
        <f t="shared" si="303"/>
        <v>792</v>
      </c>
      <c r="AG801" s="45">
        <f t="shared" si="321"/>
        <v>12605</v>
      </c>
      <c r="AH801" s="45" t="s">
        <v>101</v>
      </c>
      <c r="AI801" s="46">
        <f>Program!J223</f>
        <v>0</v>
      </c>
      <c r="AJ801" s="39"/>
      <c r="AK801" s="39">
        <f>IF(AO801=" ",0,1)</f>
        <v>0</v>
      </c>
      <c r="AL801" s="39">
        <f t="shared" si="304"/>
        <v>1</v>
      </c>
      <c r="AM801" s="39" t="str">
        <f>IF(AD801=AI801," ",AA801)</f>
        <v xml:space="preserve"> </v>
      </c>
      <c r="AN801" s="39" t="str">
        <f>IF(AD801=AI801," ",AG801)</f>
        <v xml:space="preserve"> </v>
      </c>
      <c r="AO801" s="39" t="str">
        <f>IF(AD801=AI801," ","=")</f>
        <v xml:space="preserve"> </v>
      </c>
      <c r="AP801" s="39" t="str">
        <f>IF(AD801=AI801," ",AI801)</f>
        <v xml:space="preserve"> </v>
      </c>
      <c r="CF801" s="2"/>
    </row>
    <row r="802" spans="2:84" x14ac:dyDescent="0.2">
      <c r="B802" s="22" t="str">
        <f>IF(VLOOKUP('Download Data'!AF811,'Download Data'!AL811:AP2423,3,FALSE)&lt;&gt;10001,VLOOKUP('Download Data'!AF811,'Download Data'!AL811:AP2423,3,FALSE),"")</f>
        <v/>
      </c>
      <c r="C802" s="5" t="str">
        <f>IF(VLOOKUP('Download Data'!AF811,'Download Data'!AL811:AP2423,3,FALSE)&lt;&gt;10001,VLOOKUP('Download Data'!AF811,'Download Data'!AL811:AP2423,4,FALSE),"")</f>
        <v/>
      </c>
      <c r="D802" s="29" t="str">
        <f>IF(VLOOKUP('Download Data'!AF811,'Download Data'!AL811:AP2423,3,FALSE)&lt;&gt;10001,VLOOKUP('Download Data'!AF811,'Download Data'!AL811:AP2423,5,FALSE),"")</f>
        <v/>
      </c>
      <c r="AA802" s="39" t="s">
        <v>1557</v>
      </c>
      <c r="AB802" s="39">
        <f t="shared" si="320"/>
        <v>12606</v>
      </c>
      <c r="AC802" s="39" t="s">
        <v>101</v>
      </c>
      <c r="AD802" s="43">
        <f>VLOOKUP(AB802/100,'Download Data'!$BB$1:$BV$156,11,TRUE)</f>
        <v>0</v>
      </c>
      <c r="AE802" s="39"/>
      <c r="AF802" s="39">
        <f t="shared" si="303"/>
        <v>793</v>
      </c>
      <c r="AG802" s="45">
        <f t="shared" si="321"/>
        <v>12606</v>
      </c>
      <c r="AH802" s="45" t="s">
        <v>101</v>
      </c>
      <c r="AI802" s="46">
        <f>Program!J224</f>
        <v>0</v>
      </c>
      <c r="AJ802" s="39"/>
      <c r="AK802" s="39">
        <f>IF(AO802=" ",0,1)</f>
        <v>0</v>
      </c>
      <c r="AL802" s="39">
        <f t="shared" si="304"/>
        <v>1</v>
      </c>
      <c r="AM802" s="39" t="str">
        <f>IF(AD802=AI802," ",AA802)</f>
        <v xml:space="preserve"> </v>
      </c>
      <c r="AN802" s="39" t="str">
        <f>IF(AD802=AI802," ",AG802)</f>
        <v xml:space="preserve"> </v>
      </c>
      <c r="AO802" s="39" t="str">
        <f>IF(AD802=AI802," ","=")</f>
        <v xml:space="preserve"> </v>
      </c>
      <c r="AP802" s="39" t="str">
        <f>IF(AD802=AI802," ",AI802)</f>
        <v xml:space="preserve"> </v>
      </c>
      <c r="CF802" s="2"/>
    </row>
    <row r="803" spans="2:84" x14ac:dyDescent="0.2">
      <c r="B803" s="22" t="str">
        <f>IF(VLOOKUP('Download Data'!AF812,'Download Data'!AL812:AP2424,3,FALSE)&lt;&gt;10001,VLOOKUP('Download Data'!AF812,'Download Data'!AL812:AP2424,3,FALSE),"")</f>
        <v/>
      </c>
      <c r="C803" s="5" t="str">
        <f>IF(VLOOKUP('Download Data'!AF812,'Download Data'!AL812:AP2424,3,FALSE)&lt;&gt;10001,VLOOKUP('Download Data'!AF812,'Download Data'!AL812:AP2424,4,FALSE),"")</f>
        <v/>
      </c>
      <c r="D803" s="29" t="str">
        <f>IF(VLOOKUP('Download Data'!AF812,'Download Data'!AL812:AP2424,3,FALSE)&lt;&gt;10001,VLOOKUP('Download Data'!AF812,'Download Data'!AL812:AP2424,5,FALSE),"")</f>
        <v/>
      </c>
      <c r="AA803" s="39" t="s">
        <v>1558</v>
      </c>
      <c r="AB803" s="39">
        <f t="shared" si="320"/>
        <v>12607</v>
      </c>
      <c r="AC803" s="39" t="s">
        <v>101</v>
      </c>
      <c r="AD803" s="43">
        <f>VLOOKUP(AB803/100,'Download Data'!$BB$1:$BV$156,12,TRUE)</f>
        <v>0</v>
      </c>
      <c r="AE803" s="39"/>
      <c r="AF803" s="39">
        <f t="shared" si="303"/>
        <v>794</v>
      </c>
      <c r="AG803" s="45">
        <f t="shared" si="321"/>
        <v>12607</v>
      </c>
      <c r="AH803" s="45" t="s">
        <v>101</v>
      </c>
      <c r="AI803" s="46">
        <f>Program!J225</f>
        <v>0</v>
      </c>
      <c r="AJ803" s="39"/>
      <c r="AK803" s="39">
        <f>IF(AO803=" ",0,1)</f>
        <v>0</v>
      </c>
      <c r="AL803" s="39">
        <f t="shared" si="304"/>
        <v>1</v>
      </c>
      <c r="AM803" s="39" t="str">
        <f>IF(AD803=AI803," ",AA803)</f>
        <v xml:space="preserve"> </v>
      </c>
      <c r="AN803" s="39" t="str">
        <f>IF(AD803=AI803," ",AG803)</f>
        <v xml:space="preserve"> </v>
      </c>
      <c r="AO803" s="39" t="str">
        <f>IF(AD803=AI803," ","=")</f>
        <v xml:space="preserve"> </v>
      </c>
      <c r="AP803" s="39" t="str">
        <f>IF(AD803=AI803," ",AI803)</f>
        <v xml:space="preserve"> </v>
      </c>
      <c r="CF803" s="2"/>
    </row>
    <row r="804" spans="2:84" x14ac:dyDescent="0.2">
      <c r="B804" s="22" t="str">
        <f>IF(VLOOKUP('Download Data'!AF813,'Download Data'!AL813:AP2425,3,FALSE)&lt;&gt;10001,VLOOKUP('Download Data'!AF813,'Download Data'!AL813:AP2425,3,FALSE),"")</f>
        <v/>
      </c>
      <c r="C804" s="5" t="str">
        <f>IF(VLOOKUP('Download Data'!AF813,'Download Data'!AL813:AP2425,3,FALSE)&lt;&gt;10001,VLOOKUP('Download Data'!AF813,'Download Data'!AL813:AP2425,4,FALSE),"")</f>
        <v/>
      </c>
      <c r="D804" s="29" t="str">
        <f>IF(VLOOKUP('Download Data'!AF813,'Download Data'!AL813:AP2425,3,FALSE)&lt;&gt;10001,VLOOKUP('Download Data'!AF813,'Download Data'!AL813:AP2425,5,FALSE),"")</f>
        <v/>
      </c>
      <c r="AA804" s="39"/>
      <c r="AB804" s="39"/>
      <c r="AC804" s="39"/>
      <c r="AD804" s="43"/>
      <c r="AE804" s="39"/>
      <c r="AF804" s="39">
        <f t="shared" si="303"/>
        <v>795</v>
      </c>
      <c r="AG804" s="45"/>
      <c r="AH804" s="45"/>
      <c r="AI804" s="46"/>
      <c r="AJ804" s="39"/>
      <c r="AK804" s="39">
        <f t="shared" si="307"/>
        <v>0</v>
      </c>
      <c r="AL804" s="39">
        <f t="shared" si="304"/>
        <v>1</v>
      </c>
      <c r="AM804" s="39" t="str">
        <f t="shared" si="308"/>
        <v xml:space="preserve"> </v>
      </c>
      <c r="AN804" s="39" t="str">
        <f t="shared" si="309"/>
        <v xml:space="preserve"> </v>
      </c>
      <c r="AO804" s="39" t="str">
        <f t="shared" si="310"/>
        <v xml:space="preserve"> </v>
      </c>
      <c r="AP804" s="39" t="str">
        <f t="shared" si="311"/>
        <v xml:space="preserve"> </v>
      </c>
      <c r="CF804" s="2"/>
    </row>
    <row r="805" spans="2:84" x14ac:dyDescent="0.2">
      <c r="B805" s="22" t="str">
        <f>IF(VLOOKUP('Download Data'!AF814,'Download Data'!AL814:AP2426,3,FALSE)&lt;&gt;10001,VLOOKUP('Download Data'!AF814,'Download Data'!AL814:AP2426,3,FALSE),"")</f>
        <v/>
      </c>
      <c r="C805" s="5" t="str">
        <f>IF(VLOOKUP('Download Data'!AF814,'Download Data'!AL814:AP2426,3,FALSE)&lt;&gt;10001,VLOOKUP('Download Data'!AF814,'Download Data'!AL814:AP2426,4,FALSE),"")</f>
        <v/>
      </c>
      <c r="D805" s="29" t="str">
        <f>IF(VLOOKUP('Download Data'!AF814,'Download Data'!AL814:AP2426,3,FALSE)&lt;&gt;10001,VLOOKUP('Download Data'!AF814,'Download Data'!AL814:AP2426,5,FALSE),"")</f>
        <v/>
      </c>
      <c r="AA805" s="39" t="s">
        <v>1147</v>
      </c>
      <c r="AB805" s="39">
        <f t="shared" ref="AB805:AB812" si="322">AG805</f>
        <v>12700</v>
      </c>
      <c r="AC805" s="39" t="s">
        <v>101</v>
      </c>
      <c r="AD805" s="43">
        <f>VLOOKUP(AB805/100,'Download Data'!$BB$1:$BV$156,5,TRUE)</f>
        <v>0</v>
      </c>
      <c r="AE805" s="39"/>
      <c r="AF805" s="39">
        <f t="shared" si="303"/>
        <v>796</v>
      </c>
      <c r="AG805" s="45">
        <v>12700</v>
      </c>
      <c r="AH805" s="45" t="s">
        <v>101</v>
      </c>
      <c r="AI805" s="46">
        <f>Program!J229</f>
        <v>0</v>
      </c>
      <c r="AJ805" s="39"/>
      <c r="AK805" s="39">
        <f t="shared" si="307"/>
        <v>0</v>
      </c>
      <c r="AL805" s="39">
        <f t="shared" si="304"/>
        <v>1</v>
      </c>
      <c r="AM805" s="39" t="str">
        <f t="shared" si="308"/>
        <v xml:space="preserve"> </v>
      </c>
      <c r="AN805" s="39" t="str">
        <f t="shared" si="309"/>
        <v xml:space="preserve"> </v>
      </c>
      <c r="AO805" s="39" t="str">
        <f t="shared" si="310"/>
        <v xml:space="preserve"> </v>
      </c>
      <c r="AP805" s="39" t="str">
        <f t="shared" si="311"/>
        <v xml:space="preserve"> </v>
      </c>
      <c r="CF805" s="2"/>
    </row>
    <row r="806" spans="2:84" x14ac:dyDescent="0.2">
      <c r="B806" s="22" t="str">
        <f>IF(VLOOKUP('Download Data'!AF815,'Download Data'!AL815:AP2427,3,FALSE)&lt;&gt;10001,VLOOKUP('Download Data'!AF815,'Download Data'!AL815:AP2427,3,FALSE),"")</f>
        <v/>
      </c>
      <c r="C806" s="5" t="str">
        <f>IF(VLOOKUP('Download Data'!AF815,'Download Data'!AL815:AP2427,3,FALSE)&lt;&gt;10001,VLOOKUP('Download Data'!AF815,'Download Data'!AL815:AP2427,4,FALSE),"")</f>
        <v/>
      </c>
      <c r="D806" s="29" t="str">
        <f>IF(VLOOKUP('Download Data'!AF815,'Download Data'!AL815:AP2427,3,FALSE)&lt;&gt;10001,VLOOKUP('Download Data'!AF815,'Download Data'!AL815:AP2427,5,FALSE),"")</f>
        <v/>
      </c>
      <c r="AA806" s="39" t="s">
        <v>1148</v>
      </c>
      <c r="AB806" s="39">
        <f t="shared" si="322"/>
        <v>12701</v>
      </c>
      <c r="AC806" s="39" t="s">
        <v>101</v>
      </c>
      <c r="AD806" s="43">
        <f>VLOOKUP(AB806/100,'Download Data'!$BB$1:$BV$156,6,TRUE)</f>
        <v>0</v>
      </c>
      <c r="AE806" s="39"/>
      <c r="AF806" s="39">
        <f t="shared" si="303"/>
        <v>797</v>
      </c>
      <c r="AG806" s="45">
        <f t="shared" ref="AG806:AG812" si="323">AG805+1</f>
        <v>12701</v>
      </c>
      <c r="AH806" s="45" t="s">
        <v>101</v>
      </c>
      <c r="AI806" s="46">
        <f>Program!J230</f>
        <v>0</v>
      </c>
      <c r="AJ806" s="39"/>
      <c r="AK806" s="39">
        <f t="shared" si="307"/>
        <v>0</v>
      </c>
      <c r="AL806" s="39">
        <f t="shared" si="304"/>
        <v>1</v>
      </c>
      <c r="AM806" s="39" t="str">
        <f t="shared" si="308"/>
        <v xml:space="preserve"> </v>
      </c>
      <c r="AN806" s="39" t="str">
        <f t="shared" si="309"/>
        <v xml:space="preserve"> </v>
      </c>
      <c r="AO806" s="39" t="str">
        <f t="shared" si="310"/>
        <v xml:space="preserve"> </v>
      </c>
      <c r="AP806" s="39" t="str">
        <f t="shared" si="311"/>
        <v xml:space="preserve"> </v>
      </c>
      <c r="CF806" s="2"/>
    </row>
    <row r="807" spans="2:84" x14ac:dyDescent="0.2">
      <c r="B807" s="22" t="str">
        <f>IF(VLOOKUP('Download Data'!AF816,'Download Data'!AL816:AP2428,3,FALSE)&lt;&gt;10001,VLOOKUP('Download Data'!AF816,'Download Data'!AL816:AP2428,3,FALSE),"")</f>
        <v/>
      </c>
      <c r="C807" s="5" t="str">
        <f>IF(VLOOKUP('Download Data'!AF816,'Download Data'!AL816:AP2428,3,FALSE)&lt;&gt;10001,VLOOKUP('Download Data'!AF816,'Download Data'!AL816:AP2428,4,FALSE),"")</f>
        <v/>
      </c>
      <c r="D807" s="29" t="str">
        <f>IF(VLOOKUP('Download Data'!AF816,'Download Data'!AL816:AP2428,3,FALSE)&lt;&gt;10001,VLOOKUP('Download Data'!AF816,'Download Data'!AL816:AP2428,5,FALSE),"")</f>
        <v/>
      </c>
      <c r="AA807" s="39" t="s">
        <v>1149</v>
      </c>
      <c r="AB807" s="39">
        <f t="shared" si="322"/>
        <v>12702</v>
      </c>
      <c r="AC807" s="39" t="s">
        <v>101</v>
      </c>
      <c r="AD807" s="43">
        <f>VLOOKUP(AB807/100,'Download Data'!$BB$1:$BV$156,7,TRUE)</f>
        <v>0</v>
      </c>
      <c r="AE807" s="39"/>
      <c r="AF807" s="39">
        <f t="shared" si="303"/>
        <v>798</v>
      </c>
      <c r="AG807" s="45">
        <f t="shared" si="323"/>
        <v>12702</v>
      </c>
      <c r="AH807" s="45" t="s">
        <v>101</v>
      </c>
      <c r="AI807" s="46">
        <f>Program!J231</f>
        <v>0</v>
      </c>
      <c r="AJ807" s="39"/>
      <c r="AK807" s="39">
        <f t="shared" si="307"/>
        <v>0</v>
      </c>
      <c r="AL807" s="39">
        <f t="shared" si="304"/>
        <v>1</v>
      </c>
      <c r="AM807" s="39" t="str">
        <f t="shared" si="308"/>
        <v xml:space="preserve"> </v>
      </c>
      <c r="AN807" s="39" t="str">
        <f t="shared" si="309"/>
        <v xml:space="preserve"> </v>
      </c>
      <c r="AO807" s="39" t="str">
        <f t="shared" si="310"/>
        <v xml:space="preserve"> </v>
      </c>
      <c r="AP807" s="39" t="str">
        <f t="shared" si="311"/>
        <v xml:space="preserve"> </v>
      </c>
      <c r="CF807" s="2"/>
    </row>
    <row r="808" spans="2:84" x14ac:dyDescent="0.2">
      <c r="B808" s="22" t="str">
        <f>IF(VLOOKUP('Download Data'!AF817,'Download Data'!AL817:AP2429,3,FALSE)&lt;&gt;10001,VLOOKUP('Download Data'!AF817,'Download Data'!AL817:AP2429,3,FALSE),"")</f>
        <v/>
      </c>
      <c r="C808" s="5" t="str">
        <f>IF(VLOOKUP('Download Data'!AF817,'Download Data'!AL817:AP2429,3,FALSE)&lt;&gt;10001,VLOOKUP('Download Data'!AF817,'Download Data'!AL817:AP2429,4,FALSE),"")</f>
        <v/>
      </c>
      <c r="D808" s="29" t="str">
        <f>IF(VLOOKUP('Download Data'!AF817,'Download Data'!AL817:AP2429,3,FALSE)&lt;&gt;10001,VLOOKUP('Download Data'!AF817,'Download Data'!AL817:AP2429,5,FALSE),"")</f>
        <v/>
      </c>
      <c r="AA808" s="39" t="s">
        <v>1150</v>
      </c>
      <c r="AB808" s="39">
        <f t="shared" si="322"/>
        <v>12703</v>
      </c>
      <c r="AC808" s="39" t="s">
        <v>101</v>
      </c>
      <c r="AD808" s="43">
        <f>VLOOKUP(AB808/100,'Download Data'!$BB$1:$BV$156,8,TRUE)</f>
        <v>0</v>
      </c>
      <c r="AE808" s="39"/>
      <c r="AF808" s="39">
        <f t="shared" ref="AF808:AF871" si="324">AF807+1</f>
        <v>799</v>
      </c>
      <c r="AG808" s="45">
        <f t="shared" si="323"/>
        <v>12703</v>
      </c>
      <c r="AH808" s="45" t="s">
        <v>101</v>
      </c>
      <c r="AI808" s="46">
        <f>Program!J232</f>
        <v>0</v>
      </c>
      <c r="AJ808" s="39"/>
      <c r="AK808" s="39">
        <f t="shared" si="307"/>
        <v>0</v>
      </c>
      <c r="AL808" s="39">
        <f t="shared" ref="AL808:AL871" si="325">AL807+AK808</f>
        <v>1</v>
      </c>
      <c r="AM808" s="39" t="str">
        <f t="shared" si="308"/>
        <v xml:space="preserve"> </v>
      </c>
      <c r="AN808" s="39" t="str">
        <f t="shared" si="309"/>
        <v xml:space="preserve"> </v>
      </c>
      <c r="AO808" s="39" t="str">
        <f t="shared" si="310"/>
        <v xml:space="preserve"> </v>
      </c>
      <c r="AP808" s="39" t="str">
        <f t="shared" si="311"/>
        <v xml:space="preserve"> </v>
      </c>
      <c r="CF808" s="2"/>
    </row>
    <row r="809" spans="2:84" x14ac:dyDescent="0.2">
      <c r="B809" s="22" t="str">
        <f>IF(VLOOKUP('Download Data'!AF818,'Download Data'!AL818:AP2430,3,FALSE)&lt;&gt;10001,VLOOKUP('Download Data'!AF818,'Download Data'!AL818:AP2430,3,FALSE),"")</f>
        <v/>
      </c>
      <c r="C809" s="5" t="str">
        <f>IF(VLOOKUP('Download Data'!AF818,'Download Data'!AL818:AP2430,3,FALSE)&lt;&gt;10001,VLOOKUP('Download Data'!AF818,'Download Data'!AL818:AP2430,4,FALSE),"")</f>
        <v/>
      </c>
      <c r="D809" s="29" t="str">
        <f>IF(VLOOKUP('Download Data'!AF818,'Download Data'!AL818:AP2430,3,FALSE)&lt;&gt;10001,VLOOKUP('Download Data'!AF818,'Download Data'!AL818:AP2430,5,FALSE),"")</f>
        <v/>
      </c>
      <c r="AA809" s="39" t="s">
        <v>1151</v>
      </c>
      <c r="AB809" s="39">
        <f t="shared" si="322"/>
        <v>12704</v>
      </c>
      <c r="AC809" s="39" t="s">
        <v>101</v>
      </c>
      <c r="AD809" s="43">
        <f>VLOOKUP(AB809/100,'Download Data'!$BB$1:$BV$156,9,TRUE)</f>
        <v>0</v>
      </c>
      <c r="AE809" s="39"/>
      <c r="AF809" s="39">
        <f t="shared" si="324"/>
        <v>800</v>
      </c>
      <c r="AG809" s="45">
        <f t="shared" si="323"/>
        <v>12704</v>
      </c>
      <c r="AH809" s="45" t="s">
        <v>101</v>
      </c>
      <c r="AI809" s="46">
        <f>Program!J233</f>
        <v>0</v>
      </c>
      <c r="AJ809" s="39"/>
      <c r="AK809" s="39">
        <f t="shared" si="307"/>
        <v>0</v>
      </c>
      <c r="AL809" s="39">
        <f t="shared" si="325"/>
        <v>1</v>
      </c>
      <c r="AM809" s="39" t="str">
        <f t="shared" si="308"/>
        <v xml:space="preserve"> </v>
      </c>
      <c r="AN809" s="39" t="str">
        <f t="shared" si="309"/>
        <v xml:space="preserve"> </v>
      </c>
      <c r="AO809" s="39" t="str">
        <f t="shared" si="310"/>
        <v xml:space="preserve"> </v>
      </c>
      <c r="AP809" s="39" t="str">
        <f t="shared" si="311"/>
        <v xml:space="preserve"> </v>
      </c>
      <c r="CF809" s="2"/>
    </row>
    <row r="810" spans="2:84" x14ac:dyDescent="0.2">
      <c r="B810" s="22" t="str">
        <f>IF(VLOOKUP('Download Data'!AF819,'Download Data'!AL819:AP2431,3,FALSE)&lt;&gt;10001,VLOOKUP('Download Data'!AF819,'Download Data'!AL819:AP2431,3,FALSE),"")</f>
        <v/>
      </c>
      <c r="C810" s="5" t="str">
        <f>IF(VLOOKUP('Download Data'!AF819,'Download Data'!AL819:AP2431,3,FALSE)&lt;&gt;10001,VLOOKUP('Download Data'!AF819,'Download Data'!AL819:AP2431,4,FALSE),"")</f>
        <v/>
      </c>
      <c r="D810" s="29" t="str">
        <f>IF(VLOOKUP('Download Data'!AF819,'Download Data'!AL819:AP2431,3,FALSE)&lt;&gt;10001,VLOOKUP('Download Data'!AF819,'Download Data'!AL819:AP2431,5,FALSE),"")</f>
        <v/>
      </c>
      <c r="AA810" s="39" t="s">
        <v>1559</v>
      </c>
      <c r="AB810" s="39">
        <f t="shared" si="322"/>
        <v>12705</v>
      </c>
      <c r="AC810" s="39" t="s">
        <v>101</v>
      </c>
      <c r="AD810" s="43">
        <f>VLOOKUP(AB810/100,'Download Data'!$BB$1:$BV$156,10,TRUE)</f>
        <v>0</v>
      </c>
      <c r="AE810" s="39"/>
      <c r="AF810" s="39">
        <f t="shared" si="324"/>
        <v>801</v>
      </c>
      <c r="AG810" s="45">
        <f t="shared" si="323"/>
        <v>12705</v>
      </c>
      <c r="AH810" s="45" t="s">
        <v>101</v>
      </c>
      <c r="AI810" s="46">
        <f>Program!J234</f>
        <v>0</v>
      </c>
      <c r="AJ810" s="39"/>
      <c r="AK810" s="39">
        <f>IF(AO810=" ",0,1)</f>
        <v>0</v>
      </c>
      <c r="AL810" s="39">
        <f t="shared" si="325"/>
        <v>1</v>
      </c>
      <c r="AM810" s="39" t="str">
        <f>IF(AD810=AI810," ",AA810)</f>
        <v xml:space="preserve"> </v>
      </c>
      <c r="AN810" s="39" t="str">
        <f>IF(AD810=AI810," ",AG810)</f>
        <v xml:space="preserve"> </v>
      </c>
      <c r="AO810" s="39" t="str">
        <f>IF(AD810=AI810," ","=")</f>
        <v xml:space="preserve"> </v>
      </c>
      <c r="AP810" s="39" t="str">
        <f>IF(AD810=AI810," ",AI810)</f>
        <v xml:space="preserve"> </v>
      </c>
      <c r="CF810" s="2"/>
    </row>
    <row r="811" spans="2:84" x14ac:dyDescent="0.2">
      <c r="B811" s="22" t="str">
        <f>IF(VLOOKUP('Download Data'!AF820,'Download Data'!AL820:AP2432,3,FALSE)&lt;&gt;10001,VLOOKUP('Download Data'!AF820,'Download Data'!AL820:AP2432,3,FALSE),"")</f>
        <v/>
      </c>
      <c r="C811" s="5" t="str">
        <f>IF(VLOOKUP('Download Data'!AF820,'Download Data'!AL820:AP2432,3,FALSE)&lt;&gt;10001,VLOOKUP('Download Data'!AF820,'Download Data'!AL820:AP2432,4,FALSE),"")</f>
        <v/>
      </c>
      <c r="D811" s="29" t="str">
        <f>IF(VLOOKUP('Download Data'!AF820,'Download Data'!AL820:AP2432,3,FALSE)&lt;&gt;10001,VLOOKUP('Download Data'!AF820,'Download Data'!AL820:AP2432,5,FALSE),"")</f>
        <v/>
      </c>
      <c r="AA811" s="39" t="s">
        <v>1560</v>
      </c>
      <c r="AB811" s="39">
        <f t="shared" si="322"/>
        <v>12706</v>
      </c>
      <c r="AC811" s="39" t="s">
        <v>101</v>
      </c>
      <c r="AD811" s="43">
        <f>VLOOKUP(AB811/100,'Download Data'!$BB$1:$BV$156,11,TRUE)</f>
        <v>0</v>
      </c>
      <c r="AE811" s="39"/>
      <c r="AF811" s="39">
        <f t="shared" si="324"/>
        <v>802</v>
      </c>
      <c r="AG811" s="45">
        <f t="shared" si="323"/>
        <v>12706</v>
      </c>
      <c r="AH811" s="45" t="s">
        <v>101</v>
      </c>
      <c r="AI811" s="46">
        <f>Program!J235</f>
        <v>0</v>
      </c>
      <c r="AJ811" s="39"/>
      <c r="AK811" s="39">
        <f>IF(AO811=" ",0,1)</f>
        <v>0</v>
      </c>
      <c r="AL811" s="39">
        <f t="shared" si="325"/>
        <v>1</v>
      </c>
      <c r="AM811" s="39" t="str">
        <f>IF(AD811=AI811," ",AA811)</f>
        <v xml:space="preserve"> </v>
      </c>
      <c r="AN811" s="39" t="str">
        <f>IF(AD811=AI811," ",AG811)</f>
        <v xml:space="preserve"> </v>
      </c>
      <c r="AO811" s="39" t="str">
        <f>IF(AD811=AI811," ","=")</f>
        <v xml:space="preserve"> </v>
      </c>
      <c r="AP811" s="39" t="str">
        <f>IF(AD811=AI811," ",AI811)</f>
        <v xml:space="preserve"> </v>
      </c>
      <c r="CF811" s="2"/>
    </row>
    <row r="812" spans="2:84" x14ac:dyDescent="0.2">
      <c r="B812" s="22" t="str">
        <f>IF(VLOOKUP('Download Data'!AF821,'Download Data'!AL821:AP2433,3,FALSE)&lt;&gt;10001,VLOOKUP('Download Data'!AF821,'Download Data'!AL821:AP2433,3,FALSE),"")</f>
        <v/>
      </c>
      <c r="C812" s="5" t="str">
        <f>IF(VLOOKUP('Download Data'!AF821,'Download Data'!AL821:AP2433,3,FALSE)&lt;&gt;10001,VLOOKUP('Download Data'!AF821,'Download Data'!AL821:AP2433,4,FALSE),"")</f>
        <v/>
      </c>
      <c r="D812" s="29" t="str">
        <f>IF(VLOOKUP('Download Data'!AF821,'Download Data'!AL821:AP2433,3,FALSE)&lt;&gt;10001,VLOOKUP('Download Data'!AF821,'Download Data'!AL821:AP2433,5,FALSE),"")</f>
        <v/>
      </c>
      <c r="AA812" s="39" t="s">
        <v>1561</v>
      </c>
      <c r="AB812" s="39">
        <f t="shared" si="322"/>
        <v>12707</v>
      </c>
      <c r="AC812" s="39" t="s">
        <v>101</v>
      </c>
      <c r="AD812" s="43">
        <f>VLOOKUP(AB812/100,'Download Data'!$BB$1:$BV$156,12,TRUE)</f>
        <v>0</v>
      </c>
      <c r="AE812" s="39"/>
      <c r="AF812" s="39">
        <f t="shared" si="324"/>
        <v>803</v>
      </c>
      <c r="AG812" s="45">
        <f t="shared" si="323"/>
        <v>12707</v>
      </c>
      <c r="AH812" s="45" t="s">
        <v>101</v>
      </c>
      <c r="AI812" s="46">
        <f>Program!J236</f>
        <v>0</v>
      </c>
      <c r="AJ812" s="39"/>
      <c r="AK812" s="39">
        <f>IF(AO812=" ",0,1)</f>
        <v>0</v>
      </c>
      <c r="AL812" s="39">
        <f t="shared" si="325"/>
        <v>1</v>
      </c>
      <c r="AM812" s="39" t="str">
        <f>IF(AD812=AI812," ",AA812)</f>
        <v xml:space="preserve"> </v>
      </c>
      <c r="AN812" s="39" t="str">
        <f>IF(AD812=AI812," ",AG812)</f>
        <v xml:space="preserve"> </v>
      </c>
      <c r="AO812" s="39" t="str">
        <f>IF(AD812=AI812," ","=")</f>
        <v xml:space="preserve"> </v>
      </c>
      <c r="AP812" s="39" t="str">
        <f>IF(AD812=AI812," ",AI812)</f>
        <v xml:space="preserve"> </v>
      </c>
      <c r="CF812" s="2"/>
    </row>
    <row r="813" spans="2:84" x14ac:dyDescent="0.2">
      <c r="B813" s="22" t="str">
        <f>IF(VLOOKUP('Download Data'!AF822,'Download Data'!AL822:AP2434,3,FALSE)&lt;&gt;10001,VLOOKUP('Download Data'!AF822,'Download Data'!AL822:AP2434,3,FALSE),"")</f>
        <v/>
      </c>
      <c r="C813" s="5" t="str">
        <f>IF(VLOOKUP('Download Data'!AF822,'Download Data'!AL822:AP2434,3,FALSE)&lt;&gt;10001,VLOOKUP('Download Data'!AF822,'Download Data'!AL822:AP2434,4,FALSE),"")</f>
        <v/>
      </c>
      <c r="D813" s="29" t="str">
        <f>IF(VLOOKUP('Download Data'!AF822,'Download Data'!AL822:AP2434,3,FALSE)&lt;&gt;10001,VLOOKUP('Download Data'!AF822,'Download Data'!AL822:AP2434,5,FALSE),"")</f>
        <v/>
      </c>
      <c r="AA813" s="39"/>
      <c r="AB813" s="39"/>
      <c r="AC813" s="39"/>
      <c r="AD813" s="43"/>
      <c r="AE813" s="39"/>
      <c r="AF813" s="39">
        <f t="shared" si="324"/>
        <v>804</v>
      </c>
      <c r="AG813" s="45"/>
      <c r="AH813" s="45"/>
      <c r="AI813" s="46"/>
      <c r="AJ813" s="39"/>
      <c r="AK813" s="39">
        <f t="shared" si="307"/>
        <v>0</v>
      </c>
      <c r="AL813" s="39">
        <f t="shared" si="325"/>
        <v>1</v>
      </c>
      <c r="AM813" s="39" t="str">
        <f t="shared" si="308"/>
        <v xml:space="preserve"> </v>
      </c>
      <c r="AN813" s="39" t="str">
        <f t="shared" si="309"/>
        <v xml:space="preserve"> </v>
      </c>
      <c r="AO813" s="39" t="str">
        <f t="shared" si="310"/>
        <v xml:space="preserve"> </v>
      </c>
      <c r="AP813" s="39" t="str">
        <f t="shared" si="311"/>
        <v xml:space="preserve"> </v>
      </c>
      <c r="CF813" s="2"/>
    </row>
    <row r="814" spans="2:84" x14ac:dyDescent="0.2">
      <c r="B814" s="22" t="str">
        <f>IF(VLOOKUP('Download Data'!AF823,'Download Data'!AL823:AP2435,3,FALSE)&lt;&gt;10001,VLOOKUP('Download Data'!AF823,'Download Data'!AL823:AP2435,3,FALSE),"")</f>
        <v/>
      </c>
      <c r="C814" s="5" t="str">
        <f>IF(VLOOKUP('Download Data'!AF823,'Download Data'!AL823:AP2435,3,FALSE)&lt;&gt;10001,VLOOKUP('Download Data'!AF823,'Download Data'!AL823:AP2435,4,FALSE),"")</f>
        <v/>
      </c>
      <c r="D814" s="29" t="str">
        <f>IF(VLOOKUP('Download Data'!AF823,'Download Data'!AL823:AP2435,3,FALSE)&lt;&gt;10001,VLOOKUP('Download Data'!AF823,'Download Data'!AL823:AP2435,5,FALSE),"")</f>
        <v/>
      </c>
      <c r="AA814" s="39" t="s">
        <v>1152</v>
      </c>
      <c r="AB814" s="39">
        <f t="shared" ref="AB814:AB821" si="326">AG814</f>
        <v>12800</v>
      </c>
      <c r="AC814" s="39" t="s">
        <v>101</v>
      </c>
      <c r="AD814" s="43">
        <f>VLOOKUP(AB814/100,'Download Data'!$BB$1:$BV$156,5,TRUE)</f>
        <v>0</v>
      </c>
      <c r="AE814" s="39"/>
      <c r="AF814" s="39">
        <f t="shared" si="324"/>
        <v>805</v>
      </c>
      <c r="AG814" s="45">
        <v>12800</v>
      </c>
      <c r="AH814" s="45" t="s">
        <v>101</v>
      </c>
      <c r="AI814" s="46">
        <f>Program!N185</f>
        <v>0</v>
      </c>
      <c r="AJ814" s="39"/>
      <c r="AK814" s="39">
        <f t="shared" si="307"/>
        <v>0</v>
      </c>
      <c r="AL814" s="39">
        <f t="shared" si="325"/>
        <v>1</v>
      </c>
      <c r="AM814" s="39" t="str">
        <f t="shared" si="308"/>
        <v xml:space="preserve"> </v>
      </c>
      <c r="AN814" s="39" t="str">
        <f t="shared" si="309"/>
        <v xml:space="preserve"> </v>
      </c>
      <c r="AO814" s="39" t="str">
        <f t="shared" si="310"/>
        <v xml:space="preserve"> </v>
      </c>
      <c r="AP814" s="39" t="str">
        <f t="shared" si="311"/>
        <v xml:space="preserve"> </v>
      </c>
      <c r="CF814" s="2"/>
    </row>
    <row r="815" spans="2:84" x14ac:dyDescent="0.2">
      <c r="B815" s="22" t="str">
        <f>IF(VLOOKUP('Download Data'!AF824,'Download Data'!AL824:AP2436,3,FALSE)&lt;&gt;10001,VLOOKUP('Download Data'!AF824,'Download Data'!AL824:AP2436,3,FALSE),"")</f>
        <v/>
      </c>
      <c r="C815" s="5" t="str">
        <f>IF(VLOOKUP('Download Data'!AF824,'Download Data'!AL824:AP2436,3,FALSE)&lt;&gt;10001,VLOOKUP('Download Data'!AF824,'Download Data'!AL824:AP2436,4,FALSE),"")</f>
        <v/>
      </c>
      <c r="D815" s="29" t="str">
        <f>IF(VLOOKUP('Download Data'!AF824,'Download Data'!AL824:AP2436,3,FALSE)&lt;&gt;10001,VLOOKUP('Download Data'!AF824,'Download Data'!AL824:AP2436,5,FALSE),"")</f>
        <v/>
      </c>
      <c r="AA815" s="39" t="s">
        <v>1153</v>
      </c>
      <c r="AB815" s="39">
        <f t="shared" si="326"/>
        <v>12801</v>
      </c>
      <c r="AC815" s="39" t="s">
        <v>101</v>
      </c>
      <c r="AD815" s="43">
        <f>VLOOKUP(AB815/100,'Download Data'!$BB$1:$BV$156,6,TRUE)</f>
        <v>0</v>
      </c>
      <c r="AE815" s="39"/>
      <c r="AF815" s="39">
        <f t="shared" si="324"/>
        <v>806</v>
      </c>
      <c r="AG815" s="45">
        <f t="shared" ref="AG815:AG821" si="327">AG814+1</f>
        <v>12801</v>
      </c>
      <c r="AH815" s="45" t="s">
        <v>101</v>
      </c>
      <c r="AI815" s="46">
        <f>Program!N186</f>
        <v>0</v>
      </c>
      <c r="AJ815" s="39"/>
      <c r="AK815" s="39">
        <f t="shared" si="307"/>
        <v>0</v>
      </c>
      <c r="AL815" s="39">
        <f t="shared" si="325"/>
        <v>1</v>
      </c>
      <c r="AM815" s="39" t="str">
        <f t="shared" si="308"/>
        <v xml:space="preserve"> </v>
      </c>
      <c r="AN815" s="39" t="str">
        <f t="shared" si="309"/>
        <v xml:space="preserve"> </v>
      </c>
      <c r="AO815" s="39" t="str">
        <f t="shared" si="310"/>
        <v xml:space="preserve"> </v>
      </c>
      <c r="AP815" s="39" t="str">
        <f t="shared" si="311"/>
        <v xml:space="preserve"> </v>
      </c>
      <c r="CF815" s="2"/>
    </row>
    <row r="816" spans="2:84" x14ac:dyDescent="0.2">
      <c r="B816" s="22" t="str">
        <f>IF(VLOOKUP('Download Data'!AF825,'Download Data'!AL825:AP2437,3,FALSE)&lt;&gt;10001,VLOOKUP('Download Data'!AF825,'Download Data'!AL825:AP2437,3,FALSE),"")</f>
        <v/>
      </c>
      <c r="C816" s="5" t="str">
        <f>IF(VLOOKUP('Download Data'!AF825,'Download Data'!AL825:AP2437,3,FALSE)&lt;&gt;10001,VLOOKUP('Download Data'!AF825,'Download Data'!AL825:AP2437,4,FALSE),"")</f>
        <v/>
      </c>
      <c r="D816" s="29" t="str">
        <f>IF(VLOOKUP('Download Data'!AF825,'Download Data'!AL825:AP2437,3,FALSE)&lt;&gt;10001,VLOOKUP('Download Data'!AF825,'Download Data'!AL825:AP2437,5,FALSE),"")</f>
        <v/>
      </c>
      <c r="AA816" s="39" t="s">
        <v>1154</v>
      </c>
      <c r="AB816" s="39">
        <f t="shared" si="326"/>
        <v>12802</v>
      </c>
      <c r="AC816" s="39" t="s">
        <v>101</v>
      </c>
      <c r="AD816" s="43">
        <f>VLOOKUP(AB816/100,'Download Data'!$BB$1:$BV$156,7,TRUE)</f>
        <v>0</v>
      </c>
      <c r="AE816" s="39"/>
      <c r="AF816" s="39">
        <f t="shared" si="324"/>
        <v>807</v>
      </c>
      <c r="AG816" s="45">
        <f t="shared" si="327"/>
        <v>12802</v>
      </c>
      <c r="AH816" s="45" t="s">
        <v>101</v>
      </c>
      <c r="AI816" s="46">
        <f>Program!N187</f>
        <v>0</v>
      </c>
      <c r="AJ816" s="39"/>
      <c r="AK816" s="39">
        <f t="shared" si="307"/>
        <v>0</v>
      </c>
      <c r="AL816" s="39">
        <f t="shared" si="325"/>
        <v>1</v>
      </c>
      <c r="AM816" s="39" t="str">
        <f t="shared" si="308"/>
        <v xml:space="preserve"> </v>
      </c>
      <c r="AN816" s="39" t="str">
        <f t="shared" si="309"/>
        <v xml:space="preserve"> </v>
      </c>
      <c r="AO816" s="39" t="str">
        <f t="shared" si="310"/>
        <v xml:space="preserve"> </v>
      </c>
      <c r="AP816" s="39" t="str">
        <f t="shared" si="311"/>
        <v xml:space="preserve"> </v>
      </c>
      <c r="CF816" s="2"/>
    </row>
    <row r="817" spans="2:84" x14ac:dyDescent="0.2">
      <c r="B817" s="22" t="str">
        <f>IF(VLOOKUP('Download Data'!AF826,'Download Data'!AL826:AP2438,3,FALSE)&lt;&gt;10001,VLOOKUP('Download Data'!AF826,'Download Data'!AL826:AP2438,3,FALSE),"")</f>
        <v/>
      </c>
      <c r="C817" s="5" t="str">
        <f>IF(VLOOKUP('Download Data'!AF826,'Download Data'!AL826:AP2438,3,FALSE)&lt;&gt;10001,VLOOKUP('Download Data'!AF826,'Download Data'!AL826:AP2438,4,FALSE),"")</f>
        <v/>
      </c>
      <c r="D817" s="29" t="str">
        <f>IF(VLOOKUP('Download Data'!AF826,'Download Data'!AL826:AP2438,3,FALSE)&lt;&gt;10001,VLOOKUP('Download Data'!AF826,'Download Data'!AL826:AP2438,5,FALSE),"")</f>
        <v/>
      </c>
      <c r="AA817" s="39" t="s">
        <v>1155</v>
      </c>
      <c r="AB817" s="39">
        <f t="shared" si="326"/>
        <v>12803</v>
      </c>
      <c r="AC817" s="39" t="s">
        <v>101</v>
      </c>
      <c r="AD817" s="43">
        <f>VLOOKUP(AB817/100,'Download Data'!$BB$1:$BV$156,8,TRUE)</f>
        <v>0</v>
      </c>
      <c r="AE817" s="39"/>
      <c r="AF817" s="39">
        <f t="shared" si="324"/>
        <v>808</v>
      </c>
      <c r="AG817" s="45">
        <f t="shared" si="327"/>
        <v>12803</v>
      </c>
      <c r="AH817" s="45" t="s">
        <v>101</v>
      </c>
      <c r="AI817" s="46">
        <f>Program!N188</f>
        <v>0</v>
      </c>
      <c r="AJ817" s="39"/>
      <c r="AK817" s="39">
        <f t="shared" si="307"/>
        <v>0</v>
      </c>
      <c r="AL817" s="39">
        <f t="shared" si="325"/>
        <v>1</v>
      </c>
      <c r="AM817" s="39" t="str">
        <f t="shared" si="308"/>
        <v xml:space="preserve"> </v>
      </c>
      <c r="AN817" s="39" t="str">
        <f t="shared" si="309"/>
        <v xml:space="preserve"> </v>
      </c>
      <c r="AO817" s="39" t="str">
        <f t="shared" si="310"/>
        <v xml:space="preserve"> </v>
      </c>
      <c r="AP817" s="39" t="str">
        <f t="shared" si="311"/>
        <v xml:space="preserve"> </v>
      </c>
      <c r="CF817" s="2"/>
    </row>
    <row r="818" spans="2:84" x14ac:dyDescent="0.2">
      <c r="B818" s="22" t="str">
        <f>IF(VLOOKUP('Download Data'!AF827,'Download Data'!AL827:AP2439,3,FALSE)&lt;&gt;10001,VLOOKUP('Download Data'!AF827,'Download Data'!AL827:AP2439,3,FALSE),"")</f>
        <v/>
      </c>
      <c r="C818" s="5" t="str">
        <f>IF(VLOOKUP('Download Data'!AF827,'Download Data'!AL827:AP2439,3,FALSE)&lt;&gt;10001,VLOOKUP('Download Data'!AF827,'Download Data'!AL827:AP2439,4,FALSE),"")</f>
        <v/>
      </c>
      <c r="D818" s="29" t="str">
        <f>IF(VLOOKUP('Download Data'!AF827,'Download Data'!AL827:AP2439,3,FALSE)&lt;&gt;10001,VLOOKUP('Download Data'!AF827,'Download Data'!AL827:AP2439,5,FALSE),"")</f>
        <v/>
      </c>
      <c r="AA818" s="39" t="s">
        <v>1156</v>
      </c>
      <c r="AB818" s="39">
        <f t="shared" si="326"/>
        <v>12804</v>
      </c>
      <c r="AC818" s="39" t="s">
        <v>101</v>
      </c>
      <c r="AD818" s="43">
        <f>VLOOKUP(AB818/100,'Download Data'!$BB$1:$BV$156,9,TRUE)</f>
        <v>0</v>
      </c>
      <c r="AE818" s="39"/>
      <c r="AF818" s="39">
        <f t="shared" si="324"/>
        <v>809</v>
      </c>
      <c r="AG818" s="45">
        <f t="shared" si="327"/>
        <v>12804</v>
      </c>
      <c r="AH818" s="45" t="s">
        <v>101</v>
      </c>
      <c r="AI818" s="46">
        <f>Program!N189</f>
        <v>0</v>
      </c>
      <c r="AJ818" s="39"/>
      <c r="AK818" s="39">
        <f t="shared" si="307"/>
        <v>0</v>
      </c>
      <c r="AL818" s="39">
        <f t="shared" si="325"/>
        <v>1</v>
      </c>
      <c r="AM818" s="39" t="str">
        <f t="shared" si="308"/>
        <v xml:space="preserve"> </v>
      </c>
      <c r="AN818" s="39" t="str">
        <f t="shared" si="309"/>
        <v xml:space="preserve"> </v>
      </c>
      <c r="AO818" s="39" t="str">
        <f t="shared" si="310"/>
        <v xml:space="preserve"> </v>
      </c>
      <c r="AP818" s="39" t="str">
        <f t="shared" si="311"/>
        <v xml:space="preserve"> </v>
      </c>
      <c r="CF818" s="2"/>
    </row>
    <row r="819" spans="2:84" x14ac:dyDescent="0.2">
      <c r="B819" s="22" t="str">
        <f>IF(VLOOKUP('Download Data'!AF828,'Download Data'!AL828:AP2440,3,FALSE)&lt;&gt;10001,VLOOKUP('Download Data'!AF828,'Download Data'!AL828:AP2440,3,FALSE),"")</f>
        <v/>
      </c>
      <c r="C819" s="5" t="str">
        <f>IF(VLOOKUP('Download Data'!AF828,'Download Data'!AL828:AP2440,3,FALSE)&lt;&gt;10001,VLOOKUP('Download Data'!AF828,'Download Data'!AL828:AP2440,4,FALSE),"")</f>
        <v/>
      </c>
      <c r="D819" s="29" t="str">
        <f>IF(VLOOKUP('Download Data'!AF828,'Download Data'!AL828:AP2440,3,FALSE)&lt;&gt;10001,VLOOKUP('Download Data'!AF828,'Download Data'!AL828:AP2440,5,FALSE),"")</f>
        <v/>
      </c>
      <c r="AA819" s="39" t="s">
        <v>1562</v>
      </c>
      <c r="AB819" s="39">
        <f t="shared" si="326"/>
        <v>12805</v>
      </c>
      <c r="AC819" s="39" t="s">
        <v>101</v>
      </c>
      <c r="AD819" s="43">
        <f>VLOOKUP(AB819/100,'Download Data'!$BB$1:$BV$156,10,TRUE)</f>
        <v>0</v>
      </c>
      <c r="AE819" s="39"/>
      <c r="AF819" s="39">
        <f t="shared" si="324"/>
        <v>810</v>
      </c>
      <c r="AG819" s="45">
        <f t="shared" si="327"/>
        <v>12805</v>
      </c>
      <c r="AH819" s="45" t="s">
        <v>101</v>
      </c>
      <c r="AI819" s="46">
        <f>Program!N190</f>
        <v>0</v>
      </c>
      <c r="AJ819" s="39"/>
      <c r="AK819" s="39">
        <f>IF(AO819=" ",0,1)</f>
        <v>0</v>
      </c>
      <c r="AL819" s="39">
        <f t="shared" si="325"/>
        <v>1</v>
      </c>
      <c r="AM819" s="39" t="str">
        <f>IF(AD819=AI819," ",AA819)</f>
        <v xml:space="preserve"> </v>
      </c>
      <c r="AN819" s="39" t="str">
        <f>IF(AD819=AI819," ",AG819)</f>
        <v xml:space="preserve"> </v>
      </c>
      <c r="AO819" s="39" t="str">
        <f>IF(AD819=AI819," ","=")</f>
        <v xml:space="preserve"> </v>
      </c>
      <c r="AP819" s="39" t="str">
        <f>IF(AD819=AI819," ",AI819)</f>
        <v xml:space="preserve"> </v>
      </c>
      <c r="CF819" s="2"/>
    </row>
    <row r="820" spans="2:84" x14ac:dyDescent="0.2">
      <c r="B820" s="22" t="str">
        <f>IF(VLOOKUP('Download Data'!AF829,'Download Data'!AL829:AP2441,3,FALSE)&lt;&gt;10001,VLOOKUP('Download Data'!AF829,'Download Data'!AL829:AP2441,3,FALSE),"")</f>
        <v/>
      </c>
      <c r="C820" s="5" t="str">
        <f>IF(VLOOKUP('Download Data'!AF829,'Download Data'!AL829:AP2441,3,FALSE)&lt;&gt;10001,VLOOKUP('Download Data'!AF829,'Download Data'!AL829:AP2441,4,FALSE),"")</f>
        <v/>
      </c>
      <c r="D820" s="29" t="str">
        <f>IF(VLOOKUP('Download Data'!AF829,'Download Data'!AL829:AP2441,3,FALSE)&lt;&gt;10001,VLOOKUP('Download Data'!AF829,'Download Data'!AL829:AP2441,5,FALSE),"")</f>
        <v/>
      </c>
      <c r="AA820" s="39" t="s">
        <v>1563</v>
      </c>
      <c r="AB820" s="39">
        <f t="shared" si="326"/>
        <v>12806</v>
      </c>
      <c r="AC820" s="39" t="s">
        <v>101</v>
      </c>
      <c r="AD820" s="43">
        <f>VLOOKUP(AB820/100,'Download Data'!$BB$1:$BV$156,11,TRUE)</f>
        <v>0</v>
      </c>
      <c r="AE820" s="39"/>
      <c r="AF820" s="39">
        <f t="shared" si="324"/>
        <v>811</v>
      </c>
      <c r="AG820" s="45">
        <f t="shared" si="327"/>
        <v>12806</v>
      </c>
      <c r="AH820" s="45" t="s">
        <v>101</v>
      </c>
      <c r="AI820" s="46">
        <f>Program!N191</f>
        <v>0</v>
      </c>
      <c r="AJ820" s="39"/>
      <c r="AK820" s="39">
        <f>IF(AO820=" ",0,1)</f>
        <v>0</v>
      </c>
      <c r="AL820" s="39">
        <f t="shared" si="325"/>
        <v>1</v>
      </c>
      <c r="AM820" s="39" t="str">
        <f>IF(AD820=AI820," ",AA820)</f>
        <v xml:space="preserve"> </v>
      </c>
      <c r="AN820" s="39" t="str">
        <f>IF(AD820=AI820," ",AG820)</f>
        <v xml:space="preserve"> </v>
      </c>
      <c r="AO820" s="39" t="str">
        <f>IF(AD820=AI820," ","=")</f>
        <v xml:space="preserve"> </v>
      </c>
      <c r="AP820" s="39" t="str">
        <f>IF(AD820=AI820," ",AI820)</f>
        <v xml:space="preserve"> </v>
      </c>
      <c r="CF820" s="2"/>
    </row>
    <row r="821" spans="2:84" x14ac:dyDescent="0.2">
      <c r="B821" s="22" t="str">
        <f>IF(VLOOKUP('Download Data'!AF830,'Download Data'!AL830:AP2442,3,FALSE)&lt;&gt;10001,VLOOKUP('Download Data'!AF830,'Download Data'!AL830:AP2442,3,FALSE),"")</f>
        <v/>
      </c>
      <c r="C821" s="5" t="str">
        <f>IF(VLOOKUP('Download Data'!AF830,'Download Data'!AL830:AP2442,3,FALSE)&lt;&gt;10001,VLOOKUP('Download Data'!AF830,'Download Data'!AL830:AP2442,4,FALSE),"")</f>
        <v/>
      </c>
      <c r="D821" s="29" t="str">
        <f>IF(VLOOKUP('Download Data'!AF830,'Download Data'!AL830:AP2442,3,FALSE)&lt;&gt;10001,VLOOKUP('Download Data'!AF830,'Download Data'!AL830:AP2442,5,FALSE),"")</f>
        <v/>
      </c>
      <c r="AA821" s="39" t="s">
        <v>1564</v>
      </c>
      <c r="AB821" s="39">
        <f t="shared" si="326"/>
        <v>12807</v>
      </c>
      <c r="AC821" s="39" t="s">
        <v>101</v>
      </c>
      <c r="AD821" s="43">
        <f>VLOOKUP(AB821/100,'Download Data'!$BB$1:$BV$156,12,TRUE)</f>
        <v>0</v>
      </c>
      <c r="AE821" s="39"/>
      <c r="AF821" s="39">
        <f t="shared" si="324"/>
        <v>812</v>
      </c>
      <c r="AG821" s="45">
        <f t="shared" si="327"/>
        <v>12807</v>
      </c>
      <c r="AH821" s="45" t="s">
        <v>101</v>
      </c>
      <c r="AI821" s="46">
        <f>Program!N192</f>
        <v>0</v>
      </c>
      <c r="AJ821" s="39"/>
      <c r="AK821" s="39">
        <f>IF(AO821=" ",0,1)</f>
        <v>0</v>
      </c>
      <c r="AL821" s="39">
        <f t="shared" si="325"/>
        <v>1</v>
      </c>
      <c r="AM821" s="39" t="str">
        <f>IF(AD821=AI821," ",AA821)</f>
        <v xml:space="preserve"> </v>
      </c>
      <c r="AN821" s="39" t="str">
        <f>IF(AD821=AI821," ",AG821)</f>
        <v xml:space="preserve"> </v>
      </c>
      <c r="AO821" s="39" t="str">
        <f>IF(AD821=AI821," ","=")</f>
        <v xml:space="preserve"> </v>
      </c>
      <c r="AP821" s="39" t="str">
        <f>IF(AD821=AI821," ",AI821)</f>
        <v xml:space="preserve"> </v>
      </c>
      <c r="CF821" s="2"/>
    </row>
    <row r="822" spans="2:84" x14ac:dyDescent="0.2">
      <c r="B822" s="22" t="str">
        <f>IF(VLOOKUP('Download Data'!AF831,'Download Data'!AL831:AP2443,3,FALSE)&lt;&gt;10001,VLOOKUP('Download Data'!AF831,'Download Data'!AL831:AP2443,3,FALSE),"")</f>
        <v/>
      </c>
      <c r="C822" s="5" t="str">
        <f>IF(VLOOKUP('Download Data'!AF831,'Download Data'!AL831:AP2443,3,FALSE)&lt;&gt;10001,VLOOKUP('Download Data'!AF831,'Download Data'!AL831:AP2443,4,FALSE),"")</f>
        <v/>
      </c>
      <c r="D822" s="29" t="str">
        <f>IF(VLOOKUP('Download Data'!AF831,'Download Data'!AL831:AP2443,3,FALSE)&lt;&gt;10001,VLOOKUP('Download Data'!AF831,'Download Data'!AL831:AP2443,5,FALSE),"")</f>
        <v/>
      </c>
      <c r="AA822" s="39"/>
      <c r="AB822" s="39"/>
      <c r="AC822" s="39"/>
      <c r="AD822" s="43"/>
      <c r="AE822" s="39"/>
      <c r="AF822" s="39">
        <f t="shared" si="324"/>
        <v>813</v>
      </c>
      <c r="AG822" s="45"/>
      <c r="AH822" s="45"/>
      <c r="AI822" s="46"/>
      <c r="AJ822" s="39"/>
      <c r="AK822" s="39">
        <f t="shared" si="307"/>
        <v>0</v>
      </c>
      <c r="AL822" s="39">
        <f t="shared" si="325"/>
        <v>1</v>
      </c>
      <c r="AM822" s="39" t="str">
        <f t="shared" si="308"/>
        <v xml:space="preserve"> </v>
      </c>
      <c r="AN822" s="39" t="str">
        <f t="shared" si="309"/>
        <v xml:space="preserve"> </v>
      </c>
      <c r="AO822" s="39" t="str">
        <f t="shared" si="310"/>
        <v xml:space="preserve"> </v>
      </c>
      <c r="AP822" s="39" t="str">
        <f t="shared" si="311"/>
        <v xml:space="preserve"> </v>
      </c>
      <c r="CF822" s="2"/>
    </row>
    <row r="823" spans="2:84" x14ac:dyDescent="0.2">
      <c r="B823" s="22" t="str">
        <f>IF(VLOOKUP('Download Data'!AF832,'Download Data'!AL832:AP2444,3,FALSE)&lt;&gt;10001,VLOOKUP('Download Data'!AF832,'Download Data'!AL832:AP2444,3,FALSE),"")</f>
        <v/>
      </c>
      <c r="C823" s="5" t="str">
        <f>IF(VLOOKUP('Download Data'!AF832,'Download Data'!AL832:AP2444,3,FALSE)&lt;&gt;10001,VLOOKUP('Download Data'!AF832,'Download Data'!AL832:AP2444,4,FALSE),"")</f>
        <v/>
      </c>
      <c r="D823" s="29" t="str">
        <f>IF(VLOOKUP('Download Data'!AF832,'Download Data'!AL832:AP2444,3,FALSE)&lt;&gt;10001,VLOOKUP('Download Data'!AF832,'Download Data'!AL832:AP2444,5,FALSE),"")</f>
        <v/>
      </c>
      <c r="AA823" s="39" t="s">
        <v>1157</v>
      </c>
      <c r="AB823" s="39">
        <f t="shared" ref="AB823:AB830" si="328">AG823</f>
        <v>12900</v>
      </c>
      <c r="AC823" s="39" t="s">
        <v>101</v>
      </c>
      <c r="AD823" s="43">
        <f>VLOOKUP(AB823/100,'Download Data'!$BB$1:$BV$156,5,TRUE)</f>
        <v>0</v>
      </c>
      <c r="AE823" s="39"/>
      <c r="AF823" s="39">
        <f t="shared" si="324"/>
        <v>814</v>
      </c>
      <c r="AG823" s="45">
        <v>12900</v>
      </c>
      <c r="AH823" s="45" t="s">
        <v>101</v>
      </c>
      <c r="AI823" s="46">
        <f>Program!N196</f>
        <v>0</v>
      </c>
      <c r="AJ823" s="39"/>
      <c r="AK823" s="39">
        <f t="shared" si="307"/>
        <v>0</v>
      </c>
      <c r="AL823" s="39">
        <f t="shared" si="325"/>
        <v>1</v>
      </c>
      <c r="AM823" s="39" t="str">
        <f t="shared" si="308"/>
        <v xml:space="preserve"> </v>
      </c>
      <c r="AN823" s="39" t="str">
        <f t="shared" si="309"/>
        <v xml:space="preserve"> </v>
      </c>
      <c r="AO823" s="39" t="str">
        <f t="shared" si="310"/>
        <v xml:space="preserve"> </v>
      </c>
      <c r="AP823" s="39" t="str">
        <f t="shared" si="311"/>
        <v xml:space="preserve"> </v>
      </c>
      <c r="CF823" s="2"/>
    </row>
    <row r="824" spans="2:84" x14ac:dyDescent="0.2">
      <c r="B824" s="22" t="str">
        <f>IF(VLOOKUP('Download Data'!AF833,'Download Data'!AL833:AP2445,3,FALSE)&lt;&gt;10001,VLOOKUP('Download Data'!AF833,'Download Data'!AL833:AP2445,3,FALSE),"")</f>
        <v/>
      </c>
      <c r="C824" s="5" t="str">
        <f>IF(VLOOKUP('Download Data'!AF833,'Download Data'!AL833:AP2445,3,FALSE)&lt;&gt;10001,VLOOKUP('Download Data'!AF833,'Download Data'!AL833:AP2445,4,FALSE),"")</f>
        <v/>
      </c>
      <c r="D824" s="29" t="str">
        <f>IF(VLOOKUP('Download Data'!AF833,'Download Data'!AL833:AP2445,3,FALSE)&lt;&gt;10001,VLOOKUP('Download Data'!AF833,'Download Data'!AL833:AP2445,5,FALSE),"")</f>
        <v/>
      </c>
      <c r="AA824" s="39" t="s">
        <v>1158</v>
      </c>
      <c r="AB824" s="39">
        <f t="shared" si="328"/>
        <v>12901</v>
      </c>
      <c r="AC824" s="39" t="s">
        <v>101</v>
      </c>
      <c r="AD824" s="43">
        <f>VLOOKUP(AB824/100,'Download Data'!$BB$1:$BV$156,6,TRUE)</f>
        <v>0</v>
      </c>
      <c r="AE824" s="39"/>
      <c r="AF824" s="39">
        <f t="shared" si="324"/>
        <v>815</v>
      </c>
      <c r="AG824" s="45">
        <f t="shared" ref="AG824:AG830" si="329">AG823+1</f>
        <v>12901</v>
      </c>
      <c r="AH824" s="45" t="s">
        <v>101</v>
      </c>
      <c r="AI824" s="46">
        <f>Program!N197</f>
        <v>0</v>
      </c>
      <c r="AJ824" s="39"/>
      <c r="AK824" s="39">
        <f t="shared" si="307"/>
        <v>0</v>
      </c>
      <c r="AL824" s="39">
        <f t="shared" si="325"/>
        <v>1</v>
      </c>
      <c r="AM824" s="39" t="str">
        <f t="shared" si="308"/>
        <v xml:space="preserve"> </v>
      </c>
      <c r="AN824" s="39" t="str">
        <f t="shared" si="309"/>
        <v xml:space="preserve"> </v>
      </c>
      <c r="AO824" s="39" t="str">
        <f t="shared" si="310"/>
        <v xml:space="preserve"> </v>
      </c>
      <c r="AP824" s="39" t="str">
        <f t="shared" si="311"/>
        <v xml:space="preserve"> </v>
      </c>
      <c r="CF824" s="2"/>
    </row>
    <row r="825" spans="2:84" x14ac:dyDescent="0.2">
      <c r="B825" s="22" t="str">
        <f>IF(VLOOKUP('Download Data'!AF834,'Download Data'!AL834:AP2446,3,FALSE)&lt;&gt;10001,VLOOKUP('Download Data'!AF834,'Download Data'!AL834:AP2446,3,FALSE),"")</f>
        <v/>
      </c>
      <c r="C825" s="5" t="str">
        <f>IF(VLOOKUP('Download Data'!AF834,'Download Data'!AL834:AP2446,3,FALSE)&lt;&gt;10001,VLOOKUP('Download Data'!AF834,'Download Data'!AL834:AP2446,4,FALSE),"")</f>
        <v/>
      </c>
      <c r="D825" s="29" t="str">
        <f>IF(VLOOKUP('Download Data'!AF834,'Download Data'!AL834:AP2446,3,FALSE)&lt;&gt;10001,VLOOKUP('Download Data'!AF834,'Download Data'!AL834:AP2446,5,FALSE),"")</f>
        <v/>
      </c>
      <c r="AA825" s="39" t="s">
        <v>1159</v>
      </c>
      <c r="AB825" s="39">
        <f t="shared" si="328"/>
        <v>12902</v>
      </c>
      <c r="AC825" s="39" t="s">
        <v>101</v>
      </c>
      <c r="AD825" s="43">
        <f>VLOOKUP(AB825/100,'Download Data'!$BB$1:$BV$156,7,TRUE)</f>
        <v>0</v>
      </c>
      <c r="AE825" s="39"/>
      <c r="AF825" s="39">
        <f t="shared" si="324"/>
        <v>816</v>
      </c>
      <c r="AG825" s="45">
        <f t="shared" si="329"/>
        <v>12902</v>
      </c>
      <c r="AH825" s="45" t="s">
        <v>101</v>
      </c>
      <c r="AI825" s="46">
        <f>Program!N198</f>
        <v>0</v>
      </c>
      <c r="AJ825" s="39"/>
      <c r="AK825" s="39">
        <f t="shared" si="307"/>
        <v>0</v>
      </c>
      <c r="AL825" s="39">
        <f t="shared" si="325"/>
        <v>1</v>
      </c>
      <c r="AM825" s="39" t="str">
        <f t="shared" si="308"/>
        <v xml:space="preserve"> </v>
      </c>
      <c r="AN825" s="39" t="str">
        <f t="shared" si="309"/>
        <v xml:space="preserve"> </v>
      </c>
      <c r="AO825" s="39" t="str">
        <f t="shared" si="310"/>
        <v xml:space="preserve"> </v>
      </c>
      <c r="AP825" s="39" t="str">
        <f t="shared" si="311"/>
        <v xml:space="preserve"> </v>
      </c>
      <c r="CF825" s="2"/>
    </row>
    <row r="826" spans="2:84" x14ac:dyDescent="0.2">
      <c r="B826" s="22" t="str">
        <f>IF(VLOOKUP('Download Data'!AF835,'Download Data'!AL835:AP2447,3,FALSE)&lt;&gt;10001,VLOOKUP('Download Data'!AF835,'Download Data'!AL835:AP2447,3,FALSE),"")</f>
        <v/>
      </c>
      <c r="C826" s="5" t="str">
        <f>IF(VLOOKUP('Download Data'!AF835,'Download Data'!AL835:AP2447,3,FALSE)&lt;&gt;10001,VLOOKUP('Download Data'!AF835,'Download Data'!AL835:AP2447,4,FALSE),"")</f>
        <v/>
      </c>
      <c r="D826" s="29" t="str">
        <f>IF(VLOOKUP('Download Data'!AF835,'Download Data'!AL835:AP2447,3,FALSE)&lt;&gt;10001,VLOOKUP('Download Data'!AF835,'Download Data'!AL835:AP2447,5,FALSE),"")</f>
        <v/>
      </c>
      <c r="AA826" s="39" t="s">
        <v>1160</v>
      </c>
      <c r="AB826" s="39">
        <f t="shared" si="328"/>
        <v>12903</v>
      </c>
      <c r="AC826" s="39" t="s">
        <v>101</v>
      </c>
      <c r="AD826" s="43">
        <f>VLOOKUP(AB826/100,'Download Data'!$BB$1:$BV$156,8,TRUE)</f>
        <v>0</v>
      </c>
      <c r="AE826" s="39"/>
      <c r="AF826" s="39">
        <f t="shared" si="324"/>
        <v>817</v>
      </c>
      <c r="AG826" s="45">
        <f t="shared" si="329"/>
        <v>12903</v>
      </c>
      <c r="AH826" s="45" t="s">
        <v>101</v>
      </c>
      <c r="AI826" s="46">
        <f>Program!N199</f>
        <v>0</v>
      </c>
      <c r="AJ826" s="39"/>
      <c r="AK826" s="39">
        <f t="shared" si="307"/>
        <v>0</v>
      </c>
      <c r="AL826" s="39">
        <f t="shared" si="325"/>
        <v>1</v>
      </c>
      <c r="AM826" s="39" t="str">
        <f t="shared" si="308"/>
        <v xml:space="preserve"> </v>
      </c>
      <c r="AN826" s="39" t="str">
        <f t="shared" si="309"/>
        <v xml:space="preserve"> </v>
      </c>
      <c r="AO826" s="39" t="str">
        <f t="shared" si="310"/>
        <v xml:space="preserve"> </v>
      </c>
      <c r="AP826" s="39" t="str">
        <f t="shared" si="311"/>
        <v xml:space="preserve"> </v>
      </c>
      <c r="CF826" s="2"/>
    </row>
    <row r="827" spans="2:84" x14ac:dyDescent="0.2">
      <c r="B827" s="22" t="str">
        <f>IF(VLOOKUP('Download Data'!AF836,'Download Data'!AL836:AP2448,3,FALSE)&lt;&gt;10001,VLOOKUP('Download Data'!AF836,'Download Data'!AL836:AP2448,3,FALSE),"")</f>
        <v/>
      </c>
      <c r="C827" s="5" t="str">
        <f>IF(VLOOKUP('Download Data'!AF836,'Download Data'!AL836:AP2448,3,FALSE)&lt;&gt;10001,VLOOKUP('Download Data'!AF836,'Download Data'!AL836:AP2448,4,FALSE),"")</f>
        <v/>
      </c>
      <c r="D827" s="29" t="str">
        <f>IF(VLOOKUP('Download Data'!AF836,'Download Data'!AL836:AP2448,3,FALSE)&lt;&gt;10001,VLOOKUP('Download Data'!AF836,'Download Data'!AL836:AP2448,5,FALSE),"")</f>
        <v/>
      </c>
      <c r="AA827" s="39" t="s">
        <v>1161</v>
      </c>
      <c r="AB827" s="39">
        <f t="shared" si="328"/>
        <v>12904</v>
      </c>
      <c r="AC827" s="39" t="s">
        <v>101</v>
      </c>
      <c r="AD827" s="43">
        <f>VLOOKUP(AB827/100,'Download Data'!$BB$1:$BV$156,9,TRUE)</f>
        <v>0</v>
      </c>
      <c r="AE827" s="39"/>
      <c r="AF827" s="39">
        <f t="shared" si="324"/>
        <v>818</v>
      </c>
      <c r="AG827" s="45">
        <f t="shared" si="329"/>
        <v>12904</v>
      </c>
      <c r="AH827" s="45" t="s">
        <v>101</v>
      </c>
      <c r="AI827" s="46">
        <f>Program!N200</f>
        <v>0</v>
      </c>
      <c r="AJ827" s="39"/>
      <c r="AK827" s="39">
        <f t="shared" si="307"/>
        <v>0</v>
      </c>
      <c r="AL827" s="39">
        <f t="shared" si="325"/>
        <v>1</v>
      </c>
      <c r="AM827" s="39" t="str">
        <f t="shared" si="308"/>
        <v xml:space="preserve"> </v>
      </c>
      <c r="AN827" s="39" t="str">
        <f t="shared" si="309"/>
        <v xml:space="preserve"> </v>
      </c>
      <c r="AO827" s="39" t="str">
        <f t="shared" si="310"/>
        <v xml:space="preserve"> </v>
      </c>
      <c r="AP827" s="39" t="str">
        <f t="shared" si="311"/>
        <v xml:space="preserve"> </v>
      </c>
      <c r="CF827" s="2"/>
    </row>
    <row r="828" spans="2:84" x14ac:dyDescent="0.2">
      <c r="B828" s="22" t="str">
        <f>IF(VLOOKUP('Download Data'!AF837,'Download Data'!AL837:AP2449,3,FALSE)&lt;&gt;10001,VLOOKUP('Download Data'!AF837,'Download Data'!AL837:AP2449,3,FALSE),"")</f>
        <v/>
      </c>
      <c r="C828" s="5" t="str">
        <f>IF(VLOOKUP('Download Data'!AF837,'Download Data'!AL837:AP2449,3,FALSE)&lt;&gt;10001,VLOOKUP('Download Data'!AF837,'Download Data'!AL837:AP2449,4,FALSE),"")</f>
        <v/>
      </c>
      <c r="D828" s="29" t="str">
        <f>IF(VLOOKUP('Download Data'!AF837,'Download Data'!AL837:AP2449,3,FALSE)&lt;&gt;10001,VLOOKUP('Download Data'!AF837,'Download Data'!AL837:AP2449,5,FALSE),"")</f>
        <v/>
      </c>
      <c r="AA828" s="39" t="s">
        <v>1565</v>
      </c>
      <c r="AB828" s="39">
        <f t="shared" si="328"/>
        <v>12905</v>
      </c>
      <c r="AC828" s="39" t="s">
        <v>101</v>
      </c>
      <c r="AD828" s="43">
        <f>VLOOKUP(AB828/100,'Download Data'!$BB$1:$BV$156,10,TRUE)</f>
        <v>0</v>
      </c>
      <c r="AE828" s="39"/>
      <c r="AF828" s="39">
        <f t="shared" si="324"/>
        <v>819</v>
      </c>
      <c r="AG828" s="45">
        <f t="shared" si="329"/>
        <v>12905</v>
      </c>
      <c r="AH828" s="45" t="s">
        <v>101</v>
      </c>
      <c r="AI828" s="46">
        <f>Program!N201</f>
        <v>0</v>
      </c>
      <c r="AJ828" s="39"/>
      <c r="AK828" s="39">
        <f>IF(AO828=" ",0,1)</f>
        <v>0</v>
      </c>
      <c r="AL828" s="39">
        <f t="shared" si="325"/>
        <v>1</v>
      </c>
      <c r="AM828" s="39" t="str">
        <f>IF(AD828=AI828," ",AA828)</f>
        <v xml:space="preserve"> </v>
      </c>
      <c r="AN828" s="39" t="str">
        <f>IF(AD828=AI828," ",AG828)</f>
        <v xml:space="preserve"> </v>
      </c>
      <c r="AO828" s="39" t="str">
        <f>IF(AD828=AI828," ","=")</f>
        <v xml:space="preserve"> </v>
      </c>
      <c r="AP828" s="39" t="str">
        <f>IF(AD828=AI828," ",AI828)</f>
        <v xml:space="preserve"> </v>
      </c>
      <c r="CF828" s="2"/>
    </row>
    <row r="829" spans="2:84" x14ac:dyDescent="0.2">
      <c r="B829" s="22" t="str">
        <f>IF(VLOOKUP('Download Data'!AF838,'Download Data'!AL838:AP2450,3,FALSE)&lt;&gt;10001,VLOOKUP('Download Data'!AF838,'Download Data'!AL838:AP2450,3,FALSE),"")</f>
        <v/>
      </c>
      <c r="C829" s="5" t="str">
        <f>IF(VLOOKUP('Download Data'!AF838,'Download Data'!AL838:AP2450,3,FALSE)&lt;&gt;10001,VLOOKUP('Download Data'!AF838,'Download Data'!AL838:AP2450,4,FALSE),"")</f>
        <v/>
      </c>
      <c r="D829" s="29" t="str">
        <f>IF(VLOOKUP('Download Data'!AF838,'Download Data'!AL838:AP2450,3,FALSE)&lt;&gt;10001,VLOOKUP('Download Data'!AF838,'Download Data'!AL838:AP2450,5,FALSE),"")</f>
        <v/>
      </c>
      <c r="AA829" s="39" t="s">
        <v>1566</v>
      </c>
      <c r="AB829" s="39">
        <f t="shared" si="328"/>
        <v>12906</v>
      </c>
      <c r="AC829" s="39" t="s">
        <v>101</v>
      </c>
      <c r="AD829" s="43">
        <f>VLOOKUP(AB829/100,'Download Data'!$BB$1:$BV$156,11,TRUE)</f>
        <v>0</v>
      </c>
      <c r="AE829" s="39"/>
      <c r="AF829" s="39">
        <f t="shared" si="324"/>
        <v>820</v>
      </c>
      <c r="AG829" s="45">
        <f t="shared" si="329"/>
        <v>12906</v>
      </c>
      <c r="AH829" s="45" t="s">
        <v>101</v>
      </c>
      <c r="AI829" s="46">
        <f>Program!N202</f>
        <v>0</v>
      </c>
      <c r="AJ829" s="39"/>
      <c r="AK829" s="39">
        <f>IF(AO829=" ",0,1)</f>
        <v>0</v>
      </c>
      <c r="AL829" s="39">
        <f t="shared" si="325"/>
        <v>1</v>
      </c>
      <c r="AM829" s="39" t="str">
        <f>IF(AD829=AI829," ",AA829)</f>
        <v xml:space="preserve"> </v>
      </c>
      <c r="AN829" s="39" t="str">
        <f>IF(AD829=AI829," ",AG829)</f>
        <v xml:space="preserve"> </v>
      </c>
      <c r="AO829" s="39" t="str">
        <f>IF(AD829=AI829," ","=")</f>
        <v xml:space="preserve"> </v>
      </c>
      <c r="AP829" s="39" t="str">
        <f>IF(AD829=AI829," ",AI829)</f>
        <v xml:space="preserve"> </v>
      </c>
      <c r="CF829" s="2"/>
    </row>
    <row r="830" spans="2:84" x14ac:dyDescent="0.2">
      <c r="B830" s="22" t="str">
        <f>IF(VLOOKUP('Download Data'!AF839,'Download Data'!AL839:AP2451,3,FALSE)&lt;&gt;10001,VLOOKUP('Download Data'!AF839,'Download Data'!AL839:AP2451,3,FALSE),"")</f>
        <v/>
      </c>
      <c r="C830" s="5" t="str">
        <f>IF(VLOOKUP('Download Data'!AF839,'Download Data'!AL839:AP2451,3,FALSE)&lt;&gt;10001,VLOOKUP('Download Data'!AF839,'Download Data'!AL839:AP2451,4,FALSE),"")</f>
        <v/>
      </c>
      <c r="D830" s="29" t="str">
        <f>IF(VLOOKUP('Download Data'!AF839,'Download Data'!AL839:AP2451,3,FALSE)&lt;&gt;10001,VLOOKUP('Download Data'!AF839,'Download Data'!AL839:AP2451,5,FALSE),"")</f>
        <v/>
      </c>
      <c r="AA830" s="39" t="s">
        <v>1567</v>
      </c>
      <c r="AB830" s="39">
        <f t="shared" si="328"/>
        <v>12907</v>
      </c>
      <c r="AC830" s="39" t="s">
        <v>101</v>
      </c>
      <c r="AD830" s="43">
        <f>VLOOKUP(AB830/100,'Download Data'!$BB$1:$BV$156,12,TRUE)</f>
        <v>0</v>
      </c>
      <c r="AE830" s="39"/>
      <c r="AF830" s="39">
        <f t="shared" si="324"/>
        <v>821</v>
      </c>
      <c r="AG830" s="45">
        <f t="shared" si="329"/>
        <v>12907</v>
      </c>
      <c r="AH830" s="45" t="s">
        <v>101</v>
      </c>
      <c r="AI830" s="46">
        <f>Program!N203</f>
        <v>0</v>
      </c>
      <c r="AJ830" s="39"/>
      <c r="AK830" s="39">
        <f>IF(AO830=" ",0,1)</f>
        <v>0</v>
      </c>
      <c r="AL830" s="39">
        <f t="shared" si="325"/>
        <v>1</v>
      </c>
      <c r="AM830" s="39" t="str">
        <f>IF(AD830=AI830," ",AA830)</f>
        <v xml:space="preserve"> </v>
      </c>
      <c r="AN830" s="39" t="str">
        <f>IF(AD830=AI830," ",AG830)</f>
        <v xml:space="preserve"> </v>
      </c>
      <c r="AO830" s="39" t="str">
        <f>IF(AD830=AI830," ","=")</f>
        <v xml:space="preserve"> </v>
      </c>
      <c r="AP830" s="39" t="str">
        <f>IF(AD830=AI830," ",AI830)</f>
        <v xml:space="preserve"> </v>
      </c>
      <c r="CF830" s="2"/>
    </row>
    <row r="831" spans="2:84" x14ac:dyDescent="0.2">
      <c r="B831" s="22" t="str">
        <f>IF(VLOOKUP('Download Data'!AF840,'Download Data'!AL840:AP2452,3,FALSE)&lt;&gt;10001,VLOOKUP('Download Data'!AF840,'Download Data'!AL840:AP2452,3,FALSE),"")</f>
        <v/>
      </c>
      <c r="C831" s="5" t="str">
        <f>IF(VLOOKUP('Download Data'!AF840,'Download Data'!AL840:AP2452,3,FALSE)&lt;&gt;10001,VLOOKUP('Download Data'!AF840,'Download Data'!AL840:AP2452,4,FALSE),"")</f>
        <v/>
      </c>
      <c r="D831" s="29" t="str">
        <f>IF(VLOOKUP('Download Data'!AF840,'Download Data'!AL840:AP2452,3,FALSE)&lt;&gt;10001,VLOOKUP('Download Data'!AF840,'Download Data'!AL840:AP2452,5,FALSE),"")</f>
        <v/>
      </c>
      <c r="AA831" s="39"/>
      <c r="AB831" s="39"/>
      <c r="AC831" s="39"/>
      <c r="AD831" s="43"/>
      <c r="AE831" s="39"/>
      <c r="AF831" s="39">
        <f t="shared" si="324"/>
        <v>822</v>
      </c>
      <c r="AG831" s="45"/>
      <c r="AH831" s="45"/>
      <c r="AI831" s="46"/>
      <c r="AJ831" s="39"/>
      <c r="AK831" s="39">
        <f t="shared" si="307"/>
        <v>0</v>
      </c>
      <c r="AL831" s="39">
        <f t="shared" si="325"/>
        <v>1</v>
      </c>
      <c r="AM831" s="39" t="str">
        <f t="shared" si="308"/>
        <v xml:space="preserve"> </v>
      </c>
      <c r="AN831" s="39" t="str">
        <f t="shared" si="309"/>
        <v xml:space="preserve"> </v>
      </c>
      <c r="AO831" s="39" t="str">
        <f t="shared" si="310"/>
        <v xml:space="preserve"> </v>
      </c>
      <c r="AP831" s="39" t="str">
        <f t="shared" si="311"/>
        <v xml:space="preserve"> </v>
      </c>
      <c r="CF831" s="2"/>
    </row>
    <row r="832" spans="2:84" x14ac:dyDescent="0.2">
      <c r="B832" s="22" t="str">
        <f>IF(VLOOKUP('Download Data'!AF841,'Download Data'!AL841:AP2453,3,FALSE)&lt;&gt;10001,VLOOKUP('Download Data'!AF841,'Download Data'!AL841:AP2453,3,FALSE),"")</f>
        <v/>
      </c>
      <c r="C832" s="5" t="str">
        <f>IF(VLOOKUP('Download Data'!AF841,'Download Data'!AL841:AP2453,3,FALSE)&lt;&gt;10001,VLOOKUP('Download Data'!AF841,'Download Data'!AL841:AP2453,4,FALSE),"")</f>
        <v/>
      </c>
      <c r="D832" s="29" t="str">
        <f>IF(VLOOKUP('Download Data'!AF841,'Download Data'!AL841:AP2453,3,FALSE)&lt;&gt;10001,VLOOKUP('Download Data'!AF841,'Download Data'!AL841:AP2453,5,FALSE),"")</f>
        <v/>
      </c>
      <c r="AA832" s="39" t="s">
        <v>1162</v>
      </c>
      <c r="AB832" s="39">
        <f t="shared" ref="AB832:AB839" si="330">AG832</f>
        <v>13000</v>
      </c>
      <c r="AC832" s="39" t="s">
        <v>101</v>
      </c>
      <c r="AD832" s="43">
        <f>VLOOKUP(AB832/100,'Download Data'!$BB$1:$BV$156,5,TRUE)</f>
        <v>0</v>
      </c>
      <c r="AE832" s="39"/>
      <c r="AF832" s="39">
        <f t="shared" si="324"/>
        <v>823</v>
      </c>
      <c r="AG832" s="45">
        <v>13000</v>
      </c>
      <c r="AH832" s="45" t="s">
        <v>101</v>
      </c>
      <c r="AI832" s="46">
        <f>Program!N207</f>
        <v>0</v>
      </c>
      <c r="AJ832" s="39"/>
      <c r="AK832" s="39">
        <f t="shared" si="307"/>
        <v>0</v>
      </c>
      <c r="AL832" s="39">
        <f t="shared" si="325"/>
        <v>1</v>
      </c>
      <c r="AM832" s="39" t="str">
        <f t="shared" si="308"/>
        <v xml:space="preserve"> </v>
      </c>
      <c r="AN832" s="39" t="str">
        <f t="shared" si="309"/>
        <v xml:space="preserve"> </v>
      </c>
      <c r="AO832" s="39" t="str">
        <f t="shared" si="310"/>
        <v xml:space="preserve"> </v>
      </c>
      <c r="AP832" s="39" t="str">
        <f t="shared" si="311"/>
        <v xml:space="preserve"> </v>
      </c>
      <c r="CF832" s="2"/>
    </row>
    <row r="833" spans="2:84" x14ac:dyDescent="0.2">
      <c r="B833" s="22" t="str">
        <f>IF(VLOOKUP('Download Data'!AF842,'Download Data'!AL842:AP2454,3,FALSE)&lt;&gt;10001,VLOOKUP('Download Data'!AF842,'Download Data'!AL842:AP2454,3,FALSE),"")</f>
        <v/>
      </c>
      <c r="C833" s="5" t="str">
        <f>IF(VLOOKUP('Download Data'!AF842,'Download Data'!AL842:AP2454,3,FALSE)&lt;&gt;10001,VLOOKUP('Download Data'!AF842,'Download Data'!AL842:AP2454,4,FALSE),"")</f>
        <v/>
      </c>
      <c r="D833" s="29" t="str">
        <f>IF(VLOOKUP('Download Data'!AF842,'Download Data'!AL842:AP2454,3,FALSE)&lt;&gt;10001,VLOOKUP('Download Data'!AF842,'Download Data'!AL842:AP2454,5,FALSE),"")</f>
        <v/>
      </c>
      <c r="AA833" s="39" t="s">
        <v>1163</v>
      </c>
      <c r="AB833" s="39">
        <f t="shared" si="330"/>
        <v>13001</v>
      </c>
      <c r="AC833" s="39" t="s">
        <v>101</v>
      </c>
      <c r="AD833" s="43">
        <f>VLOOKUP(AB833/100,'Download Data'!$BB$1:$BV$156,6,TRUE)</f>
        <v>0</v>
      </c>
      <c r="AE833" s="39"/>
      <c r="AF833" s="39">
        <f t="shared" si="324"/>
        <v>824</v>
      </c>
      <c r="AG833" s="45">
        <f t="shared" ref="AG833:AG839" si="331">AG832+1</f>
        <v>13001</v>
      </c>
      <c r="AH833" s="45" t="s">
        <v>101</v>
      </c>
      <c r="AI833" s="46">
        <f>Program!N208</f>
        <v>0</v>
      </c>
      <c r="AJ833" s="39"/>
      <c r="AK833" s="39">
        <f t="shared" si="307"/>
        <v>0</v>
      </c>
      <c r="AL833" s="39">
        <f t="shared" si="325"/>
        <v>1</v>
      </c>
      <c r="AM833" s="39" t="str">
        <f t="shared" si="308"/>
        <v xml:space="preserve"> </v>
      </c>
      <c r="AN833" s="39" t="str">
        <f t="shared" si="309"/>
        <v xml:space="preserve"> </v>
      </c>
      <c r="AO833" s="39" t="str">
        <f t="shared" si="310"/>
        <v xml:space="preserve"> </v>
      </c>
      <c r="AP833" s="39" t="str">
        <f t="shared" si="311"/>
        <v xml:space="preserve"> </v>
      </c>
      <c r="CF833" s="2"/>
    </row>
    <row r="834" spans="2:84" x14ac:dyDescent="0.2">
      <c r="B834" s="22" t="str">
        <f>IF(VLOOKUP('Download Data'!AF843,'Download Data'!AL843:AP2455,3,FALSE)&lt;&gt;10001,VLOOKUP('Download Data'!AF843,'Download Data'!AL843:AP2455,3,FALSE),"")</f>
        <v/>
      </c>
      <c r="C834" s="5" t="str">
        <f>IF(VLOOKUP('Download Data'!AF843,'Download Data'!AL843:AP2455,3,FALSE)&lt;&gt;10001,VLOOKUP('Download Data'!AF843,'Download Data'!AL843:AP2455,4,FALSE),"")</f>
        <v/>
      </c>
      <c r="D834" s="29" t="str">
        <f>IF(VLOOKUP('Download Data'!AF843,'Download Data'!AL843:AP2455,3,FALSE)&lt;&gt;10001,VLOOKUP('Download Data'!AF843,'Download Data'!AL843:AP2455,5,FALSE),"")</f>
        <v/>
      </c>
      <c r="AA834" s="39" t="s">
        <v>1164</v>
      </c>
      <c r="AB834" s="39">
        <f t="shared" si="330"/>
        <v>13002</v>
      </c>
      <c r="AC834" s="39" t="s">
        <v>101</v>
      </c>
      <c r="AD834" s="43">
        <f>VLOOKUP(AB834/100,'Download Data'!$BB$1:$BV$156,7,TRUE)</f>
        <v>0</v>
      </c>
      <c r="AE834" s="39"/>
      <c r="AF834" s="39">
        <f t="shared" si="324"/>
        <v>825</v>
      </c>
      <c r="AG834" s="45">
        <f t="shared" si="331"/>
        <v>13002</v>
      </c>
      <c r="AH834" s="45" t="s">
        <v>101</v>
      </c>
      <c r="AI834" s="46">
        <f>Program!N209</f>
        <v>0</v>
      </c>
      <c r="AJ834" s="39"/>
      <c r="AK834" s="39">
        <f t="shared" si="307"/>
        <v>0</v>
      </c>
      <c r="AL834" s="39">
        <f t="shared" si="325"/>
        <v>1</v>
      </c>
      <c r="AM834" s="39" t="str">
        <f t="shared" si="308"/>
        <v xml:space="preserve"> </v>
      </c>
      <c r="AN834" s="39" t="str">
        <f t="shared" si="309"/>
        <v xml:space="preserve"> </v>
      </c>
      <c r="AO834" s="39" t="str">
        <f t="shared" si="310"/>
        <v xml:space="preserve"> </v>
      </c>
      <c r="AP834" s="39" t="str">
        <f t="shared" si="311"/>
        <v xml:space="preserve"> </v>
      </c>
      <c r="CF834" s="2"/>
    </row>
    <row r="835" spans="2:84" x14ac:dyDescent="0.2">
      <c r="B835" s="22" t="str">
        <f>IF(VLOOKUP('Download Data'!AF844,'Download Data'!AL844:AP2456,3,FALSE)&lt;&gt;10001,VLOOKUP('Download Data'!AF844,'Download Data'!AL844:AP2456,3,FALSE),"")</f>
        <v/>
      </c>
      <c r="C835" s="5" t="str">
        <f>IF(VLOOKUP('Download Data'!AF844,'Download Data'!AL844:AP2456,3,FALSE)&lt;&gt;10001,VLOOKUP('Download Data'!AF844,'Download Data'!AL844:AP2456,4,FALSE),"")</f>
        <v/>
      </c>
      <c r="D835" s="29" t="str">
        <f>IF(VLOOKUP('Download Data'!AF844,'Download Data'!AL844:AP2456,3,FALSE)&lt;&gt;10001,VLOOKUP('Download Data'!AF844,'Download Data'!AL844:AP2456,5,FALSE),"")</f>
        <v/>
      </c>
      <c r="AA835" s="39" t="s">
        <v>1165</v>
      </c>
      <c r="AB835" s="39">
        <f t="shared" si="330"/>
        <v>13003</v>
      </c>
      <c r="AC835" s="39" t="s">
        <v>101</v>
      </c>
      <c r="AD835" s="43">
        <f>VLOOKUP(AB835/100,'Download Data'!$BB$1:$BV$156,8,TRUE)</f>
        <v>0</v>
      </c>
      <c r="AE835" s="39"/>
      <c r="AF835" s="39">
        <f t="shared" si="324"/>
        <v>826</v>
      </c>
      <c r="AG835" s="45">
        <f t="shared" si="331"/>
        <v>13003</v>
      </c>
      <c r="AH835" s="45" t="s">
        <v>101</v>
      </c>
      <c r="AI835" s="46">
        <f>Program!N210</f>
        <v>0</v>
      </c>
      <c r="AJ835" s="39"/>
      <c r="AK835" s="39">
        <f t="shared" si="307"/>
        <v>0</v>
      </c>
      <c r="AL835" s="39">
        <f t="shared" si="325"/>
        <v>1</v>
      </c>
      <c r="AM835" s="39" t="str">
        <f t="shared" si="308"/>
        <v xml:space="preserve"> </v>
      </c>
      <c r="AN835" s="39" t="str">
        <f t="shared" si="309"/>
        <v xml:space="preserve"> </v>
      </c>
      <c r="AO835" s="39" t="str">
        <f t="shared" si="310"/>
        <v xml:space="preserve"> </v>
      </c>
      <c r="AP835" s="39" t="str">
        <f t="shared" si="311"/>
        <v xml:space="preserve"> </v>
      </c>
      <c r="CF835" s="2"/>
    </row>
    <row r="836" spans="2:84" x14ac:dyDescent="0.2">
      <c r="B836" s="22" t="str">
        <f>IF(VLOOKUP('Download Data'!AF845,'Download Data'!AL845:AP2457,3,FALSE)&lt;&gt;10001,VLOOKUP('Download Data'!AF845,'Download Data'!AL845:AP2457,3,FALSE),"")</f>
        <v/>
      </c>
      <c r="C836" s="5" t="str">
        <f>IF(VLOOKUP('Download Data'!AF845,'Download Data'!AL845:AP2457,3,FALSE)&lt;&gt;10001,VLOOKUP('Download Data'!AF845,'Download Data'!AL845:AP2457,4,FALSE),"")</f>
        <v/>
      </c>
      <c r="D836" s="29" t="str">
        <f>IF(VLOOKUP('Download Data'!AF845,'Download Data'!AL845:AP2457,3,FALSE)&lt;&gt;10001,VLOOKUP('Download Data'!AF845,'Download Data'!AL845:AP2457,5,FALSE),"")</f>
        <v/>
      </c>
      <c r="AA836" s="39" t="s">
        <v>1166</v>
      </c>
      <c r="AB836" s="39">
        <f t="shared" si="330"/>
        <v>13004</v>
      </c>
      <c r="AC836" s="39" t="s">
        <v>101</v>
      </c>
      <c r="AD836" s="43">
        <f>VLOOKUP(AB836/100,'Download Data'!$BB$1:$BV$156,9,TRUE)</f>
        <v>0</v>
      </c>
      <c r="AE836" s="39"/>
      <c r="AF836" s="39">
        <f t="shared" si="324"/>
        <v>827</v>
      </c>
      <c r="AG836" s="45">
        <f t="shared" si="331"/>
        <v>13004</v>
      </c>
      <c r="AH836" s="45" t="s">
        <v>101</v>
      </c>
      <c r="AI836" s="46">
        <f>Program!N211</f>
        <v>0</v>
      </c>
      <c r="AJ836" s="39"/>
      <c r="AK836" s="39">
        <f t="shared" si="307"/>
        <v>0</v>
      </c>
      <c r="AL836" s="39">
        <f t="shared" si="325"/>
        <v>1</v>
      </c>
      <c r="AM836" s="39" t="str">
        <f t="shared" si="308"/>
        <v xml:space="preserve"> </v>
      </c>
      <c r="AN836" s="39" t="str">
        <f t="shared" si="309"/>
        <v xml:space="preserve"> </v>
      </c>
      <c r="AO836" s="39" t="str">
        <f t="shared" si="310"/>
        <v xml:space="preserve"> </v>
      </c>
      <c r="AP836" s="39" t="str">
        <f t="shared" si="311"/>
        <v xml:space="preserve"> </v>
      </c>
      <c r="CF836" s="2"/>
    </row>
    <row r="837" spans="2:84" x14ac:dyDescent="0.2">
      <c r="B837" s="22" t="str">
        <f>IF(VLOOKUP('Download Data'!AF846,'Download Data'!AL846:AP2458,3,FALSE)&lt;&gt;10001,VLOOKUP('Download Data'!AF846,'Download Data'!AL846:AP2458,3,FALSE),"")</f>
        <v/>
      </c>
      <c r="C837" s="5" t="str">
        <f>IF(VLOOKUP('Download Data'!AF846,'Download Data'!AL846:AP2458,3,FALSE)&lt;&gt;10001,VLOOKUP('Download Data'!AF846,'Download Data'!AL846:AP2458,4,FALSE),"")</f>
        <v/>
      </c>
      <c r="D837" s="29" t="str">
        <f>IF(VLOOKUP('Download Data'!AF846,'Download Data'!AL846:AP2458,3,FALSE)&lt;&gt;10001,VLOOKUP('Download Data'!AF846,'Download Data'!AL846:AP2458,5,FALSE),"")</f>
        <v/>
      </c>
      <c r="AA837" s="39" t="s">
        <v>1568</v>
      </c>
      <c r="AB837" s="39">
        <f t="shared" si="330"/>
        <v>13005</v>
      </c>
      <c r="AC837" s="39" t="s">
        <v>101</v>
      </c>
      <c r="AD837" s="43">
        <f>VLOOKUP(AB837/100,'Download Data'!$BB$1:$BV$156,10,TRUE)</f>
        <v>0</v>
      </c>
      <c r="AE837" s="39"/>
      <c r="AF837" s="39">
        <f t="shared" si="324"/>
        <v>828</v>
      </c>
      <c r="AG837" s="45">
        <f t="shared" si="331"/>
        <v>13005</v>
      </c>
      <c r="AH837" s="45" t="s">
        <v>101</v>
      </c>
      <c r="AI837" s="46">
        <f>Program!N212</f>
        <v>0</v>
      </c>
      <c r="AJ837" s="39"/>
      <c r="AK837" s="39">
        <f>IF(AO837=" ",0,1)</f>
        <v>0</v>
      </c>
      <c r="AL837" s="39">
        <f t="shared" si="325"/>
        <v>1</v>
      </c>
      <c r="AM837" s="39" t="str">
        <f>IF(AD837=AI837," ",AA837)</f>
        <v xml:space="preserve"> </v>
      </c>
      <c r="AN837" s="39" t="str">
        <f>IF(AD837=AI837," ",AG837)</f>
        <v xml:space="preserve"> </v>
      </c>
      <c r="AO837" s="39" t="str">
        <f>IF(AD837=AI837," ","=")</f>
        <v xml:space="preserve"> </v>
      </c>
      <c r="AP837" s="39" t="str">
        <f>IF(AD837=AI837," ",AI837)</f>
        <v xml:space="preserve"> </v>
      </c>
      <c r="CF837" s="2"/>
    </row>
    <row r="838" spans="2:84" x14ac:dyDescent="0.2">
      <c r="B838" s="22" t="str">
        <f>IF(VLOOKUP('Download Data'!AF847,'Download Data'!AL847:AP2459,3,FALSE)&lt;&gt;10001,VLOOKUP('Download Data'!AF847,'Download Data'!AL847:AP2459,3,FALSE),"")</f>
        <v/>
      </c>
      <c r="C838" s="5" t="str">
        <f>IF(VLOOKUP('Download Data'!AF847,'Download Data'!AL847:AP2459,3,FALSE)&lt;&gt;10001,VLOOKUP('Download Data'!AF847,'Download Data'!AL847:AP2459,4,FALSE),"")</f>
        <v/>
      </c>
      <c r="D838" s="29" t="str">
        <f>IF(VLOOKUP('Download Data'!AF847,'Download Data'!AL847:AP2459,3,FALSE)&lt;&gt;10001,VLOOKUP('Download Data'!AF847,'Download Data'!AL847:AP2459,5,FALSE),"")</f>
        <v/>
      </c>
      <c r="AA838" s="39" t="s">
        <v>1569</v>
      </c>
      <c r="AB838" s="39">
        <f t="shared" si="330"/>
        <v>13006</v>
      </c>
      <c r="AC838" s="39" t="s">
        <v>101</v>
      </c>
      <c r="AD838" s="43">
        <f>VLOOKUP(AB838/100,'Download Data'!$BB$1:$BV$156,11,TRUE)</f>
        <v>0</v>
      </c>
      <c r="AE838" s="39"/>
      <c r="AF838" s="39">
        <f t="shared" si="324"/>
        <v>829</v>
      </c>
      <c r="AG838" s="45">
        <f t="shared" si="331"/>
        <v>13006</v>
      </c>
      <c r="AH838" s="45" t="s">
        <v>101</v>
      </c>
      <c r="AI838" s="46">
        <f>Program!N213</f>
        <v>0</v>
      </c>
      <c r="AJ838" s="39"/>
      <c r="AK838" s="39">
        <f>IF(AO838=" ",0,1)</f>
        <v>0</v>
      </c>
      <c r="AL838" s="39">
        <f t="shared" si="325"/>
        <v>1</v>
      </c>
      <c r="AM838" s="39" t="str">
        <f>IF(AD838=AI838," ",AA838)</f>
        <v xml:space="preserve"> </v>
      </c>
      <c r="AN838" s="39" t="str">
        <f>IF(AD838=AI838," ",AG838)</f>
        <v xml:space="preserve"> </v>
      </c>
      <c r="AO838" s="39" t="str">
        <f>IF(AD838=AI838," ","=")</f>
        <v xml:space="preserve"> </v>
      </c>
      <c r="AP838" s="39" t="str">
        <f>IF(AD838=AI838," ",AI838)</f>
        <v xml:space="preserve"> </v>
      </c>
      <c r="CF838" s="2"/>
    </row>
    <row r="839" spans="2:84" x14ac:dyDescent="0.2">
      <c r="B839" s="22" t="str">
        <f>IF(VLOOKUP('Download Data'!AF848,'Download Data'!AL848:AP2460,3,FALSE)&lt;&gt;10001,VLOOKUP('Download Data'!AF848,'Download Data'!AL848:AP2460,3,FALSE),"")</f>
        <v/>
      </c>
      <c r="C839" s="5" t="str">
        <f>IF(VLOOKUP('Download Data'!AF848,'Download Data'!AL848:AP2460,3,FALSE)&lt;&gt;10001,VLOOKUP('Download Data'!AF848,'Download Data'!AL848:AP2460,4,FALSE),"")</f>
        <v/>
      </c>
      <c r="D839" s="29" t="str">
        <f>IF(VLOOKUP('Download Data'!AF848,'Download Data'!AL848:AP2460,3,FALSE)&lt;&gt;10001,VLOOKUP('Download Data'!AF848,'Download Data'!AL848:AP2460,5,FALSE),"")</f>
        <v/>
      </c>
      <c r="AA839" s="39" t="s">
        <v>1570</v>
      </c>
      <c r="AB839" s="39">
        <f t="shared" si="330"/>
        <v>13007</v>
      </c>
      <c r="AC839" s="39" t="s">
        <v>101</v>
      </c>
      <c r="AD839" s="43">
        <f>VLOOKUP(AB839/100,'Download Data'!$BB$1:$BV$156,12,TRUE)</f>
        <v>0</v>
      </c>
      <c r="AE839" s="39"/>
      <c r="AF839" s="39">
        <f t="shared" si="324"/>
        <v>830</v>
      </c>
      <c r="AG839" s="45">
        <f t="shared" si="331"/>
        <v>13007</v>
      </c>
      <c r="AH839" s="45" t="s">
        <v>101</v>
      </c>
      <c r="AI839" s="46">
        <f>Program!N214</f>
        <v>0</v>
      </c>
      <c r="AJ839" s="39"/>
      <c r="AK839" s="39">
        <f>IF(AO839=" ",0,1)</f>
        <v>0</v>
      </c>
      <c r="AL839" s="39">
        <f t="shared" si="325"/>
        <v>1</v>
      </c>
      <c r="AM839" s="39" t="str">
        <f>IF(AD839=AI839," ",AA839)</f>
        <v xml:space="preserve"> </v>
      </c>
      <c r="AN839" s="39" t="str">
        <f>IF(AD839=AI839," ",AG839)</f>
        <v xml:space="preserve"> </v>
      </c>
      <c r="AO839" s="39" t="str">
        <f>IF(AD839=AI839," ","=")</f>
        <v xml:space="preserve"> </v>
      </c>
      <c r="AP839" s="39" t="str">
        <f>IF(AD839=AI839," ",AI839)</f>
        <v xml:space="preserve"> </v>
      </c>
      <c r="CF839" s="2"/>
    </row>
    <row r="840" spans="2:84" x14ac:dyDescent="0.2">
      <c r="B840" s="22" t="str">
        <f>IF(VLOOKUP('Download Data'!AF849,'Download Data'!AL849:AP2461,3,FALSE)&lt;&gt;10001,VLOOKUP('Download Data'!AF849,'Download Data'!AL849:AP2461,3,FALSE),"")</f>
        <v/>
      </c>
      <c r="C840" s="5" t="str">
        <f>IF(VLOOKUP('Download Data'!AF849,'Download Data'!AL849:AP2461,3,FALSE)&lt;&gt;10001,VLOOKUP('Download Data'!AF849,'Download Data'!AL849:AP2461,4,FALSE),"")</f>
        <v/>
      </c>
      <c r="D840" s="29" t="str">
        <f>IF(VLOOKUP('Download Data'!AF849,'Download Data'!AL849:AP2461,3,FALSE)&lt;&gt;10001,VLOOKUP('Download Data'!AF849,'Download Data'!AL849:AP2461,5,FALSE),"")</f>
        <v/>
      </c>
      <c r="AA840" s="39"/>
      <c r="AB840" s="39"/>
      <c r="AC840" s="39"/>
      <c r="AD840" s="43"/>
      <c r="AE840" s="39"/>
      <c r="AF840" s="39">
        <f t="shared" si="324"/>
        <v>831</v>
      </c>
      <c r="AG840" s="45"/>
      <c r="AH840" s="45"/>
      <c r="AI840" s="46"/>
      <c r="AJ840" s="39"/>
      <c r="AK840" s="39">
        <f t="shared" si="307"/>
        <v>0</v>
      </c>
      <c r="AL840" s="39">
        <f t="shared" si="325"/>
        <v>1</v>
      </c>
      <c r="AM840" s="39" t="str">
        <f t="shared" si="308"/>
        <v xml:space="preserve"> </v>
      </c>
      <c r="AN840" s="39" t="str">
        <f t="shared" si="309"/>
        <v xml:space="preserve"> </v>
      </c>
      <c r="AO840" s="39" t="str">
        <f t="shared" si="310"/>
        <v xml:space="preserve"> </v>
      </c>
      <c r="AP840" s="39" t="str">
        <f t="shared" si="311"/>
        <v xml:space="preserve"> </v>
      </c>
      <c r="CF840" s="2"/>
    </row>
    <row r="841" spans="2:84" x14ac:dyDescent="0.2">
      <c r="B841" s="22" t="str">
        <f>IF(VLOOKUP('Download Data'!AF850,'Download Data'!AL850:AP2462,3,FALSE)&lt;&gt;10001,VLOOKUP('Download Data'!AF850,'Download Data'!AL850:AP2462,3,FALSE),"")</f>
        <v/>
      </c>
      <c r="C841" s="5" t="str">
        <f>IF(VLOOKUP('Download Data'!AF850,'Download Data'!AL850:AP2462,3,FALSE)&lt;&gt;10001,VLOOKUP('Download Data'!AF850,'Download Data'!AL850:AP2462,4,FALSE),"")</f>
        <v/>
      </c>
      <c r="D841" s="29" t="str">
        <f>IF(VLOOKUP('Download Data'!AF850,'Download Data'!AL850:AP2462,3,FALSE)&lt;&gt;10001,VLOOKUP('Download Data'!AF850,'Download Data'!AL850:AP2462,5,FALSE),"")</f>
        <v/>
      </c>
      <c r="AA841" s="39" t="s">
        <v>1167</v>
      </c>
      <c r="AB841" s="39">
        <f t="shared" ref="AB841:AB848" si="332">AG841</f>
        <v>13100</v>
      </c>
      <c r="AC841" s="39" t="s">
        <v>101</v>
      </c>
      <c r="AD841" s="43">
        <f>VLOOKUP(AB841/100,'Download Data'!$BB$1:$BV$156,5,TRUE)</f>
        <v>0</v>
      </c>
      <c r="AE841" s="39"/>
      <c r="AF841" s="39">
        <f t="shared" si="324"/>
        <v>832</v>
      </c>
      <c r="AG841" s="45">
        <v>13100</v>
      </c>
      <c r="AH841" s="45" t="s">
        <v>101</v>
      </c>
      <c r="AI841" s="46">
        <f>Program!N218</f>
        <v>0</v>
      </c>
      <c r="AJ841" s="39"/>
      <c r="AK841" s="39">
        <f t="shared" ref="AK841:AK921" si="333">IF(AO841=" ",0,1)</f>
        <v>0</v>
      </c>
      <c r="AL841" s="39">
        <f t="shared" si="325"/>
        <v>1</v>
      </c>
      <c r="AM841" s="39" t="str">
        <f t="shared" ref="AM841:AM921" si="334">IF(AD841=AI841," ",AA841)</f>
        <v xml:space="preserve"> </v>
      </c>
      <c r="AN841" s="39" t="str">
        <f t="shared" ref="AN841:AN921" si="335">IF(AD841=AI841," ",AG841)</f>
        <v xml:space="preserve"> </v>
      </c>
      <c r="AO841" s="39" t="str">
        <f t="shared" ref="AO841:AO921" si="336">IF(AD841=AI841," ","=")</f>
        <v xml:space="preserve"> </v>
      </c>
      <c r="AP841" s="39" t="str">
        <f t="shared" ref="AP841:AP921" si="337">IF(AD841=AI841," ",AI841)</f>
        <v xml:space="preserve"> </v>
      </c>
      <c r="CF841" s="2"/>
    </row>
    <row r="842" spans="2:84" x14ac:dyDescent="0.2">
      <c r="B842" s="22" t="str">
        <f>IF(VLOOKUP('Download Data'!AF851,'Download Data'!AL851:AP2463,3,FALSE)&lt;&gt;10001,VLOOKUP('Download Data'!AF851,'Download Data'!AL851:AP2463,3,FALSE),"")</f>
        <v/>
      </c>
      <c r="C842" s="5" t="str">
        <f>IF(VLOOKUP('Download Data'!AF851,'Download Data'!AL851:AP2463,3,FALSE)&lt;&gt;10001,VLOOKUP('Download Data'!AF851,'Download Data'!AL851:AP2463,4,FALSE),"")</f>
        <v/>
      </c>
      <c r="D842" s="29" t="str">
        <f>IF(VLOOKUP('Download Data'!AF851,'Download Data'!AL851:AP2463,3,FALSE)&lt;&gt;10001,VLOOKUP('Download Data'!AF851,'Download Data'!AL851:AP2463,5,FALSE),"")</f>
        <v/>
      </c>
      <c r="AA842" s="39" t="s">
        <v>1168</v>
      </c>
      <c r="AB842" s="39">
        <f t="shared" si="332"/>
        <v>13101</v>
      </c>
      <c r="AC842" s="39" t="s">
        <v>101</v>
      </c>
      <c r="AD842" s="43">
        <f>VLOOKUP(AB842/100,'Download Data'!$BB$1:$BV$156,6,TRUE)</f>
        <v>0</v>
      </c>
      <c r="AE842" s="39"/>
      <c r="AF842" s="39">
        <f t="shared" si="324"/>
        <v>833</v>
      </c>
      <c r="AG842" s="45">
        <f t="shared" ref="AG842:AG848" si="338">AG841+1</f>
        <v>13101</v>
      </c>
      <c r="AH842" s="45" t="s">
        <v>101</v>
      </c>
      <c r="AI842" s="46">
        <f>Program!N219</f>
        <v>0</v>
      </c>
      <c r="AJ842" s="39"/>
      <c r="AK842" s="39">
        <f t="shared" si="333"/>
        <v>0</v>
      </c>
      <c r="AL842" s="39">
        <f t="shared" si="325"/>
        <v>1</v>
      </c>
      <c r="AM842" s="39" t="str">
        <f t="shared" si="334"/>
        <v xml:space="preserve"> </v>
      </c>
      <c r="AN842" s="39" t="str">
        <f t="shared" si="335"/>
        <v xml:space="preserve"> </v>
      </c>
      <c r="AO842" s="39" t="str">
        <f t="shared" si="336"/>
        <v xml:space="preserve"> </v>
      </c>
      <c r="AP842" s="39" t="str">
        <f t="shared" si="337"/>
        <v xml:space="preserve"> </v>
      </c>
      <c r="CF842" s="2"/>
    </row>
    <row r="843" spans="2:84" x14ac:dyDescent="0.2">
      <c r="B843" s="22" t="str">
        <f>IF(VLOOKUP('Download Data'!AF852,'Download Data'!AL852:AP2464,3,FALSE)&lt;&gt;10001,VLOOKUP('Download Data'!AF852,'Download Data'!AL852:AP2464,3,FALSE),"")</f>
        <v/>
      </c>
      <c r="C843" s="5" t="str">
        <f>IF(VLOOKUP('Download Data'!AF852,'Download Data'!AL852:AP2464,3,FALSE)&lt;&gt;10001,VLOOKUP('Download Data'!AF852,'Download Data'!AL852:AP2464,4,FALSE),"")</f>
        <v/>
      </c>
      <c r="D843" s="29" t="str">
        <f>IF(VLOOKUP('Download Data'!AF852,'Download Data'!AL852:AP2464,3,FALSE)&lt;&gt;10001,VLOOKUP('Download Data'!AF852,'Download Data'!AL852:AP2464,5,FALSE),"")</f>
        <v/>
      </c>
      <c r="AA843" s="39" t="s">
        <v>1169</v>
      </c>
      <c r="AB843" s="39">
        <f t="shared" si="332"/>
        <v>13102</v>
      </c>
      <c r="AC843" s="39" t="s">
        <v>101</v>
      </c>
      <c r="AD843" s="43">
        <f>VLOOKUP(AB843/100,'Download Data'!$BB$1:$BV$156,7,TRUE)</f>
        <v>0</v>
      </c>
      <c r="AE843" s="39"/>
      <c r="AF843" s="39">
        <f t="shared" si="324"/>
        <v>834</v>
      </c>
      <c r="AG843" s="45">
        <f t="shared" si="338"/>
        <v>13102</v>
      </c>
      <c r="AH843" s="45" t="s">
        <v>101</v>
      </c>
      <c r="AI843" s="46">
        <f>Program!N220</f>
        <v>0</v>
      </c>
      <c r="AJ843" s="39"/>
      <c r="AK843" s="39">
        <f t="shared" si="333"/>
        <v>0</v>
      </c>
      <c r="AL843" s="39">
        <f t="shared" si="325"/>
        <v>1</v>
      </c>
      <c r="AM843" s="39" t="str">
        <f t="shared" si="334"/>
        <v xml:space="preserve"> </v>
      </c>
      <c r="AN843" s="39" t="str">
        <f t="shared" si="335"/>
        <v xml:space="preserve"> </v>
      </c>
      <c r="AO843" s="39" t="str">
        <f t="shared" si="336"/>
        <v xml:space="preserve"> </v>
      </c>
      <c r="AP843" s="39" t="str">
        <f t="shared" si="337"/>
        <v xml:space="preserve"> </v>
      </c>
      <c r="CF843" s="2"/>
    </row>
    <row r="844" spans="2:84" x14ac:dyDescent="0.2">
      <c r="B844" s="22" t="str">
        <f>IF(VLOOKUP('Download Data'!AF853,'Download Data'!AL853:AP2465,3,FALSE)&lt;&gt;10001,VLOOKUP('Download Data'!AF853,'Download Data'!AL853:AP2465,3,FALSE),"")</f>
        <v/>
      </c>
      <c r="C844" s="5" t="str">
        <f>IF(VLOOKUP('Download Data'!AF853,'Download Data'!AL853:AP2465,3,FALSE)&lt;&gt;10001,VLOOKUP('Download Data'!AF853,'Download Data'!AL853:AP2465,4,FALSE),"")</f>
        <v/>
      </c>
      <c r="D844" s="29" t="str">
        <f>IF(VLOOKUP('Download Data'!AF853,'Download Data'!AL853:AP2465,3,FALSE)&lt;&gt;10001,VLOOKUP('Download Data'!AF853,'Download Data'!AL853:AP2465,5,FALSE),"")</f>
        <v/>
      </c>
      <c r="AA844" s="39" t="s">
        <v>1170</v>
      </c>
      <c r="AB844" s="39">
        <f t="shared" si="332"/>
        <v>13103</v>
      </c>
      <c r="AC844" s="39" t="s">
        <v>101</v>
      </c>
      <c r="AD844" s="43">
        <f>VLOOKUP(AB844/100,'Download Data'!$BB$1:$BV$156,8,TRUE)</f>
        <v>0</v>
      </c>
      <c r="AE844" s="39"/>
      <c r="AF844" s="39">
        <f t="shared" si="324"/>
        <v>835</v>
      </c>
      <c r="AG844" s="45">
        <f t="shared" si="338"/>
        <v>13103</v>
      </c>
      <c r="AH844" s="45" t="s">
        <v>101</v>
      </c>
      <c r="AI844" s="46">
        <f>Program!N221</f>
        <v>0</v>
      </c>
      <c r="AJ844" s="39"/>
      <c r="AK844" s="39">
        <f t="shared" si="333"/>
        <v>0</v>
      </c>
      <c r="AL844" s="39">
        <f t="shared" si="325"/>
        <v>1</v>
      </c>
      <c r="AM844" s="39" t="str">
        <f t="shared" si="334"/>
        <v xml:space="preserve"> </v>
      </c>
      <c r="AN844" s="39" t="str">
        <f t="shared" si="335"/>
        <v xml:space="preserve"> </v>
      </c>
      <c r="AO844" s="39" t="str">
        <f t="shared" si="336"/>
        <v xml:space="preserve"> </v>
      </c>
      <c r="AP844" s="39" t="str">
        <f t="shared" si="337"/>
        <v xml:space="preserve"> </v>
      </c>
      <c r="CF844" s="2"/>
    </row>
    <row r="845" spans="2:84" x14ac:dyDescent="0.2">
      <c r="B845" s="22" t="str">
        <f>IF(VLOOKUP('Download Data'!AF854,'Download Data'!AL854:AP2466,3,FALSE)&lt;&gt;10001,VLOOKUP('Download Data'!AF854,'Download Data'!AL854:AP2466,3,FALSE),"")</f>
        <v/>
      </c>
      <c r="C845" s="5" t="str">
        <f>IF(VLOOKUP('Download Data'!AF854,'Download Data'!AL854:AP2466,3,FALSE)&lt;&gt;10001,VLOOKUP('Download Data'!AF854,'Download Data'!AL854:AP2466,4,FALSE),"")</f>
        <v/>
      </c>
      <c r="D845" s="29" t="str">
        <f>IF(VLOOKUP('Download Data'!AF854,'Download Data'!AL854:AP2466,3,FALSE)&lt;&gt;10001,VLOOKUP('Download Data'!AF854,'Download Data'!AL854:AP2466,5,FALSE),"")</f>
        <v/>
      </c>
      <c r="AA845" s="39" t="s">
        <v>1171</v>
      </c>
      <c r="AB845" s="39">
        <f t="shared" si="332"/>
        <v>13104</v>
      </c>
      <c r="AC845" s="39" t="s">
        <v>101</v>
      </c>
      <c r="AD845" s="43">
        <f>VLOOKUP(AB845/100,'Download Data'!$BB$1:$BV$156,9,TRUE)</f>
        <v>0</v>
      </c>
      <c r="AE845" s="39"/>
      <c r="AF845" s="39">
        <f t="shared" si="324"/>
        <v>836</v>
      </c>
      <c r="AG845" s="45">
        <f t="shared" si="338"/>
        <v>13104</v>
      </c>
      <c r="AH845" s="45" t="s">
        <v>101</v>
      </c>
      <c r="AI845" s="46">
        <f>Program!N222</f>
        <v>0</v>
      </c>
      <c r="AJ845" s="39"/>
      <c r="AK845" s="39">
        <f t="shared" si="333"/>
        <v>0</v>
      </c>
      <c r="AL845" s="39">
        <f t="shared" si="325"/>
        <v>1</v>
      </c>
      <c r="AM845" s="39" t="str">
        <f t="shared" si="334"/>
        <v xml:space="preserve"> </v>
      </c>
      <c r="AN845" s="39" t="str">
        <f t="shared" si="335"/>
        <v xml:space="preserve"> </v>
      </c>
      <c r="AO845" s="39" t="str">
        <f t="shared" si="336"/>
        <v xml:space="preserve"> </v>
      </c>
      <c r="AP845" s="39" t="str">
        <f t="shared" si="337"/>
        <v xml:space="preserve"> </v>
      </c>
      <c r="CF845" s="2"/>
    </row>
    <row r="846" spans="2:84" x14ac:dyDescent="0.2">
      <c r="B846" s="22" t="str">
        <f>IF(VLOOKUP('Download Data'!AF855,'Download Data'!AL855:AP2467,3,FALSE)&lt;&gt;10001,VLOOKUP('Download Data'!AF855,'Download Data'!AL855:AP2467,3,FALSE),"")</f>
        <v/>
      </c>
      <c r="C846" s="5" t="str">
        <f>IF(VLOOKUP('Download Data'!AF855,'Download Data'!AL855:AP2467,3,FALSE)&lt;&gt;10001,VLOOKUP('Download Data'!AF855,'Download Data'!AL855:AP2467,4,FALSE),"")</f>
        <v/>
      </c>
      <c r="D846" s="29" t="str">
        <f>IF(VLOOKUP('Download Data'!AF855,'Download Data'!AL855:AP2467,3,FALSE)&lt;&gt;10001,VLOOKUP('Download Data'!AF855,'Download Data'!AL855:AP2467,5,FALSE),"")</f>
        <v/>
      </c>
      <c r="AA846" s="39" t="s">
        <v>1571</v>
      </c>
      <c r="AB846" s="39">
        <f t="shared" si="332"/>
        <v>13105</v>
      </c>
      <c r="AC846" s="39" t="s">
        <v>101</v>
      </c>
      <c r="AD846" s="43">
        <f>VLOOKUP(AB846/100,'Download Data'!$BB$1:$BV$156,10,TRUE)</f>
        <v>0</v>
      </c>
      <c r="AE846" s="39"/>
      <c r="AF846" s="39">
        <f t="shared" si="324"/>
        <v>837</v>
      </c>
      <c r="AG846" s="45">
        <f t="shared" si="338"/>
        <v>13105</v>
      </c>
      <c r="AH846" s="45" t="s">
        <v>101</v>
      </c>
      <c r="AI846" s="46">
        <f>Program!N223</f>
        <v>0</v>
      </c>
      <c r="AJ846" s="39"/>
      <c r="AK846" s="39">
        <f>IF(AO846=" ",0,1)</f>
        <v>0</v>
      </c>
      <c r="AL846" s="39">
        <f t="shared" si="325"/>
        <v>1</v>
      </c>
      <c r="AM846" s="39" t="str">
        <f>IF(AD846=AI846," ",AA846)</f>
        <v xml:space="preserve"> </v>
      </c>
      <c r="AN846" s="39" t="str">
        <f>IF(AD846=AI846," ",AG846)</f>
        <v xml:space="preserve"> </v>
      </c>
      <c r="AO846" s="39" t="str">
        <f>IF(AD846=AI846," ","=")</f>
        <v xml:space="preserve"> </v>
      </c>
      <c r="AP846" s="39" t="str">
        <f>IF(AD846=AI846," ",AI846)</f>
        <v xml:space="preserve"> </v>
      </c>
      <c r="CF846" s="2"/>
    </row>
    <row r="847" spans="2:84" x14ac:dyDescent="0.2">
      <c r="B847" s="22" t="str">
        <f>IF(VLOOKUP('Download Data'!AF856,'Download Data'!AL856:AP2468,3,FALSE)&lt;&gt;10001,VLOOKUP('Download Data'!AF856,'Download Data'!AL856:AP2468,3,FALSE),"")</f>
        <v/>
      </c>
      <c r="C847" s="5" t="str">
        <f>IF(VLOOKUP('Download Data'!AF856,'Download Data'!AL856:AP2468,3,FALSE)&lt;&gt;10001,VLOOKUP('Download Data'!AF856,'Download Data'!AL856:AP2468,4,FALSE),"")</f>
        <v/>
      </c>
      <c r="D847" s="29" t="str">
        <f>IF(VLOOKUP('Download Data'!AF856,'Download Data'!AL856:AP2468,3,FALSE)&lt;&gt;10001,VLOOKUP('Download Data'!AF856,'Download Data'!AL856:AP2468,5,FALSE),"")</f>
        <v/>
      </c>
      <c r="AA847" s="39" t="s">
        <v>1572</v>
      </c>
      <c r="AB847" s="39">
        <f t="shared" si="332"/>
        <v>13106</v>
      </c>
      <c r="AC847" s="39" t="s">
        <v>101</v>
      </c>
      <c r="AD847" s="43">
        <f>VLOOKUP(AB847/100,'Download Data'!$BB$1:$BV$156,11,TRUE)</f>
        <v>0</v>
      </c>
      <c r="AE847" s="39"/>
      <c r="AF847" s="39">
        <f t="shared" si="324"/>
        <v>838</v>
      </c>
      <c r="AG847" s="45">
        <f t="shared" si="338"/>
        <v>13106</v>
      </c>
      <c r="AH847" s="45" t="s">
        <v>101</v>
      </c>
      <c r="AI847" s="46">
        <f>Program!N224</f>
        <v>0</v>
      </c>
      <c r="AJ847" s="39"/>
      <c r="AK847" s="39">
        <f>IF(AO847=" ",0,1)</f>
        <v>0</v>
      </c>
      <c r="AL847" s="39">
        <f t="shared" si="325"/>
        <v>1</v>
      </c>
      <c r="AM847" s="39" t="str">
        <f>IF(AD847=AI847," ",AA847)</f>
        <v xml:space="preserve"> </v>
      </c>
      <c r="AN847" s="39" t="str">
        <f>IF(AD847=AI847," ",AG847)</f>
        <v xml:space="preserve"> </v>
      </c>
      <c r="AO847" s="39" t="str">
        <f>IF(AD847=AI847," ","=")</f>
        <v xml:space="preserve"> </v>
      </c>
      <c r="AP847" s="39" t="str">
        <f>IF(AD847=AI847," ",AI847)</f>
        <v xml:space="preserve"> </v>
      </c>
      <c r="CF847" s="2"/>
    </row>
    <row r="848" spans="2:84" x14ac:dyDescent="0.2">
      <c r="B848" s="22" t="str">
        <f>IF(VLOOKUP('Download Data'!AF857,'Download Data'!AL857:AP2469,3,FALSE)&lt;&gt;10001,VLOOKUP('Download Data'!AF857,'Download Data'!AL857:AP2469,3,FALSE),"")</f>
        <v/>
      </c>
      <c r="C848" s="5" t="str">
        <f>IF(VLOOKUP('Download Data'!AF857,'Download Data'!AL857:AP2469,3,FALSE)&lt;&gt;10001,VLOOKUP('Download Data'!AF857,'Download Data'!AL857:AP2469,4,FALSE),"")</f>
        <v/>
      </c>
      <c r="D848" s="29" t="str">
        <f>IF(VLOOKUP('Download Data'!AF857,'Download Data'!AL857:AP2469,3,FALSE)&lt;&gt;10001,VLOOKUP('Download Data'!AF857,'Download Data'!AL857:AP2469,5,FALSE),"")</f>
        <v/>
      </c>
      <c r="AA848" s="39" t="s">
        <v>1573</v>
      </c>
      <c r="AB848" s="39">
        <f t="shared" si="332"/>
        <v>13107</v>
      </c>
      <c r="AC848" s="39" t="s">
        <v>101</v>
      </c>
      <c r="AD848" s="43">
        <f>VLOOKUP(AB848/100,'Download Data'!$BB$1:$BV$156,12,TRUE)</f>
        <v>0</v>
      </c>
      <c r="AE848" s="39"/>
      <c r="AF848" s="39">
        <f t="shared" si="324"/>
        <v>839</v>
      </c>
      <c r="AG848" s="45">
        <f t="shared" si="338"/>
        <v>13107</v>
      </c>
      <c r="AH848" s="45" t="s">
        <v>101</v>
      </c>
      <c r="AI848" s="46">
        <f>Program!N225</f>
        <v>0</v>
      </c>
      <c r="AJ848" s="39"/>
      <c r="AK848" s="39">
        <f>IF(AO848=" ",0,1)</f>
        <v>0</v>
      </c>
      <c r="AL848" s="39">
        <f t="shared" si="325"/>
        <v>1</v>
      </c>
      <c r="AM848" s="39" t="str">
        <f>IF(AD848=AI848," ",AA848)</f>
        <v xml:space="preserve"> </v>
      </c>
      <c r="AN848" s="39" t="str">
        <f>IF(AD848=AI848," ",AG848)</f>
        <v xml:space="preserve"> </v>
      </c>
      <c r="AO848" s="39" t="str">
        <f>IF(AD848=AI848," ","=")</f>
        <v xml:space="preserve"> </v>
      </c>
      <c r="AP848" s="39" t="str">
        <f>IF(AD848=AI848," ",AI848)</f>
        <v xml:space="preserve"> </v>
      </c>
      <c r="CF848" s="2"/>
    </row>
    <row r="849" spans="2:84" x14ac:dyDescent="0.2">
      <c r="B849" s="22" t="str">
        <f>IF(VLOOKUP('Download Data'!AF858,'Download Data'!AL858:AP2470,3,FALSE)&lt;&gt;10001,VLOOKUP('Download Data'!AF858,'Download Data'!AL858:AP2470,3,FALSE),"")</f>
        <v/>
      </c>
      <c r="C849" s="5" t="str">
        <f>IF(VLOOKUP('Download Data'!AF858,'Download Data'!AL858:AP2470,3,FALSE)&lt;&gt;10001,VLOOKUP('Download Data'!AF858,'Download Data'!AL858:AP2470,4,FALSE),"")</f>
        <v/>
      </c>
      <c r="D849" s="29" t="str">
        <f>IF(VLOOKUP('Download Data'!AF858,'Download Data'!AL858:AP2470,3,FALSE)&lt;&gt;10001,VLOOKUP('Download Data'!AF858,'Download Data'!AL858:AP2470,5,FALSE),"")</f>
        <v/>
      </c>
      <c r="AA849" s="39"/>
      <c r="AB849" s="39"/>
      <c r="AC849" s="39"/>
      <c r="AD849" s="43"/>
      <c r="AE849" s="39"/>
      <c r="AF849" s="39">
        <f t="shared" si="324"/>
        <v>840</v>
      </c>
      <c r="AG849" s="45"/>
      <c r="AH849" s="45"/>
      <c r="AI849" s="46"/>
      <c r="AJ849" s="39"/>
      <c r="AK849" s="39">
        <f t="shared" si="333"/>
        <v>0</v>
      </c>
      <c r="AL849" s="39">
        <f t="shared" si="325"/>
        <v>1</v>
      </c>
      <c r="AM849" s="39" t="str">
        <f t="shared" si="334"/>
        <v xml:space="preserve"> </v>
      </c>
      <c r="AN849" s="39" t="str">
        <f t="shared" si="335"/>
        <v xml:space="preserve"> </v>
      </c>
      <c r="AO849" s="39" t="str">
        <f t="shared" si="336"/>
        <v xml:space="preserve"> </v>
      </c>
      <c r="AP849" s="39" t="str">
        <f t="shared" si="337"/>
        <v xml:space="preserve"> </v>
      </c>
      <c r="CF849" s="2"/>
    </row>
    <row r="850" spans="2:84" x14ac:dyDescent="0.2">
      <c r="B850" s="22" t="str">
        <f>IF(VLOOKUP('Download Data'!AF859,'Download Data'!AL859:AP2471,3,FALSE)&lt;&gt;10001,VLOOKUP('Download Data'!AF859,'Download Data'!AL859:AP2471,3,FALSE),"")</f>
        <v/>
      </c>
      <c r="C850" s="5" t="str">
        <f>IF(VLOOKUP('Download Data'!AF859,'Download Data'!AL859:AP2471,3,FALSE)&lt;&gt;10001,VLOOKUP('Download Data'!AF859,'Download Data'!AL859:AP2471,4,FALSE),"")</f>
        <v/>
      </c>
      <c r="D850" s="29" t="str">
        <f>IF(VLOOKUP('Download Data'!AF859,'Download Data'!AL859:AP2471,3,FALSE)&lt;&gt;10001,VLOOKUP('Download Data'!AF859,'Download Data'!AL859:AP2471,5,FALSE),"")</f>
        <v/>
      </c>
      <c r="AA850" s="39" t="s">
        <v>1172</v>
      </c>
      <c r="AB850" s="39">
        <f t="shared" ref="AB850:AB857" si="339">AG850</f>
        <v>13200</v>
      </c>
      <c r="AC850" s="39" t="s">
        <v>101</v>
      </c>
      <c r="AD850" s="43">
        <f>VLOOKUP(AB850/100,'Download Data'!$BB$1:$BV$156,5,TRUE)</f>
        <v>0</v>
      </c>
      <c r="AE850" s="39"/>
      <c r="AF850" s="39">
        <f t="shared" si="324"/>
        <v>841</v>
      </c>
      <c r="AG850" s="45">
        <v>13200</v>
      </c>
      <c r="AH850" s="45" t="s">
        <v>101</v>
      </c>
      <c r="AI850" s="46">
        <f>Program!N229</f>
        <v>0</v>
      </c>
      <c r="AJ850" s="39"/>
      <c r="AK850" s="39">
        <f t="shared" si="333"/>
        <v>0</v>
      </c>
      <c r="AL850" s="39">
        <f t="shared" si="325"/>
        <v>1</v>
      </c>
      <c r="AM850" s="39" t="str">
        <f t="shared" si="334"/>
        <v xml:space="preserve"> </v>
      </c>
      <c r="AN850" s="39" t="str">
        <f t="shared" si="335"/>
        <v xml:space="preserve"> </v>
      </c>
      <c r="AO850" s="39" t="str">
        <f t="shared" si="336"/>
        <v xml:space="preserve"> </v>
      </c>
      <c r="AP850" s="39" t="str">
        <f t="shared" si="337"/>
        <v xml:space="preserve"> </v>
      </c>
      <c r="CF850" s="2"/>
    </row>
    <row r="851" spans="2:84" x14ac:dyDescent="0.2">
      <c r="B851" s="22" t="str">
        <f>IF(VLOOKUP('Download Data'!AF860,'Download Data'!AL860:AP2472,3,FALSE)&lt;&gt;10001,VLOOKUP('Download Data'!AF860,'Download Data'!AL860:AP2472,3,FALSE),"")</f>
        <v/>
      </c>
      <c r="C851" s="5" t="str">
        <f>IF(VLOOKUP('Download Data'!AF860,'Download Data'!AL860:AP2472,3,FALSE)&lt;&gt;10001,VLOOKUP('Download Data'!AF860,'Download Data'!AL860:AP2472,4,FALSE),"")</f>
        <v/>
      </c>
      <c r="D851" s="29" t="str">
        <f>IF(VLOOKUP('Download Data'!AF860,'Download Data'!AL860:AP2472,3,FALSE)&lt;&gt;10001,VLOOKUP('Download Data'!AF860,'Download Data'!AL860:AP2472,5,FALSE),"")</f>
        <v/>
      </c>
      <c r="AA851" s="39" t="s">
        <v>1173</v>
      </c>
      <c r="AB851" s="39">
        <f t="shared" si="339"/>
        <v>13201</v>
      </c>
      <c r="AC851" s="39" t="s">
        <v>101</v>
      </c>
      <c r="AD851" s="43">
        <f>VLOOKUP(AB851/100,'Download Data'!$BB$1:$BV$156,6,TRUE)</f>
        <v>0</v>
      </c>
      <c r="AE851" s="39"/>
      <c r="AF851" s="39">
        <f t="shared" si="324"/>
        <v>842</v>
      </c>
      <c r="AG851" s="45">
        <f t="shared" ref="AG851:AG857" si="340">AG850+1</f>
        <v>13201</v>
      </c>
      <c r="AH851" s="45" t="s">
        <v>101</v>
      </c>
      <c r="AI851" s="46">
        <f>Program!N230</f>
        <v>0</v>
      </c>
      <c r="AJ851" s="39"/>
      <c r="AK851" s="39">
        <f t="shared" si="333"/>
        <v>0</v>
      </c>
      <c r="AL851" s="39">
        <f t="shared" si="325"/>
        <v>1</v>
      </c>
      <c r="AM851" s="39" t="str">
        <f t="shared" si="334"/>
        <v xml:space="preserve"> </v>
      </c>
      <c r="AN851" s="39" t="str">
        <f t="shared" si="335"/>
        <v xml:space="preserve"> </v>
      </c>
      <c r="AO851" s="39" t="str">
        <f t="shared" si="336"/>
        <v xml:space="preserve"> </v>
      </c>
      <c r="AP851" s="39" t="str">
        <f t="shared" si="337"/>
        <v xml:space="preserve"> </v>
      </c>
      <c r="CF851" s="2"/>
    </row>
    <row r="852" spans="2:84" x14ac:dyDescent="0.2">
      <c r="B852" s="22" t="str">
        <f>IF(VLOOKUP('Download Data'!AF861,'Download Data'!AL861:AP2473,3,FALSE)&lt;&gt;10001,VLOOKUP('Download Data'!AF861,'Download Data'!AL861:AP2473,3,FALSE),"")</f>
        <v/>
      </c>
      <c r="C852" s="5" t="str">
        <f>IF(VLOOKUP('Download Data'!AF861,'Download Data'!AL861:AP2473,3,FALSE)&lt;&gt;10001,VLOOKUP('Download Data'!AF861,'Download Data'!AL861:AP2473,4,FALSE),"")</f>
        <v/>
      </c>
      <c r="D852" s="29" t="str">
        <f>IF(VLOOKUP('Download Data'!AF861,'Download Data'!AL861:AP2473,3,FALSE)&lt;&gt;10001,VLOOKUP('Download Data'!AF861,'Download Data'!AL861:AP2473,5,FALSE),"")</f>
        <v/>
      </c>
      <c r="AA852" s="39" t="s">
        <v>1174</v>
      </c>
      <c r="AB852" s="39">
        <f t="shared" si="339"/>
        <v>13202</v>
      </c>
      <c r="AC852" s="39" t="s">
        <v>101</v>
      </c>
      <c r="AD852" s="43">
        <f>VLOOKUP(AB852/100,'Download Data'!$BB$1:$BV$156,7,TRUE)</f>
        <v>0</v>
      </c>
      <c r="AE852" s="39"/>
      <c r="AF852" s="39">
        <f t="shared" si="324"/>
        <v>843</v>
      </c>
      <c r="AG852" s="45">
        <f t="shared" si="340"/>
        <v>13202</v>
      </c>
      <c r="AH852" s="45" t="s">
        <v>101</v>
      </c>
      <c r="AI852" s="46">
        <f>Program!N231</f>
        <v>0</v>
      </c>
      <c r="AJ852" s="39"/>
      <c r="AK852" s="39">
        <f t="shared" si="333"/>
        <v>0</v>
      </c>
      <c r="AL852" s="39">
        <f t="shared" si="325"/>
        <v>1</v>
      </c>
      <c r="AM852" s="39" t="str">
        <f t="shared" si="334"/>
        <v xml:space="preserve"> </v>
      </c>
      <c r="AN852" s="39" t="str">
        <f t="shared" si="335"/>
        <v xml:space="preserve"> </v>
      </c>
      <c r="AO852" s="39" t="str">
        <f t="shared" si="336"/>
        <v xml:space="preserve"> </v>
      </c>
      <c r="AP852" s="39" t="str">
        <f t="shared" si="337"/>
        <v xml:space="preserve"> </v>
      </c>
      <c r="CF852" s="2"/>
    </row>
    <row r="853" spans="2:84" x14ac:dyDescent="0.2">
      <c r="B853" s="22" t="str">
        <f>IF(VLOOKUP('Download Data'!AF862,'Download Data'!AL862:AP2474,3,FALSE)&lt;&gt;10001,VLOOKUP('Download Data'!AF862,'Download Data'!AL862:AP2474,3,FALSE),"")</f>
        <v/>
      </c>
      <c r="C853" s="5" t="str">
        <f>IF(VLOOKUP('Download Data'!AF862,'Download Data'!AL862:AP2474,3,FALSE)&lt;&gt;10001,VLOOKUP('Download Data'!AF862,'Download Data'!AL862:AP2474,4,FALSE),"")</f>
        <v/>
      </c>
      <c r="D853" s="29" t="str">
        <f>IF(VLOOKUP('Download Data'!AF862,'Download Data'!AL862:AP2474,3,FALSE)&lt;&gt;10001,VLOOKUP('Download Data'!AF862,'Download Data'!AL862:AP2474,5,FALSE),"")</f>
        <v/>
      </c>
      <c r="AA853" s="39" t="s">
        <v>1175</v>
      </c>
      <c r="AB853" s="39">
        <f t="shared" si="339"/>
        <v>13203</v>
      </c>
      <c r="AC853" s="39" t="s">
        <v>101</v>
      </c>
      <c r="AD853" s="43">
        <f>VLOOKUP(AB853/100,'Download Data'!$BB$1:$BV$156,8,TRUE)</f>
        <v>0</v>
      </c>
      <c r="AE853" s="39"/>
      <c r="AF853" s="39">
        <f t="shared" si="324"/>
        <v>844</v>
      </c>
      <c r="AG853" s="45">
        <f t="shared" si="340"/>
        <v>13203</v>
      </c>
      <c r="AH853" s="45" t="s">
        <v>101</v>
      </c>
      <c r="AI853" s="46">
        <f>Program!N232</f>
        <v>0</v>
      </c>
      <c r="AJ853" s="39"/>
      <c r="AK853" s="39">
        <f t="shared" si="333"/>
        <v>0</v>
      </c>
      <c r="AL853" s="39">
        <f t="shared" si="325"/>
        <v>1</v>
      </c>
      <c r="AM853" s="39" t="str">
        <f t="shared" si="334"/>
        <v xml:space="preserve"> </v>
      </c>
      <c r="AN853" s="39" t="str">
        <f t="shared" si="335"/>
        <v xml:space="preserve"> </v>
      </c>
      <c r="AO853" s="39" t="str">
        <f t="shared" si="336"/>
        <v xml:space="preserve"> </v>
      </c>
      <c r="AP853" s="39" t="str">
        <f t="shared" si="337"/>
        <v xml:space="preserve"> </v>
      </c>
      <c r="CF853" s="2"/>
    </row>
    <row r="854" spans="2:84" x14ac:dyDescent="0.2">
      <c r="B854" s="22" t="str">
        <f>IF(VLOOKUP('Download Data'!AF863,'Download Data'!AL863:AP2475,3,FALSE)&lt;&gt;10001,VLOOKUP('Download Data'!AF863,'Download Data'!AL863:AP2475,3,FALSE),"")</f>
        <v/>
      </c>
      <c r="C854" s="5" t="str">
        <f>IF(VLOOKUP('Download Data'!AF863,'Download Data'!AL863:AP2475,3,FALSE)&lt;&gt;10001,VLOOKUP('Download Data'!AF863,'Download Data'!AL863:AP2475,4,FALSE),"")</f>
        <v/>
      </c>
      <c r="D854" s="29" t="str">
        <f>IF(VLOOKUP('Download Data'!AF863,'Download Data'!AL863:AP2475,3,FALSE)&lt;&gt;10001,VLOOKUP('Download Data'!AF863,'Download Data'!AL863:AP2475,5,FALSE),"")</f>
        <v/>
      </c>
      <c r="AA854" s="39" t="s">
        <v>1176</v>
      </c>
      <c r="AB854" s="39">
        <f t="shared" si="339"/>
        <v>13204</v>
      </c>
      <c r="AC854" s="39" t="s">
        <v>101</v>
      </c>
      <c r="AD854" s="43">
        <f>VLOOKUP(AB854/100,'Download Data'!$BB$1:$BV$156,9,TRUE)</f>
        <v>0</v>
      </c>
      <c r="AE854" s="39"/>
      <c r="AF854" s="39">
        <f t="shared" si="324"/>
        <v>845</v>
      </c>
      <c r="AG854" s="45">
        <f t="shared" si="340"/>
        <v>13204</v>
      </c>
      <c r="AH854" s="45" t="s">
        <v>101</v>
      </c>
      <c r="AI854" s="46">
        <f>Program!N233</f>
        <v>0</v>
      </c>
      <c r="AJ854" s="39"/>
      <c r="AK854" s="39">
        <f t="shared" si="333"/>
        <v>0</v>
      </c>
      <c r="AL854" s="39">
        <f t="shared" si="325"/>
        <v>1</v>
      </c>
      <c r="AM854" s="39" t="str">
        <f t="shared" si="334"/>
        <v xml:space="preserve"> </v>
      </c>
      <c r="AN854" s="39" t="str">
        <f t="shared" si="335"/>
        <v xml:space="preserve"> </v>
      </c>
      <c r="AO854" s="39" t="str">
        <f t="shared" si="336"/>
        <v xml:space="preserve"> </v>
      </c>
      <c r="AP854" s="39" t="str">
        <f t="shared" si="337"/>
        <v xml:space="preserve"> </v>
      </c>
      <c r="CF854" s="2"/>
    </row>
    <row r="855" spans="2:84" x14ac:dyDescent="0.2">
      <c r="B855" s="22" t="str">
        <f>IF(VLOOKUP('Download Data'!AF864,'Download Data'!AL864:AP2476,3,FALSE)&lt;&gt;10001,VLOOKUP('Download Data'!AF864,'Download Data'!AL864:AP2476,3,FALSE),"")</f>
        <v/>
      </c>
      <c r="C855" s="5" t="str">
        <f>IF(VLOOKUP('Download Data'!AF864,'Download Data'!AL864:AP2476,3,FALSE)&lt;&gt;10001,VLOOKUP('Download Data'!AF864,'Download Data'!AL864:AP2476,4,FALSE),"")</f>
        <v/>
      </c>
      <c r="D855" s="29" t="str">
        <f>IF(VLOOKUP('Download Data'!AF864,'Download Data'!AL864:AP2476,3,FALSE)&lt;&gt;10001,VLOOKUP('Download Data'!AF864,'Download Data'!AL864:AP2476,5,FALSE),"")</f>
        <v/>
      </c>
      <c r="AA855" s="39" t="s">
        <v>1574</v>
      </c>
      <c r="AB855" s="39">
        <f t="shared" si="339"/>
        <v>13205</v>
      </c>
      <c r="AC855" s="39" t="s">
        <v>101</v>
      </c>
      <c r="AD855" s="43">
        <f>VLOOKUP(AB855/100,'Download Data'!$BB$1:$BV$156,10,TRUE)</f>
        <v>0</v>
      </c>
      <c r="AE855" s="39"/>
      <c r="AF855" s="39">
        <f t="shared" si="324"/>
        <v>846</v>
      </c>
      <c r="AG855" s="45">
        <f t="shared" si="340"/>
        <v>13205</v>
      </c>
      <c r="AH855" s="45" t="s">
        <v>101</v>
      </c>
      <c r="AI855" s="46">
        <f>Program!N234</f>
        <v>0</v>
      </c>
      <c r="AJ855" s="39"/>
      <c r="AK855" s="39">
        <f>IF(AO855=" ",0,1)</f>
        <v>0</v>
      </c>
      <c r="AL855" s="39">
        <f t="shared" si="325"/>
        <v>1</v>
      </c>
      <c r="AM855" s="39" t="str">
        <f>IF(AD855=AI855," ",AA855)</f>
        <v xml:space="preserve"> </v>
      </c>
      <c r="AN855" s="39" t="str">
        <f>IF(AD855=AI855," ",AG855)</f>
        <v xml:space="preserve"> </v>
      </c>
      <c r="AO855" s="39" t="str">
        <f>IF(AD855=AI855," ","=")</f>
        <v xml:space="preserve"> </v>
      </c>
      <c r="AP855" s="39" t="str">
        <f>IF(AD855=AI855," ",AI855)</f>
        <v xml:space="preserve"> </v>
      </c>
      <c r="CF855" s="2"/>
    </row>
    <row r="856" spans="2:84" x14ac:dyDescent="0.2">
      <c r="B856" s="22" t="str">
        <f>IF(VLOOKUP('Download Data'!AF865,'Download Data'!AL865:AP2477,3,FALSE)&lt;&gt;10001,VLOOKUP('Download Data'!AF865,'Download Data'!AL865:AP2477,3,FALSE),"")</f>
        <v/>
      </c>
      <c r="C856" s="5" t="str">
        <f>IF(VLOOKUP('Download Data'!AF865,'Download Data'!AL865:AP2477,3,FALSE)&lt;&gt;10001,VLOOKUP('Download Data'!AF865,'Download Data'!AL865:AP2477,4,FALSE),"")</f>
        <v/>
      </c>
      <c r="D856" s="29" t="str">
        <f>IF(VLOOKUP('Download Data'!AF865,'Download Data'!AL865:AP2477,3,FALSE)&lt;&gt;10001,VLOOKUP('Download Data'!AF865,'Download Data'!AL865:AP2477,5,FALSE),"")</f>
        <v/>
      </c>
      <c r="AA856" s="39" t="s">
        <v>1575</v>
      </c>
      <c r="AB856" s="39">
        <f t="shared" si="339"/>
        <v>13206</v>
      </c>
      <c r="AC856" s="39" t="s">
        <v>101</v>
      </c>
      <c r="AD856" s="43">
        <f>VLOOKUP(AB856/100,'Download Data'!$BB$1:$BV$156,11,TRUE)</f>
        <v>0</v>
      </c>
      <c r="AE856" s="39"/>
      <c r="AF856" s="39">
        <f t="shared" si="324"/>
        <v>847</v>
      </c>
      <c r="AG856" s="45">
        <f t="shared" si="340"/>
        <v>13206</v>
      </c>
      <c r="AH856" s="45" t="s">
        <v>101</v>
      </c>
      <c r="AI856" s="46">
        <f>Program!N235</f>
        <v>0</v>
      </c>
      <c r="AJ856" s="39"/>
      <c r="AK856" s="39">
        <f>IF(AO856=" ",0,1)</f>
        <v>0</v>
      </c>
      <c r="AL856" s="39">
        <f t="shared" si="325"/>
        <v>1</v>
      </c>
      <c r="AM856" s="39" t="str">
        <f>IF(AD856=AI856," ",AA856)</f>
        <v xml:space="preserve"> </v>
      </c>
      <c r="AN856" s="39" t="str">
        <f>IF(AD856=AI856," ",AG856)</f>
        <v xml:space="preserve"> </v>
      </c>
      <c r="AO856" s="39" t="str">
        <f>IF(AD856=AI856," ","=")</f>
        <v xml:space="preserve"> </v>
      </c>
      <c r="AP856" s="39" t="str">
        <f>IF(AD856=AI856," ",AI856)</f>
        <v xml:space="preserve"> </v>
      </c>
      <c r="CF856" s="2"/>
    </row>
    <row r="857" spans="2:84" x14ac:dyDescent="0.2">
      <c r="B857" s="22" t="str">
        <f>IF(VLOOKUP('Download Data'!AF866,'Download Data'!AL866:AP2478,3,FALSE)&lt;&gt;10001,VLOOKUP('Download Data'!AF866,'Download Data'!AL866:AP2478,3,FALSE),"")</f>
        <v/>
      </c>
      <c r="C857" s="5" t="str">
        <f>IF(VLOOKUP('Download Data'!AF866,'Download Data'!AL866:AP2478,3,FALSE)&lt;&gt;10001,VLOOKUP('Download Data'!AF866,'Download Data'!AL866:AP2478,4,FALSE),"")</f>
        <v/>
      </c>
      <c r="D857" s="29" t="str">
        <f>IF(VLOOKUP('Download Data'!AF866,'Download Data'!AL866:AP2478,3,FALSE)&lt;&gt;10001,VLOOKUP('Download Data'!AF866,'Download Data'!AL866:AP2478,5,FALSE),"")</f>
        <v/>
      </c>
      <c r="AA857" s="39" t="s">
        <v>1576</v>
      </c>
      <c r="AB857" s="39">
        <f t="shared" si="339"/>
        <v>13207</v>
      </c>
      <c r="AC857" s="39" t="s">
        <v>101</v>
      </c>
      <c r="AD857" s="43">
        <f>VLOOKUP(AB857/100,'Download Data'!$BB$1:$BV$156,12,TRUE)</f>
        <v>0</v>
      </c>
      <c r="AE857" s="39"/>
      <c r="AF857" s="39">
        <f t="shared" si="324"/>
        <v>848</v>
      </c>
      <c r="AG857" s="45">
        <f t="shared" si="340"/>
        <v>13207</v>
      </c>
      <c r="AH857" s="45" t="s">
        <v>101</v>
      </c>
      <c r="AI857" s="46">
        <f>Program!N236</f>
        <v>0</v>
      </c>
      <c r="AJ857" s="39"/>
      <c r="AK857" s="39">
        <f>IF(AO857=" ",0,1)</f>
        <v>0</v>
      </c>
      <c r="AL857" s="39">
        <f t="shared" si="325"/>
        <v>1</v>
      </c>
      <c r="AM857" s="39" t="str">
        <f>IF(AD857=AI857," ",AA857)</f>
        <v xml:space="preserve"> </v>
      </c>
      <c r="AN857" s="39" t="str">
        <f>IF(AD857=AI857," ",AG857)</f>
        <v xml:space="preserve"> </v>
      </c>
      <c r="AO857" s="39" t="str">
        <f>IF(AD857=AI857," ","=")</f>
        <v xml:space="preserve"> </v>
      </c>
      <c r="AP857" s="39" t="str">
        <f>IF(AD857=AI857," ",AI857)</f>
        <v xml:space="preserve"> </v>
      </c>
      <c r="CF857" s="2"/>
    </row>
    <row r="858" spans="2:84" x14ac:dyDescent="0.2">
      <c r="B858" s="22" t="str">
        <f>IF(VLOOKUP('Download Data'!AF867,'Download Data'!AL867:AP2479,3,FALSE)&lt;&gt;10001,VLOOKUP('Download Data'!AF867,'Download Data'!AL867:AP2479,3,FALSE),"")</f>
        <v/>
      </c>
      <c r="C858" s="5" t="str">
        <f>IF(VLOOKUP('Download Data'!AF867,'Download Data'!AL867:AP2479,3,FALSE)&lt;&gt;10001,VLOOKUP('Download Data'!AF867,'Download Data'!AL867:AP2479,4,FALSE),"")</f>
        <v/>
      </c>
      <c r="D858" s="29" t="str">
        <f>IF(VLOOKUP('Download Data'!AF867,'Download Data'!AL867:AP2479,3,FALSE)&lt;&gt;10001,VLOOKUP('Download Data'!AF867,'Download Data'!AL867:AP2479,5,FALSE),"")</f>
        <v/>
      </c>
      <c r="AA858" s="39"/>
      <c r="AB858" s="39"/>
      <c r="AC858" s="39"/>
      <c r="AD858" s="43"/>
      <c r="AE858" s="39"/>
      <c r="AF858" s="39">
        <f t="shared" si="324"/>
        <v>849</v>
      </c>
      <c r="AG858" s="45"/>
      <c r="AH858" s="45"/>
      <c r="AI858" s="46"/>
      <c r="AJ858" s="39"/>
      <c r="AK858" s="39">
        <f t="shared" si="333"/>
        <v>0</v>
      </c>
      <c r="AL858" s="39">
        <f t="shared" si="325"/>
        <v>1</v>
      </c>
      <c r="AM858" s="39" t="str">
        <f t="shared" si="334"/>
        <v xml:space="preserve"> </v>
      </c>
      <c r="AN858" s="39" t="str">
        <f t="shared" si="335"/>
        <v xml:space="preserve"> </v>
      </c>
      <c r="AO858" s="39" t="str">
        <f t="shared" si="336"/>
        <v xml:space="preserve"> </v>
      </c>
      <c r="AP858" s="39" t="str">
        <f t="shared" si="337"/>
        <v xml:space="preserve"> </v>
      </c>
      <c r="CF858" s="2"/>
    </row>
    <row r="859" spans="2:84" x14ac:dyDescent="0.2">
      <c r="B859" s="22" t="str">
        <f>IF(VLOOKUP('Download Data'!AF868,'Download Data'!AL868:AP2480,3,FALSE)&lt;&gt;10001,VLOOKUP('Download Data'!AF868,'Download Data'!AL868:AP2480,3,FALSE),"")</f>
        <v/>
      </c>
      <c r="C859" s="5" t="str">
        <f>IF(VLOOKUP('Download Data'!AF868,'Download Data'!AL868:AP2480,3,FALSE)&lt;&gt;10001,VLOOKUP('Download Data'!AF868,'Download Data'!AL868:AP2480,4,FALSE),"")</f>
        <v/>
      </c>
      <c r="D859" s="29" t="str">
        <f>IF(VLOOKUP('Download Data'!AF868,'Download Data'!AL868:AP2480,3,FALSE)&lt;&gt;10001,VLOOKUP('Download Data'!AF868,'Download Data'!AL868:AP2480,5,FALSE),"")</f>
        <v/>
      </c>
      <c r="AA859" s="39" t="s">
        <v>1177</v>
      </c>
      <c r="AB859" s="39">
        <f t="shared" ref="AB859:AB866" si="341">AG859</f>
        <v>13300</v>
      </c>
      <c r="AC859" s="39" t="s">
        <v>101</v>
      </c>
      <c r="AD859" s="43">
        <f>VLOOKUP(AB859/100,'Download Data'!$BB$1:$BV$156,5,TRUE)</f>
        <v>0</v>
      </c>
      <c r="AE859" s="39"/>
      <c r="AF859" s="39">
        <f t="shared" si="324"/>
        <v>850</v>
      </c>
      <c r="AG859" s="45">
        <v>13300</v>
      </c>
      <c r="AH859" s="45" t="s">
        <v>101</v>
      </c>
      <c r="AI859" s="46">
        <f>Program!R185</f>
        <v>0</v>
      </c>
      <c r="AJ859" s="39"/>
      <c r="AK859" s="39">
        <f t="shared" si="333"/>
        <v>0</v>
      </c>
      <c r="AL859" s="39">
        <f t="shared" si="325"/>
        <v>1</v>
      </c>
      <c r="AM859" s="39" t="str">
        <f t="shared" si="334"/>
        <v xml:space="preserve"> </v>
      </c>
      <c r="AN859" s="39" t="str">
        <f t="shared" si="335"/>
        <v xml:space="preserve"> </v>
      </c>
      <c r="AO859" s="39" t="str">
        <f t="shared" si="336"/>
        <v xml:space="preserve"> </v>
      </c>
      <c r="AP859" s="39" t="str">
        <f t="shared" si="337"/>
        <v xml:space="preserve"> </v>
      </c>
      <c r="CF859" s="2"/>
    </row>
    <row r="860" spans="2:84" x14ac:dyDescent="0.2">
      <c r="B860" s="22" t="str">
        <f>IF(VLOOKUP('Download Data'!AF869,'Download Data'!AL869:AP2481,3,FALSE)&lt;&gt;10001,VLOOKUP('Download Data'!AF869,'Download Data'!AL869:AP2481,3,FALSE),"")</f>
        <v/>
      </c>
      <c r="C860" s="5" t="str">
        <f>IF(VLOOKUP('Download Data'!AF869,'Download Data'!AL869:AP2481,3,FALSE)&lt;&gt;10001,VLOOKUP('Download Data'!AF869,'Download Data'!AL869:AP2481,4,FALSE),"")</f>
        <v/>
      </c>
      <c r="D860" s="29" t="str">
        <f>IF(VLOOKUP('Download Data'!AF869,'Download Data'!AL869:AP2481,3,FALSE)&lt;&gt;10001,VLOOKUP('Download Data'!AF869,'Download Data'!AL869:AP2481,5,FALSE),"")</f>
        <v/>
      </c>
      <c r="AA860" s="39" t="s">
        <v>1178</v>
      </c>
      <c r="AB860" s="39">
        <f t="shared" si="341"/>
        <v>13301</v>
      </c>
      <c r="AC860" s="39" t="s">
        <v>101</v>
      </c>
      <c r="AD860" s="43">
        <f>VLOOKUP(AB860/100,'Download Data'!$BB$1:$BV$156,6,TRUE)</f>
        <v>0</v>
      </c>
      <c r="AE860" s="39"/>
      <c r="AF860" s="39">
        <f t="shared" si="324"/>
        <v>851</v>
      </c>
      <c r="AG860" s="45">
        <f t="shared" ref="AG860:AG866" si="342">AG859+1</f>
        <v>13301</v>
      </c>
      <c r="AH860" s="45" t="s">
        <v>101</v>
      </c>
      <c r="AI860" s="46">
        <f>Program!R186</f>
        <v>0</v>
      </c>
      <c r="AJ860" s="39"/>
      <c r="AK860" s="39">
        <f t="shared" si="333"/>
        <v>0</v>
      </c>
      <c r="AL860" s="39">
        <f t="shared" si="325"/>
        <v>1</v>
      </c>
      <c r="AM860" s="39" t="str">
        <f t="shared" si="334"/>
        <v xml:space="preserve"> </v>
      </c>
      <c r="AN860" s="39" t="str">
        <f t="shared" si="335"/>
        <v xml:space="preserve"> </v>
      </c>
      <c r="AO860" s="39" t="str">
        <f t="shared" si="336"/>
        <v xml:space="preserve"> </v>
      </c>
      <c r="AP860" s="39" t="str">
        <f t="shared" si="337"/>
        <v xml:space="preserve"> </v>
      </c>
      <c r="CF860" s="2"/>
    </row>
    <row r="861" spans="2:84" x14ac:dyDescent="0.2">
      <c r="B861" s="22" t="str">
        <f>IF(VLOOKUP('Download Data'!AF870,'Download Data'!AL870:AP2482,3,FALSE)&lt;&gt;10001,VLOOKUP('Download Data'!AF870,'Download Data'!AL870:AP2482,3,FALSE),"")</f>
        <v/>
      </c>
      <c r="C861" s="5" t="str">
        <f>IF(VLOOKUP('Download Data'!AF870,'Download Data'!AL870:AP2482,3,FALSE)&lt;&gt;10001,VLOOKUP('Download Data'!AF870,'Download Data'!AL870:AP2482,4,FALSE),"")</f>
        <v/>
      </c>
      <c r="D861" s="29" t="str">
        <f>IF(VLOOKUP('Download Data'!AF870,'Download Data'!AL870:AP2482,3,FALSE)&lt;&gt;10001,VLOOKUP('Download Data'!AF870,'Download Data'!AL870:AP2482,5,FALSE),"")</f>
        <v/>
      </c>
      <c r="AA861" s="39" t="s">
        <v>1179</v>
      </c>
      <c r="AB861" s="39">
        <f t="shared" si="341"/>
        <v>13302</v>
      </c>
      <c r="AC861" s="39" t="s">
        <v>101</v>
      </c>
      <c r="AD861" s="43">
        <f>VLOOKUP(AB861/100,'Download Data'!$BB$1:$BV$156,7,TRUE)</f>
        <v>0</v>
      </c>
      <c r="AE861" s="39"/>
      <c r="AF861" s="39">
        <f t="shared" si="324"/>
        <v>852</v>
      </c>
      <c r="AG861" s="45">
        <f t="shared" si="342"/>
        <v>13302</v>
      </c>
      <c r="AH861" s="45" t="s">
        <v>101</v>
      </c>
      <c r="AI861" s="46">
        <f>Program!R187</f>
        <v>0</v>
      </c>
      <c r="AJ861" s="39"/>
      <c r="AK861" s="39">
        <f t="shared" si="333"/>
        <v>0</v>
      </c>
      <c r="AL861" s="39">
        <f t="shared" si="325"/>
        <v>1</v>
      </c>
      <c r="AM861" s="39" t="str">
        <f t="shared" si="334"/>
        <v xml:space="preserve"> </v>
      </c>
      <c r="AN861" s="39" t="str">
        <f t="shared" si="335"/>
        <v xml:space="preserve"> </v>
      </c>
      <c r="AO861" s="39" t="str">
        <f t="shared" si="336"/>
        <v xml:space="preserve"> </v>
      </c>
      <c r="AP861" s="39" t="str">
        <f t="shared" si="337"/>
        <v xml:space="preserve"> </v>
      </c>
      <c r="CF861" s="2"/>
    </row>
    <row r="862" spans="2:84" x14ac:dyDescent="0.2">
      <c r="B862" s="22" t="str">
        <f>IF(VLOOKUP('Download Data'!AF871,'Download Data'!AL871:AP2483,3,FALSE)&lt;&gt;10001,VLOOKUP('Download Data'!AF871,'Download Data'!AL871:AP2483,3,FALSE),"")</f>
        <v/>
      </c>
      <c r="C862" s="5" t="str">
        <f>IF(VLOOKUP('Download Data'!AF871,'Download Data'!AL871:AP2483,3,FALSE)&lt;&gt;10001,VLOOKUP('Download Data'!AF871,'Download Data'!AL871:AP2483,4,FALSE),"")</f>
        <v/>
      </c>
      <c r="D862" s="29" t="str">
        <f>IF(VLOOKUP('Download Data'!AF871,'Download Data'!AL871:AP2483,3,FALSE)&lt;&gt;10001,VLOOKUP('Download Data'!AF871,'Download Data'!AL871:AP2483,5,FALSE),"")</f>
        <v/>
      </c>
      <c r="AA862" s="39" t="s">
        <v>1180</v>
      </c>
      <c r="AB862" s="39">
        <f t="shared" si="341"/>
        <v>13303</v>
      </c>
      <c r="AC862" s="39" t="s">
        <v>101</v>
      </c>
      <c r="AD862" s="43">
        <f>VLOOKUP(AB862/100,'Download Data'!$BB$1:$BV$156,8,TRUE)</f>
        <v>0</v>
      </c>
      <c r="AE862" s="39"/>
      <c r="AF862" s="39">
        <f t="shared" si="324"/>
        <v>853</v>
      </c>
      <c r="AG862" s="45">
        <f t="shared" si="342"/>
        <v>13303</v>
      </c>
      <c r="AH862" s="45" t="s">
        <v>101</v>
      </c>
      <c r="AI862" s="46">
        <f>Program!R188</f>
        <v>0</v>
      </c>
      <c r="AJ862" s="39"/>
      <c r="AK862" s="39">
        <f t="shared" si="333"/>
        <v>0</v>
      </c>
      <c r="AL862" s="39">
        <f t="shared" si="325"/>
        <v>1</v>
      </c>
      <c r="AM862" s="39" t="str">
        <f t="shared" si="334"/>
        <v xml:space="preserve"> </v>
      </c>
      <c r="AN862" s="39" t="str">
        <f t="shared" si="335"/>
        <v xml:space="preserve"> </v>
      </c>
      <c r="AO862" s="39" t="str">
        <f t="shared" si="336"/>
        <v xml:space="preserve"> </v>
      </c>
      <c r="AP862" s="39" t="str">
        <f t="shared" si="337"/>
        <v xml:space="preserve"> </v>
      </c>
      <c r="CF862" s="2"/>
    </row>
    <row r="863" spans="2:84" x14ac:dyDescent="0.2">
      <c r="B863" s="22" t="str">
        <f>IF(VLOOKUP('Download Data'!AF872,'Download Data'!AL872:AP2484,3,FALSE)&lt;&gt;10001,VLOOKUP('Download Data'!AF872,'Download Data'!AL872:AP2484,3,FALSE),"")</f>
        <v/>
      </c>
      <c r="C863" s="5" t="str">
        <f>IF(VLOOKUP('Download Data'!AF872,'Download Data'!AL872:AP2484,3,FALSE)&lt;&gt;10001,VLOOKUP('Download Data'!AF872,'Download Data'!AL872:AP2484,4,FALSE),"")</f>
        <v/>
      </c>
      <c r="D863" s="29" t="str">
        <f>IF(VLOOKUP('Download Data'!AF872,'Download Data'!AL872:AP2484,3,FALSE)&lt;&gt;10001,VLOOKUP('Download Data'!AF872,'Download Data'!AL872:AP2484,5,FALSE),"")</f>
        <v/>
      </c>
      <c r="AA863" s="39" t="s">
        <v>1181</v>
      </c>
      <c r="AB863" s="39">
        <f t="shared" si="341"/>
        <v>13304</v>
      </c>
      <c r="AC863" s="39" t="s">
        <v>101</v>
      </c>
      <c r="AD863" s="43">
        <f>VLOOKUP(AB863/100,'Download Data'!$BB$1:$BV$156,9,TRUE)</f>
        <v>0</v>
      </c>
      <c r="AE863" s="39"/>
      <c r="AF863" s="39">
        <f t="shared" si="324"/>
        <v>854</v>
      </c>
      <c r="AG863" s="45">
        <f t="shared" si="342"/>
        <v>13304</v>
      </c>
      <c r="AH863" s="45" t="s">
        <v>101</v>
      </c>
      <c r="AI863" s="46">
        <f>Program!R189</f>
        <v>0</v>
      </c>
      <c r="AJ863" s="39"/>
      <c r="AK863" s="39">
        <f t="shared" si="333"/>
        <v>0</v>
      </c>
      <c r="AL863" s="39">
        <f t="shared" si="325"/>
        <v>1</v>
      </c>
      <c r="AM863" s="39" t="str">
        <f t="shared" si="334"/>
        <v xml:space="preserve"> </v>
      </c>
      <c r="AN863" s="39" t="str">
        <f t="shared" si="335"/>
        <v xml:space="preserve"> </v>
      </c>
      <c r="AO863" s="39" t="str">
        <f t="shared" si="336"/>
        <v xml:space="preserve"> </v>
      </c>
      <c r="AP863" s="39" t="str">
        <f t="shared" si="337"/>
        <v xml:space="preserve"> </v>
      </c>
      <c r="CF863" s="2"/>
    </row>
    <row r="864" spans="2:84" x14ac:dyDescent="0.2">
      <c r="B864" s="22" t="str">
        <f>IF(VLOOKUP('Download Data'!AF873,'Download Data'!AL873:AP2485,3,FALSE)&lt;&gt;10001,VLOOKUP('Download Data'!AF873,'Download Data'!AL873:AP2485,3,FALSE),"")</f>
        <v/>
      </c>
      <c r="C864" s="5" t="str">
        <f>IF(VLOOKUP('Download Data'!AF873,'Download Data'!AL873:AP2485,3,FALSE)&lt;&gt;10001,VLOOKUP('Download Data'!AF873,'Download Data'!AL873:AP2485,4,FALSE),"")</f>
        <v/>
      </c>
      <c r="D864" s="29" t="str">
        <f>IF(VLOOKUP('Download Data'!AF873,'Download Data'!AL873:AP2485,3,FALSE)&lt;&gt;10001,VLOOKUP('Download Data'!AF873,'Download Data'!AL873:AP2485,5,FALSE),"")</f>
        <v/>
      </c>
      <c r="AA864" s="39" t="s">
        <v>1577</v>
      </c>
      <c r="AB864" s="39">
        <f t="shared" si="341"/>
        <v>13305</v>
      </c>
      <c r="AC864" s="39" t="s">
        <v>101</v>
      </c>
      <c r="AD864" s="43">
        <f>VLOOKUP(AB864/100,'Download Data'!$BB$1:$BV$156,10,TRUE)</f>
        <v>0</v>
      </c>
      <c r="AE864" s="39"/>
      <c r="AF864" s="39">
        <f t="shared" si="324"/>
        <v>855</v>
      </c>
      <c r="AG864" s="45">
        <f t="shared" si="342"/>
        <v>13305</v>
      </c>
      <c r="AH864" s="45" t="s">
        <v>101</v>
      </c>
      <c r="AI864" s="46">
        <f>Program!R190</f>
        <v>0</v>
      </c>
      <c r="AJ864" s="39"/>
      <c r="AK864" s="39">
        <f>IF(AO864=" ",0,1)</f>
        <v>0</v>
      </c>
      <c r="AL864" s="39">
        <f t="shared" si="325"/>
        <v>1</v>
      </c>
      <c r="AM864" s="39" t="str">
        <f>IF(AD864=AI864," ",AA864)</f>
        <v xml:space="preserve"> </v>
      </c>
      <c r="AN864" s="39" t="str">
        <f>IF(AD864=AI864," ",AG864)</f>
        <v xml:space="preserve"> </v>
      </c>
      <c r="AO864" s="39" t="str">
        <f>IF(AD864=AI864," ","=")</f>
        <v xml:space="preserve"> </v>
      </c>
      <c r="AP864" s="39" t="str">
        <f>IF(AD864=AI864," ",AI864)</f>
        <v xml:space="preserve"> </v>
      </c>
      <c r="CF864" s="2"/>
    </row>
    <row r="865" spans="2:84" x14ac:dyDescent="0.2">
      <c r="B865" s="22" t="str">
        <f>IF(VLOOKUP('Download Data'!AF874,'Download Data'!AL874:AP2486,3,FALSE)&lt;&gt;10001,VLOOKUP('Download Data'!AF874,'Download Data'!AL874:AP2486,3,FALSE),"")</f>
        <v/>
      </c>
      <c r="C865" s="5" t="str">
        <f>IF(VLOOKUP('Download Data'!AF874,'Download Data'!AL874:AP2486,3,FALSE)&lt;&gt;10001,VLOOKUP('Download Data'!AF874,'Download Data'!AL874:AP2486,4,FALSE),"")</f>
        <v/>
      </c>
      <c r="D865" s="29" t="str">
        <f>IF(VLOOKUP('Download Data'!AF874,'Download Data'!AL874:AP2486,3,FALSE)&lt;&gt;10001,VLOOKUP('Download Data'!AF874,'Download Data'!AL874:AP2486,5,FALSE),"")</f>
        <v/>
      </c>
      <c r="AA865" s="39" t="s">
        <v>1578</v>
      </c>
      <c r="AB865" s="39">
        <f t="shared" si="341"/>
        <v>13306</v>
      </c>
      <c r="AC865" s="39" t="s">
        <v>101</v>
      </c>
      <c r="AD865" s="43">
        <f>VLOOKUP(AB865/100,'Download Data'!$BB$1:$BV$156,11,TRUE)</f>
        <v>0</v>
      </c>
      <c r="AE865" s="39"/>
      <c r="AF865" s="39">
        <f t="shared" si="324"/>
        <v>856</v>
      </c>
      <c r="AG865" s="45">
        <f t="shared" si="342"/>
        <v>13306</v>
      </c>
      <c r="AH865" s="45" t="s">
        <v>101</v>
      </c>
      <c r="AI865" s="46">
        <f>Program!R191</f>
        <v>0</v>
      </c>
      <c r="AJ865" s="39"/>
      <c r="AK865" s="39">
        <f>IF(AO865=" ",0,1)</f>
        <v>0</v>
      </c>
      <c r="AL865" s="39">
        <f t="shared" si="325"/>
        <v>1</v>
      </c>
      <c r="AM865" s="39" t="str">
        <f>IF(AD865=AI865," ",AA865)</f>
        <v xml:space="preserve"> </v>
      </c>
      <c r="AN865" s="39" t="str">
        <f>IF(AD865=AI865," ",AG865)</f>
        <v xml:space="preserve"> </v>
      </c>
      <c r="AO865" s="39" t="str">
        <f>IF(AD865=AI865," ","=")</f>
        <v xml:space="preserve"> </v>
      </c>
      <c r="AP865" s="39" t="str">
        <f>IF(AD865=AI865," ",AI865)</f>
        <v xml:space="preserve"> </v>
      </c>
      <c r="CF865" s="2"/>
    </row>
    <row r="866" spans="2:84" x14ac:dyDescent="0.2">
      <c r="B866" s="22" t="str">
        <f>IF(VLOOKUP('Download Data'!AF875,'Download Data'!AL875:AP2487,3,FALSE)&lt;&gt;10001,VLOOKUP('Download Data'!AF875,'Download Data'!AL875:AP2487,3,FALSE),"")</f>
        <v/>
      </c>
      <c r="C866" s="5" t="str">
        <f>IF(VLOOKUP('Download Data'!AF875,'Download Data'!AL875:AP2487,3,FALSE)&lt;&gt;10001,VLOOKUP('Download Data'!AF875,'Download Data'!AL875:AP2487,4,FALSE),"")</f>
        <v/>
      </c>
      <c r="D866" s="29" t="str">
        <f>IF(VLOOKUP('Download Data'!AF875,'Download Data'!AL875:AP2487,3,FALSE)&lt;&gt;10001,VLOOKUP('Download Data'!AF875,'Download Data'!AL875:AP2487,5,FALSE),"")</f>
        <v/>
      </c>
      <c r="AA866" s="39" t="s">
        <v>1579</v>
      </c>
      <c r="AB866" s="39">
        <f t="shared" si="341"/>
        <v>13307</v>
      </c>
      <c r="AC866" s="39" t="s">
        <v>101</v>
      </c>
      <c r="AD866" s="43">
        <f>VLOOKUP(AB866/100,'Download Data'!$BB$1:$BV$156,12,TRUE)</f>
        <v>0</v>
      </c>
      <c r="AE866" s="39"/>
      <c r="AF866" s="39">
        <f t="shared" si="324"/>
        <v>857</v>
      </c>
      <c r="AG866" s="45">
        <f t="shared" si="342"/>
        <v>13307</v>
      </c>
      <c r="AH866" s="45" t="s">
        <v>101</v>
      </c>
      <c r="AI866" s="46">
        <f>Program!R192</f>
        <v>0</v>
      </c>
      <c r="AJ866" s="39"/>
      <c r="AK866" s="39">
        <f>IF(AO866=" ",0,1)</f>
        <v>0</v>
      </c>
      <c r="AL866" s="39">
        <f t="shared" si="325"/>
        <v>1</v>
      </c>
      <c r="AM866" s="39" t="str">
        <f>IF(AD866=AI866," ",AA866)</f>
        <v xml:space="preserve"> </v>
      </c>
      <c r="AN866" s="39" t="str">
        <f>IF(AD866=AI866," ",AG866)</f>
        <v xml:space="preserve"> </v>
      </c>
      <c r="AO866" s="39" t="str">
        <f>IF(AD866=AI866," ","=")</f>
        <v xml:space="preserve"> </v>
      </c>
      <c r="AP866" s="39" t="str">
        <f>IF(AD866=AI866," ",AI866)</f>
        <v xml:space="preserve"> </v>
      </c>
      <c r="CF866" s="2"/>
    </row>
    <row r="867" spans="2:84" x14ac:dyDescent="0.2">
      <c r="B867" s="22" t="str">
        <f>IF(VLOOKUP('Download Data'!AF876,'Download Data'!AL876:AP2488,3,FALSE)&lt;&gt;10001,VLOOKUP('Download Data'!AF876,'Download Data'!AL876:AP2488,3,FALSE),"")</f>
        <v/>
      </c>
      <c r="C867" s="5" t="str">
        <f>IF(VLOOKUP('Download Data'!AF876,'Download Data'!AL876:AP2488,3,FALSE)&lt;&gt;10001,VLOOKUP('Download Data'!AF876,'Download Data'!AL876:AP2488,4,FALSE),"")</f>
        <v/>
      </c>
      <c r="D867" s="29" t="str">
        <f>IF(VLOOKUP('Download Data'!AF876,'Download Data'!AL876:AP2488,3,FALSE)&lt;&gt;10001,VLOOKUP('Download Data'!AF876,'Download Data'!AL876:AP2488,5,FALSE),"")</f>
        <v/>
      </c>
      <c r="AA867" s="39"/>
      <c r="AB867" s="39"/>
      <c r="AC867" s="39"/>
      <c r="AD867" s="43"/>
      <c r="AE867" s="39"/>
      <c r="AF867" s="39">
        <f t="shared" si="324"/>
        <v>858</v>
      </c>
      <c r="AG867" s="45"/>
      <c r="AH867" s="45"/>
      <c r="AI867" s="46"/>
      <c r="AJ867" s="39"/>
      <c r="AK867" s="39">
        <f t="shared" si="333"/>
        <v>0</v>
      </c>
      <c r="AL867" s="39">
        <f t="shared" si="325"/>
        <v>1</v>
      </c>
      <c r="AM867" s="39" t="str">
        <f t="shared" si="334"/>
        <v xml:space="preserve"> </v>
      </c>
      <c r="AN867" s="39" t="str">
        <f t="shared" si="335"/>
        <v xml:space="preserve"> </v>
      </c>
      <c r="AO867" s="39" t="str">
        <f t="shared" si="336"/>
        <v xml:space="preserve"> </v>
      </c>
      <c r="AP867" s="39" t="str">
        <f t="shared" si="337"/>
        <v xml:space="preserve"> </v>
      </c>
      <c r="CF867" s="2"/>
    </row>
    <row r="868" spans="2:84" x14ac:dyDescent="0.2">
      <c r="B868" s="22" t="str">
        <f>IF(VLOOKUP('Download Data'!AF877,'Download Data'!AL877:AP2489,3,FALSE)&lt;&gt;10001,VLOOKUP('Download Data'!AF877,'Download Data'!AL877:AP2489,3,FALSE),"")</f>
        <v/>
      </c>
      <c r="C868" s="5" t="str">
        <f>IF(VLOOKUP('Download Data'!AF877,'Download Data'!AL877:AP2489,3,FALSE)&lt;&gt;10001,VLOOKUP('Download Data'!AF877,'Download Data'!AL877:AP2489,4,FALSE),"")</f>
        <v/>
      </c>
      <c r="D868" s="29" t="str">
        <f>IF(VLOOKUP('Download Data'!AF877,'Download Data'!AL877:AP2489,3,FALSE)&lt;&gt;10001,VLOOKUP('Download Data'!AF877,'Download Data'!AL877:AP2489,5,FALSE),"")</f>
        <v/>
      </c>
      <c r="AA868" s="39" t="s">
        <v>1182</v>
      </c>
      <c r="AB868" s="39">
        <f t="shared" ref="AB868:AB875" si="343">AG868</f>
        <v>13400</v>
      </c>
      <c r="AC868" s="39" t="s">
        <v>101</v>
      </c>
      <c r="AD868" s="43">
        <f>VLOOKUP(AB868/100,'Download Data'!$BB$1:$BV$156,5,TRUE)</f>
        <v>0</v>
      </c>
      <c r="AE868" s="39"/>
      <c r="AF868" s="39">
        <f t="shared" si="324"/>
        <v>859</v>
      </c>
      <c r="AG868" s="45">
        <v>13400</v>
      </c>
      <c r="AH868" s="45" t="s">
        <v>101</v>
      </c>
      <c r="AI868" s="46">
        <f>Program!R196</f>
        <v>0</v>
      </c>
      <c r="AJ868" s="39"/>
      <c r="AK868" s="39">
        <f t="shared" si="333"/>
        <v>0</v>
      </c>
      <c r="AL868" s="39">
        <f t="shared" si="325"/>
        <v>1</v>
      </c>
      <c r="AM868" s="39" t="str">
        <f t="shared" si="334"/>
        <v xml:space="preserve"> </v>
      </c>
      <c r="AN868" s="39" t="str">
        <f t="shared" si="335"/>
        <v xml:space="preserve"> </v>
      </c>
      <c r="AO868" s="39" t="str">
        <f t="shared" si="336"/>
        <v xml:space="preserve"> </v>
      </c>
      <c r="AP868" s="39" t="str">
        <f t="shared" si="337"/>
        <v xml:space="preserve"> </v>
      </c>
      <c r="CF868" s="2"/>
    </row>
    <row r="869" spans="2:84" x14ac:dyDescent="0.2">
      <c r="B869" s="22" t="str">
        <f>IF(VLOOKUP('Download Data'!AF878,'Download Data'!AL878:AP2490,3,FALSE)&lt;&gt;10001,VLOOKUP('Download Data'!AF878,'Download Data'!AL878:AP2490,3,FALSE),"")</f>
        <v/>
      </c>
      <c r="C869" s="5" t="str">
        <f>IF(VLOOKUP('Download Data'!AF878,'Download Data'!AL878:AP2490,3,FALSE)&lt;&gt;10001,VLOOKUP('Download Data'!AF878,'Download Data'!AL878:AP2490,4,FALSE),"")</f>
        <v/>
      </c>
      <c r="D869" s="29" t="str">
        <f>IF(VLOOKUP('Download Data'!AF878,'Download Data'!AL878:AP2490,3,FALSE)&lt;&gt;10001,VLOOKUP('Download Data'!AF878,'Download Data'!AL878:AP2490,5,FALSE),"")</f>
        <v/>
      </c>
      <c r="AA869" s="39" t="s">
        <v>1183</v>
      </c>
      <c r="AB869" s="39">
        <f t="shared" si="343"/>
        <v>13401</v>
      </c>
      <c r="AC869" s="39" t="s">
        <v>101</v>
      </c>
      <c r="AD869" s="43">
        <f>VLOOKUP(AB869/100,'Download Data'!$BB$1:$BV$156,6,TRUE)</f>
        <v>0</v>
      </c>
      <c r="AE869" s="39"/>
      <c r="AF869" s="39">
        <f t="shared" si="324"/>
        <v>860</v>
      </c>
      <c r="AG869" s="45">
        <f t="shared" ref="AG869:AG875" si="344">AG868+1</f>
        <v>13401</v>
      </c>
      <c r="AH869" s="45" t="s">
        <v>101</v>
      </c>
      <c r="AI869" s="46">
        <f>Program!R197</f>
        <v>0</v>
      </c>
      <c r="AJ869" s="39"/>
      <c r="AK869" s="39">
        <f t="shared" si="333"/>
        <v>0</v>
      </c>
      <c r="AL869" s="39">
        <f t="shared" si="325"/>
        <v>1</v>
      </c>
      <c r="AM869" s="39" t="str">
        <f t="shared" si="334"/>
        <v xml:space="preserve"> </v>
      </c>
      <c r="AN869" s="39" t="str">
        <f t="shared" si="335"/>
        <v xml:space="preserve"> </v>
      </c>
      <c r="AO869" s="39" t="str">
        <f t="shared" si="336"/>
        <v xml:space="preserve"> </v>
      </c>
      <c r="AP869" s="39" t="str">
        <f t="shared" si="337"/>
        <v xml:space="preserve"> </v>
      </c>
      <c r="CF869" s="2"/>
    </row>
    <row r="870" spans="2:84" x14ac:dyDescent="0.2">
      <c r="B870" s="22" t="str">
        <f>IF(VLOOKUP('Download Data'!AF879,'Download Data'!AL879:AP2491,3,FALSE)&lt;&gt;10001,VLOOKUP('Download Data'!AF879,'Download Data'!AL879:AP2491,3,FALSE),"")</f>
        <v/>
      </c>
      <c r="C870" s="5" t="str">
        <f>IF(VLOOKUP('Download Data'!AF879,'Download Data'!AL879:AP2491,3,FALSE)&lt;&gt;10001,VLOOKUP('Download Data'!AF879,'Download Data'!AL879:AP2491,4,FALSE),"")</f>
        <v/>
      </c>
      <c r="D870" s="29" t="str">
        <f>IF(VLOOKUP('Download Data'!AF879,'Download Data'!AL879:AP2491,3,FALSE)&lt;&gt;10001,VLOOKUP('Download Data'!AF879,'Download Data'!AL879:AP2491,5,FALSE),"")</f>
        <v/>
      </c>
      <c r="AA870" s="39" t="s">
        <v>1184</v>
      </c>
      <c r="AB870" s="39">
        <f t="shared" si="343"/>
        <v>13402</v>
      </c>
      <c r="AC870" s="39" t="s">
        <v>101</v>
      </c>
      <c r="AD870" s="43">
        <f>VLOOKUP(AB870/100,'Download Data'!$BB$1:$BV$156,7,TRUE)</f>
        <v>0</v>
      </c>
      <c r="AE870" s="39"/>
      <c r="AF870" s="39">
        <f t="shared" si="324"/>
        <v>861</v>
      </c>
      <c r="AG870" s="45">
        <f t="shared" si="344"/>
        <v>13402</v>
      </c>
      <c r="AH870" s="45" t="s">
        <v>101</v>
      </c>
      <c r="AI870" s="46">
        <f>Program!R198</f>
        <v>0</v>
      </c>
      <c r="AJ870" s="39"/>
      <c r="AK870" s="39">
        <f t="shared" si="333"/>
        <v>0</v>
      </c>
      <c r="AL870" s="39">
        <f t="shared" si="325"/>
        <v>1</v>
      </c>
      <c r="AM870" s="39" t="str">
        <f t="shared" si="334"/>
        <v xml:space="preserve"> </v>
      </c>
      <c r="AN870" s="39" t="str">
        <f t="shared" si="335"/>
        <v xml:space="preserve"> </v>
      </c>
      <c r="AO870" s="39" t="str">
        <f t="shared" si="336"/>
        <v xml:space="preserve"> </v>
      </c>
      <c r="AP870" s="39" t="str">
        <f t="shared" si="337"/>
        <v xml:space="preserve"> </v>
      </c>
      <c r="CF870" s="2"/>
    </row>
    <row r="871" spans="2:84" x14ac:dyDescent="0.2">
      <c r="B871" s="22" t="str">
        <f>IF(VLOOKUP('Download Data'!AF880,'Download Data'!AL880:AP2492,3,FALSE)&lt;&gt;10001,VLOOKUP('Download Data'!AF880,'Download Data'!AL880:AP2492,3,FALSE),"")</f>
        <v/>
      </c>
      <c r="C871" s="5" t="str">
        <f>IF(VLOOKUP('Download Data'!AF880,'Download Data'!AL880:AP2492,3,FALSE)&lt;&gt;10001,VLOOKUP('Download Data'!AF880,'Download Data'!AL880:AP2492,4,FALSE),"")</f>
        <v/>
      </c>
      <c r="D871" s="29" t="str">
        <f>IF(VLOOKUP('Download Data'!AF880,'Download Data'!AL880:AP2492,3,FALSE)&lt;&gt;10001,VLOOKUP('Download Data'!AF880,'Download Data'!AL880:AP2492,5,FALSE),"")</f>
        <v/>
      </c>
      <c r="AA871" s="39" t="s">
        <v>1185</v>
      </c>
      <c r="AB871" s="39">
        <f t="shared" si="343"/>
        <v>13403</v>
      </c>
      <c r="AC871" s="39" t="s">
        <v>101</v>
      </c>
      <c r="AD871" s="43">
        <f>VLOOKUP(AB871/100,'Download Data'!$BB$1:$BV$156,8,TRUE)</f>
        <v>0</v>
      </c>
      <c r="AE871" s="39"/>
      <c r="AF871" s="39">
        <f t="shared" si="324"/>
        <v>862</v>
      </c>
      <c r="AG871" s="45">
        <f t="shared" si="344"/>
        <v>13403</v>
      </c>
      <c r="AH871" s="45" t="s">
        <v>101</v>
      </c>
      <c r="AI871" s="46">
        <f>Program!R199</f>
        <v>0</v>
      </c>
      <c r="AJ871" s="39"/>
      <c r="AK871" s="39">
        <f t="shared" si="333"/>
        <v>0</v>
      </c>
      <c r="AL871" s="39">
        <f t="shared" si="325"/>
        <v>1</v>
      </c>
      <c r="AM871" s="39" t="str">
        <f t="shared" si="334"/>
        <v xml:space="preserve"> </v>
      </c>
      <c r="AN871" s="39" t="str">
        <f t="shared" si="335"/>
        <v xml:space="preserve"> </v>
      </c>
      <c r="AO871" s="39" t="str">
        <f t="shared" si="336"/>
        <v xml:space="preserve"> </v>
      </c>
      <c r="AP871" s="39" t="str">
        <f t="shared" si="337"/>
        <v xml:space="preserve"> </v>
      </c>
      <c r="CF871" s="2"/>
    </row>
    <row r="872" spans="2:84" x14ac:dyDescent="0.2">
      <c r="B872" s="22" t="str">
        <f>IF(VLOOKUP('Download Data'!AF881,'Download Data'!AL881:AP2493,3,FALSE)&lt;&gt;10001,VLOOKUP('Download Data'!AF881,'Download Data'!AL881:AP2493,3,FALSE),"")</f>
        <v/>
      </c>
      <c r="C872" s="5" t="str">
        <f>IF(VLOOKUP('Download Data'!AF881,'Download Data'!AL881:AP2493,3,FALSE)&lt;&gt;10001,VLOOKUP('Download Data'!AF881,'Download Data'!AL881:AP2493,4,FALSE),"")</f>
        <v/>
      </c>
      <c r="D872" s="29" t="str">
        <f>IF(VLOOKUP('Download Data'!AF881,'Download Data'!AL881:AP2493,3,FALSE)&lt;&gt;10001,VLOOKUP('Download Data'!AF881,'Download Data'!AL881:AP2493,5,FALSE),"")</f>
        <v/>
      </c>
      <c r="AA872" s="39" t="s">
        <v>1186</v>
      </c>
      <c r="AB872" s="39">
        <f t="shared" si="343"/>
        <v>13404</v>
      </c>
      <c r="AC872" s="39" t="s">
        <v>101</v>
      </c>
      <c r="AD872" s="43">
        <f>VLOOKUP(AB872/100,'Download Data'!$BB$1:$BV$156,9,TRUE)</f>
        <v>0</v>
      </c>
      <c r="AE872" s="39"/>
      <c r="AF872" s="39">
        <f t="shared" ref="AF872:AF935" si="345">AF871+1</f>
        <v>863</v>
      </c>
      <c r="AG872" s="45">
        <f t="shared" si="344"/>
        <v>13404</v>
      </c>
      <c r="AH872" s="45" t="s">
        <v>101</v>
      </c>
      <c r="AI872" s="46">
        <f>Program!R200</f>
        <v>0</v>
      </c>
      <c r="AJ872" s="39"/>
      <c r="AK872" s="39">
        <f t="shared" si="333"/>
        <v>0</v>
      </c>
      <c r="AL872" s="39">
        <f t="shared" ref="AL872:AL935" si="346">AL871+AK872</f>
        <v>1</v>
      </c>
      <c r="AM872" s="39" t="str">
        <f t="shared" si="334"/>
        <v xml:space="preserve"> </v>
      </c>
      <c r="AN872" s="39" t="str">
        <f t="shared" si="335"/>
        <v xml:space="preserve"> </v>
      </c>
      <c r="AO872" s="39" t="str">
        <f t="shared" si="336"/>
        <v xml:space="preserve"> </v>
      </c>
      <c r="AP872" s="39" t="str">
        <f t="shared" si="337"/>
        <v xml:space="preserve"> </v>
      </c>
      <c r="CF872" s="2"/>
    </row>
    <row r="873" spans="2:84" x14ac:dyDescent="0.2">
      <c r="B873" s="22" t="str">
        <f>IF(VLOOKUP('Download Data'!AF882,'Download Data'!AL882:AP2494,3,FALSE)&lt;&gt;10001,VLOOKUP('Download Data'!AF882,'Download Data'!AL882:AP2494,3,FALSE),"")</f>
        <v/>
      </c>
      <c r="C873" s="5" t="str">
        <f>IF(VLOOKUP('Download Data'!AF882,'Download Data'!AL882:AP2494,3,FALSE)&lt;&gt;10001,VLOOKUP('Download Data'!AF882,'Download Data'!AL882:AP2494,4,FALSE),"")</f>
        <v/>
      </c>
      <c r="D873" s="29" t="str">
        <f>IF(VLOOKUP('Download Data'!AF882,'Download Data'!AL882:AP2494,3,FALSE)&lt;&gt;10001,VLOOKUP('Download Data'!AF882,'Download Data'!AL882:AP2494,5,FALSE),"")</f>
        <v/>
      </c>
      <c r="AA873" s="39" t="s">
        <v>1580</v>
      </c>
      <c r="AB873" s="39">
        <f t="shared" si="343"/>
        <v>13405</v>
      </c>
      <c r="AC873" s="39" t="s">
        <v>101</v>
      </c>
      <c r="AD873" s="43">
        <f>VLOOKUP(AB873/100,'Download Data'!$BB$1:$BV$156,10,TRUE)</f>
        <v>0</v>
      </c>
      <c r="AE873" s="39"/>
      <c r="AF873" s="39">
        <f t="shared" si="345"/>
        <v>864</v>
      </c>
      <c r="AG873" s="45">
        <f t="shared" si="344"/>
        <v>13405</v>
      </c>
      <c r="AH873" s="45" t="s">
        <v>101</v>
      </c>
      <c r="AI873" s="46">
        <f>Program!R201</f>
        <v>0</v>
      </c>
      <c r="AJ873" s="39"/>
      <c r="AK873" s="39">
        <f>IF(AO873=" ",0,1)</f>
        <v>0</v>
      </c>
      <c r="AL873" s="39">
        <f t="shared" si="346"/>
        <v>1</v>
      </c>
      <c r="AM873" s="39" t="str">
        <f>IF(AD873=AI873," ",AA873)</f>
        <v xml:space="preserve"> </v>
      </c>
      <c r="AN873" s="39" t="str">
        <f>IF(AD873=AI873," ",AG873)</f>
        <v xml:space="preserve"> </v>
      </c>
      <c r="AO873" s="39" t="str">
        <f>IF(AD873=AI873," ","=")</f>
        <v xml:space="preserve"> </v>
      </c>
      <c r="AP873" s="39" t="str">
        <f>IF(AD873=AI873," ",AI873)</f>
        <v xml:space="preserve"> </v>
      </c>
      <c r="CF873" s="2"/>
    </row>
    <row r="874" spans="2:84" x14ac:dyDescent="0.2">
      <c r="B874" s="22" t="str">
        <f>IF(VLOOKUP('Download Data'!AF883,'Download Data'!AL883:AP2495,3,FALSE)&lt;&gt;10001,VLOOKUP('Download Data'!AF883,'Download Data'!AL883:AP2495,3,FALSE),"")</f>
        <v/>
      </c>
      <c r="C874" s="5" t="str">
        <f>IF(VLOOKUP('Download Data'!AF883,'Download Data'!AL883:AP2495,3,FALSE)&lt;&gt;10001,VLOOKUP('Download Data'!AF883,'Download Data'!AL883:AP2495,4,FALSE),"")</f>
        <v/>
      </c>
      <c r="D874" s="29" t="str">
        <f>IF(VLOOKUP('Download Data'!AF883,'Download Data'!AL883:AP2495,3,FALSE)&lt;&gt;10001,VLOOKUP('Download Data'!AF883,'Download Data'!AL883:AP2495,5,FALSE),"")</f>
        <v/>
      </c>
      <c r="AA874" s="39" t="s">
        <v>1581</v>
      </c>
      <c r="AB874" s="39">
        <f t="shared" si="343"/>
        <v>13406</v>
      </c>
      <c r="AC874" s="39" t="s">
        <v>101</v>
      </c>
      <c r="AD874" s="43">
        <f>VLOOKUP(AB874/100,'Download Data'!$BB$1:$BV$156,11,TRUE)</f>
        <v>0</v>
      </c>
      <c r="AE874" s="39"/>
      <c r="AF874" s="39">
        <f t="shared" si="345"/>
        <v>865</v>
      </c>
      <c r="AG874" s="45">
        <f t="shared" si="344"/>
        <v>13406</v>
      </c>
      <c r="AH874" s="45" t="s">
        <v>101</v>
      </c>
      <c r="AI874" s="46">
        <f>Program!R202</f>
        <v>0</v>
      </c>
      <c r="AJ874" s="39"/>
      <c r="AK874" s="39">
        <f>IF(AO874=" ",0,1)</f>
        <v>0</v>
      </c>
      <c r="AL874" s="39">
        <f t="shared" si="346"/>
        <v>1</v>
      </c>
      <c r="AM874" s="39" t="str">
        <f>IF(AD874=AI874," ",AA874)</f>
        <v xml:space="preserve"> </v>
      </c>
      <c r="AN874" s="39" t="str">
        <f>IF(AD874=AI874," ",AG874)</f>
        <v xml:space="preserve"> </v>
      </c>
      <c r="AO874" s="39" t="str">
        <f>IF(AD874=AI874," ","=")</f>
        <v xml:space="preserve"> </v>
      </c>
      <c r="AP874" s="39" t="str">
        <f>IF(AD874=AI874," ",AI874)</f>
        <v xml:space="preserve"> </v>
      </c>
      <c r="CF874" s="2"/>
    </row>
    <row r="875" spans="2:84" x14ac:dyDescent="0.2">
      <c r="B875" s="22" t="str">
        <f>IF(VLOOKUP('Download Data'!AF884,'Download Data'!AL884:AP2496,3,FALSE)&lt;&gt;10001,VLOOKUP('Download Data'!AF884,'Download Data'!AL884:AP2496,3,FALSE),"")</f>
        <v/>
      </c>
      <c r="C875" s="5" t="str">
        <f>IF(VLOOKUP('Download Data'!AF884,'Download Data'!AL884:AP2496,3,FALSE)&lt;&gt;10001,VLOOKUP('Download Data'!AF884,'Download Data'!AL884:AP2496,4,FALSE),"")</f>
        <v/>
      </c>
      <c r="D875" s="29" t="str">
        <f>IF(VLOOKUP('Download Data'!AF884,'Download Data'!AL884:AP2496,3,FALSE)&lt;&gt;10001,VLOOKUP('Download Data'!AF884,'Download Data'!AL884:AP2496,5,FALSE),"")</f>
        <v/>
      </c>
      <c r="AA875" s="39" t="s">
        <v>1582</v>
      </c>
      <c r="AB875" s="39">
        <f t="shared" si="343"/>
        <v>13407</v>
      </c>
      <c r="AC875" s="39" t="s">
        <v>101</v>
      </c>
      <c r="AD875" s="43">
        <f>VLOOKUP(AB875/100,'Download Data'!$BB$1:$BV$156,12,TRUE)</f>
        <v>0</v>
      </c>
      <c r="AE875" s="39"/>
      <c r="AF875" s="39">
        <f t="shared" si="345"/>
        <v>866</v>
      </c>
      <c r="AG875" s="45">
        <f t="shared" si="344"/>
        <v>13407</v>
      </c>
      <c r="AH875" s="45" t="s">
        <v>101</v>
      </c>
      <c r="AI875" s="46">
        <f>Program!R203</f>
        <v>0</v>
      </c>
      <c r="AJ875" s="39"/>
      <c r="AK875" s="39">
        <f>IF(AO875=" ",0,1)</f>
        <v>0</v>
      </c>
      <c r="AL875" s="39">
        <f t="shared" si="346"/>
        <v>1</v>
      </c>
      <c r="AM875" s="39" t="str">
        <f>IF(AD875=AI875," ",AA875)</f>
        <v xml:space="preserve"> </v>
      </c>
      <c r="AN875" s="39" t="str">
        <f>IF(AD875=AI875," ",AG875)</f>
        <v xml:space="preserve"> </v>
      </c>
      <c r="AO875" s="39" t="str">
        <f>IF(AD875=AI875," ","=")</f>
        <v xml:space="preserve"> </v>
      </c>
      <c r="AP875" s="39" t="str">
        <f>IF(AD875=AI875," ",AI875)</f>
        <v xml:space="preserve"> </v>
      </c>
      <c r="CF875" s="2"/>
    </row>
    <row r="876" spans="2:84" x14ac:dyDescent="0.2">
      <c r="B876" s="22" t="str">
        <f>IF(VLOOKUP('Download Data'!AF885,'Download Data'!AL885:AP2497,3,FALSE)&lt;&gt;10001,VLOOKUP('Download Data'!AF885,'Download Data'!AL885:AP2497,3,FALSE),"")</f>
        <v/>
      </c>
      <c r="C876" s="5" t="str">
        <f>IF(VLOOKUP('Download Data'!AF885,'Download Data'!AL885:AP2497,3,FALSE)&lt;&gt;10001,VLOOKUP('Download Data'!AF885,'Download Data'!AL885:AP2497,4,FALSE),"")</f>
        <v/>
      </c>
      <c r="D876" s="29" t="str">
        <f>IF(VLOOKUP('Download Data'!AF885,'Download Data'!AL885:AP2497,3,FALSE)&lt;&gt;10001,VLOOKUP('Download Data'!AF885,'Download Data'!AL885:AP2497,5,FALSE),"")</f>
        <v/>
      </c>
      <c r="AA876" s="39"/>
      <c r="AB876" s="39"/>
      <c r="AC876" s="39"/>
      <c r="AD876" s="43"/>
      <c r="AE876" s="39"/>
      <c r="AF876" s="39">
        <f t="shared" si="345"/>
        <v>867</v>
      </c>
      <c r="AG876" s="45"/>
      <c r="AH876" s="45"/>
      <c r="AI876" s="46"/>
      <c r="AJ876" s="39"/>
      <c r="AK876" s="39">
        <f t="shared" si="333"/>
        <v>0</v>
      </c>
      <c r="AL876" s="39">
        <f t="shared" si="346"/>
        <v>1</v>
      </c>
      <c r="AM876" s="39" t="str">
        <f t="shared" si="334"/>
        <v xml:space="preserve"> </v>
      </c>
      <c r="AN876" s="39" t="str">
        <f t="shared" si="335"/>
        <v xml:space="preserve"> </v>
      </c>
      <c r="AO876" s="39" t="str">
        <f t="shared" si="336"/>
        <v xml:space="preserve"> </v>
      </c>
      <c r="AP876" s="39" t="str">
        <f t="shared" si="337"/>
        <v xml:space="preserve"> </v>
      </c>
      <c r="CF876" s="2"/>
    </row>
    <row r="877" spans="2:84" x14ac:dyDescent="0.2">
      <c r="B877" s="22" t="str">
        <f>IF(VLOOKUP('Download Data'!AF886,'Download Data'!AL886:AP2498,3,FALSE)&lt;&gt;10001,VLOOKUP('Download Data'!AF886,'Download Data'!AL886:AP2498,3,FALSE),"")</f>
        <v/>
      </c>
      <c r="C877" s="5" t="str">
        <f>IF(VLOOKUP('Download Data'!AF886,'Download Data'!AL886:AP2498,3,FALSE)&lt;&gt;10001,VLOOKUP('Download Data'!AF886,'Download Data'!AL886:AP2498,4,FALSE),"")</f>
        <v/>
      </c>
      <c r="D877" s="29" t="str">
        <f>IF(VLOOKUP('Download Data'!AF886,'Download Data'!AL886:AP2498,3,FALSE)&lt;&gt;10001,VLOOKUP('Download Data'!AF886,'Download Data'!AL886:AP2498,5,FALSE),"")</f>
        <v/>
      </c>
      <c r="AA877" s="39" t="s">
        <v>1187</v>
      </c>
      <c r="AB877" s="39">
        <f t="shared" ref="AB877:AB884" si="347">AG877</f>
        <v>13500</v>
      </c>
      <c r="AC877" s="39" t="s">
        <v>101</v>
      </c>
      <c r="AD877" s="43">
        <f>VLOOKUP(AB877/100,'Download Data'!$BB$1:$BV$156,5,TRUE)</f>
        <v>0</v>
      </c>
      <c r="AE877" s="39"/>
      <c r="AF877" s="39">
        <f t="shared" si="345"/>
        <v>868</v>
      </c>
      <c r="AG877" s="45">
        <v>13500</v>
      </c>
      <c r="AH877" s="45" t="s">
        <v>101</v>
      </c>
      <c r="AI877" s="46">
        <f>Program!R207</f>
        <v>0</v>
      </c>
      <c r="AJ877" s="39"/>
      <c r="AK877" s="39">
        <f t="shared" si="333"/>
        <v>0</v>
      </c>
      <c r="AL877" s="39">
        <f t="shared" si="346"/>
        <v>1</v>
      </c>
      <c r="AM877" s="39" t="str">
        <f t="shared" si="334"/>
        <v xml:space="preserve"> </v>
      </c>
      <c r="AN877" s="39" t="str">
        <f t="shared" si="335"/>
        <v xml:space="preserve"> </v>
      </c>
      <c r="AO877" s="39" t="str">
        <f t="shared" si="336"/>
        <v xml:space="preserve"> </v>
      </c>
      <c r="AP877" s="39" t="str">
        <f t="shared" si="337"/>
        <v xml:space="preserve"> </v>
      </c>
      <c r="CF877" s="2"/>
    </row>
    <row r="878" spans="2:84" x14ac:dyDescent="0.2">
      <c r="B878" s="22" t="str">
        <f>IF(VLOOKUP('Download Data'!AF887,'Download Data'!AL887:AP2499,3,FALSE)&lt;&gt;10001,VLOOKUP('Download Data'!AF887,'Download Data'!AL887:AP2499,3,FALSE),"")</f>
        <v/>
      </c>
      <c r="C878" s="5" t="str">
        <f>IF(VLOOKUP('Download Data'!AF887,'Download Data'!AL887:AP2499,3,FALSE)&lt;&gt;10001,VLOOKUP('Download Data'!AF887,'Download Data'!AL887:AP2499,4,FALSE),"")</f>
        <v/>
      </c>
      <c r="D878" s="29" t="str">
        <f>IF(VLOOKUP('Download Data'!AF887,'Download Data'!AL887:AP2499,3,FALSE)&lt;&gt;10001,VLOOKUP('Download Data'!AF887,'Download Data'!AL887:AP2499,5,FALSE),"")</f>
        <v/>
      </c>
      <c r="AA878" s="39" t="s">
        <v>1188</v>
      </c>
      <c r="AB878" s="39">
        <f t="shared" si="347"/>
        <v>13501</v>
      </c>
      <c r="AC878" s="39" t="s">
        <v>101</v>
      </c>
      <c r="AD878" s="43">
        <f>VLOOKUP(AB878/100,'Download Data'!$BB$1:$BV$156,6,TRUE)</f>
        <v>0</v>
      </c>
      <c r="AE878" s="39"/>
      <c r="AF878" s="39">
        <f t="shared" si="345"/>
        <v>869</v>
      </c>
      <c r="AG878" s="45">
        <f t="shared" ref="AG878:AG884" si="348">AG877+1</f>
        <v>13501</v>
      </c>
      <c r="AH878" s="45" t="s">
        <v>101</v>
      </c>
      <c r="AI878" s="46">
        <f>Program!R208</f>
        <v>0</v>
      </c>
      <c r="AJ878" s="39"/>
      <c r="AK878" s="39">
        <f t="shared" si="333"/>
        <v>0</v>
      </c>
      <c r="AL878" s="39">
        <f t="shared" si="346"/>
        <v>1</v>
      </c>
      <c r="AM878" s="39" t="str">
        <f t="shared" si="334"/>
        <v xml:space="preserve"> </v>
      </c>
      <c r="AN878" s="39" t="str">
        <f t="shared" si="335"/>
        <v xml:space="preserve"> </v>
      </c>
      <c r="AO878" s="39" t="str">
        <f t="shared" si="336"/>
        <v xml:space="preserve"> </v>
      </c>
      <c r="AP878" s="39" t="str">
        <f t="shared" si="337"/>
        <v xml:space="preserve"> </v>
      </c>
      <c r="CF878" s="2"/>
    </row>
    <row r="879" spans="2:84" x14ac:dyDescent="0.2">
      <c r="B879" s="22" t="str">
        <f>IF(VLOOKUP('Download Data'!AF888,'Download Data'!AL888:AP2500,3,FALSE)&lt;&gt;10001,VLOOKUP('Download Data'!AF888,'Download Data'!AL888:AP2500,3,FALSE),"")</f>
        <v/>
      </c>
      <c r="C879" s="5" t="str">
        <f>IF(VLOOKUP('Download Data'!AF888,'Download Data'!AL888:AP2500,3,FALSE)&lt;&gt;10001,VLOOKUP('Download Data'!AF888,'Download Data'!AL888:AP2500,4,FALSE),"")</f>
        <v/>
      </c>
      <c r="D879" s="29" t="str">
        <f>IF(VLOOKUP('Download Data'!AF888,'Download Data'!AL888:AP2500,3,FALSE)&lt;&gt;10001,VLOOKUP('Download Data'!AF888,'Download Data'!AL888:AP2500,5,FALSE),"")</f>
        <v/>
      </c>
      <c r="AA879" s="39" t="s">
        <v>1189</v>
      </c>
      <c r="AB879" s="39">
        <f t="shared" si="347"/>
        <v>13502</v>
      </c>
      <c r="AC879" s="39" t="s">
        <v>101</v>
      </c>
      <c r="AD879" s="43">
        <f>VLOOKUP(AB879/100,'Download Data'!$BB$1:$BV$156,7,TRUE)</f>
        <v>0</v>
      </c>
      <c r="AE879" s="39"/>
      <c r="AF879" s="39">
        <f t="shared" si="345"/>
        <v>870</v>
      </c>
      <c r="AG879" s="45">
        <f t="shared" si="348"/>
        <v>13502</v>
      </c>
      <c r="AH879" s="45" t="s">
        <v>101</v>
      </c>
      <c r="AI879" s="46">
        <f>Program!R209</f>
        <v>0</v>
      </c>
      <c r="AJ879" s="39"/>
      <c r="AK879" s="39">
        <f t="shared" si="333"/>
        <v>0</v>
      </c>
      <c r="AL879" s="39">
        <f t="shared" si="346"/>
        <v>1</v>
      </c>
      <c r="AM879" s="39" t="str">
        <f t="shared" si="334"/>
        <v xml:space="preserve"> </v>
      </c>
      <c r="AN879" s="39" t="str">
        <f t="shared" si="335"/>
        <v xml:space="preserve"> </v>
      </c>
      <c r="AO879" s="39" t="str">
        <f t="shared" si="336"/>
        <v xml:space="preserve"> </v>
      </c>
      <c r="AP879" s="39" t="str">
        <f t="shared" si="337"/>
        <v xml:space="preserve"> </v>
      </c>
      <c r="CF879" s="2"/>
    </row>
    <row r="880" spans="2:84" x14ac:dyDescent="0.2">
      <c r="B880" s="22" t="str">
        <f>IF(VLOOKUP('Download Data'!AF889,'Download Data'!AL889:AP2501,3,FALSE)&lt;&gt;10001,VLOOKUP('Download Data'!AF889,'Download Data'!AL889:AP2501,3,FALSE),"")</f>
        <v/>
      </c>
      <c r="C880" s="5" t="str">
        <f>IF(VLOOKUP('Download Data'!AF889,'Download Data'!AL889:AP2501,3,FALSE)&lt;&gt;10001,VLOOKUP('Download Data'!AF889,'Download Data'!AL889:AP2501,4,FALSE),"")</f>
        <v/>
      </c>
      <c r="D880" s="29" t="str">
        <f>IF(VLOOKUP('Download Data'!AF889,'Download Data'!AL889:AP2501,3,FALSE)&lt;&gt;10001,VLOOKUP('Download Data'!AF889,'Download Data'!AL889:AP2501,5,FALSE),"")</f>
        <v/>
      </c>
      <c r="AA880" s="39" t="s">
        <v>1190</v>
      </c>
      <c r="AB880" s="39">
        <f t="shared" si="347"/>
        <v>13503</v>
      </c>
      <c r="AC880" s="39" t="s">
        <v>101</v>
      </c>
      <c r="AD880" s="43">
        <f>VLOOKUP(AB880/100,'Download Data'!$BB$1:$BV$156,8,TRUE)</f>
        <v>0</v>
      </c>
      <c r="AE880" s="39"/>
      <c r="AF880" s="39">
        <f t="shared" si="345"/>
        <v>871</v>
      </c>
      <c r="AG880" s="45">
        <f t="shared" si="348"/>
        <v>13503</v>
      </c>
      <c r="AH880" s="45" t="s">
        <v>101</v>
      </c>
      <c r="AI880" s="46">
        <f>Program!R210</f>
        <v>0</v>
      </c>
      <c r="AJ880" s="39"/>
      <c r="AK880" s="39">
        <f t="shared" si="333"/>
        <v>0</v>
      </c>
      <c r="AL880" s="39">
        <f t="shared" si="346"/>
        <v>1</v>
      </c>
      <c r="AM880" s="39" t="str">
        <f t="shared" si="334"/>
        <v xml:space="preserve"> </v>
      </c>
      <c r="AN880" s="39" t="str">
        <f t="shared" si="335"/>
        <v xml:space="preserve"> </v>
      </c>
      <c r="AO880" s="39" t="str">
        <f t="shared" si="336"/>
        <v xml:space="preserve"> </v>
      </c>
      <c r="AP880" s="39" t="str">
        <f t="shared" si="337"/>
        <v xml:space="preserve"> </v>
      </c>
      <c r="CF880" s="2"/>
    </row>
    <row r="881" spans="2:84" x14ac:dyDescent="0.2">
      <c r="B881" s="22" t="str">
        <f>IF(VLOOKUP('Download Data'!AF890,'Download Data'!AL890:AP2502,3,FALSE)&lt;&gt;10001,VLOOKUP('Download Data'!AF890,'Download Data'!AL890:AP2502,3,FALSE),"")</f>
        <v/>
      </c>
      <c r="C881" s="5" t="str">
        <f>IF(VLOOKUP('Download Data'!AF890,'Download Data'!AL890:AP2502,3,FALSE)&lt;&gt;10001,VLOOKUP('Download Data'!AF890,'Download Data'!AL890:AP2502,4,FALSE),"")</f>
        <v/>
      </c>
      <c r="D881" s="29" t="str">
        <f>IF(VLOOKUP('Download Data'!AF890,'Download Data'!AL890:AP2502,3,FALSE)&lt;&gt;10001,VLOOKUP('Download Data'!AF890,'Download Data'!AL890:AP2502,5,FALSE),"")</f>
        <v/>
      </c>
      <c r="AA881" s="39" t="s">
        <v>1191</v>
      </c>
      <c r="AB881" s="39">
        <f t="shared" si="347"/>
        <v>13504</v>
      </c>
      <c r="AC881" s="39" t="s">
        <v>101</v>
      </c>
      <c r="AD881" s="43">
        <f>VLOOKUP(AB881/100,'Download Data'!$BB$1:$BV$156,9,TRUE)</f>
        <v>0</v>
      </c>
      <c r="AE881" s="39"/>
      <c r="AF881" s="39">
        <f t="shared" si="345"/>
        <v>872</v>
      </c>
      <c r="AG881" s="45">
        <f t="shared" si="348"/>
        <v>13504</v>
      </c>
      <c r="AH881" s="45" t="s">
        <v>101</v>
      </c>
      <c r="AI881" s="46">
        <f>Program!R211</f>
        <v>0</v>
      </c>
      <c r="AJ881" s="39"/>
      <c r="AK881" s="39">
        <f t="shared" si="333"/>
        <v>0</v>
      </c>
      <c r="AL881" s="39">
        <f t="shared" si="346"/>
        <v>1</v>
      </c>
      <c r="AM881" s="39" t="str">
        <f t="shared" si="334"/>
        <v xml:space="preserve"> </v>
      </c>
      <c r="AN881" s="39" t="str">
        <f t="shared" si="335"/>
        <v xml:space="preserve"> </v>
      </c>
      <c r="AO881" s="39" t="str">
        <f t="shared" si="336"/>
        <v xml:space="preserve"> </v>
      </c>
      <c r="AP881" s="39" t="str">
        <f t="shared" si="337"/>
        <v xml:space="preserve"> </v>
      </c>
      <c r="CF881" s="2"/>
    </row>
    <row r="882" spans="2:84" x14ac:dyDescent="0.2">
      <c r="B882" s="22" t="str">
        <f>IF(VLOOKUP('Download Data'!AF891,'Download Data'!AL891:AP2503,3,FALSE)&lt;&gt;10001,VLOOKUP('Download Data'!AF891,'Download Data'!AL891:AP2503,3,FALSE),"")</f>
        <v/>
      </c>
      <c r="C882" s="5" t="str">
        <f>IF(VLOOKUP('Download Data'!AF891,'Download Data'!AL891:AP2503,3,FALSE)&lt;&gt;10001,VLOOKUP('Download Data'!AF891,'Download Data'!AL891:AP2503,4,FALSE),"")</f>
        <v/>
      </c>
      <c r="D882" s="29" t="str">
        <f>IF(VLOOKUP('Download Data'!AF891,'Download Data'!AL891:AP2503,3,FALSE)&lt;&gt;10001,VLOOKUP('Download Data'!AF891,'Download Data'!AL891:AP2503,5,FALSE),"")</f>
        <v/>
      </c>
      <c r="AA882" s="39" t="s">
        <v>1583</v>
      </c>
      <c r="AB882" s="39">
        <f t="shared" si="347"/>
        <v>13505</v>
      </c>
      <c r="AC882" s="39" t="s">
        <v>101</v>
      </c>
      <c r="AD882" s="43">
        <f>VLOOKUP(AB882/100,'Download Data'!$BB$1:$BV$156,10,TRUE)</f>
        <v>0</v>
      </c>
      <c r="AE882" s="39"/>
      <c r="AF882" s="39">
        <f t="shared" si="345"/>
        <v>873</v>
      </c>
      <c r="AG882" s="45">
        <f t="shared" si="348"/>
        <v>13505</v>
      </c>
      <c r="AH882" s="45" t="s">
        <v>101</v>
      </c>
      <c r="AI882" s="46">
        <f>Program!R212</f>
        <v>0</v>
      </c>
      <c r="AJ882" s="39"/>
      <c r="AK882" s="39">
        <f>IF(AO882=" ",0,1)</f>
        <v>0</v>
      </c>
      <c r="AL882" s="39">
        <f t="shared" si="346"/>
        <v>1</v>
      </c>
      <c r="AM882" s="39" t="str">
        <f>IF(AD882=AI882," ",AA882)</f>
        <v xml:space="preserve"> </v>
      </c>
      <c r="AN882" s="39" t="str">
        <f>IF(AD882=AI882," ",AG882)</f>
        <v xml:space="preserve"> </v>
      </c>
      <c r="AO882" s="39" t="str">
        <f>IF(AD882=AI882," ","=")</f>
        <v xml:space="preserve"> </v>
      </c>
      <c r="AP882" s="39" t="str">
        <f>IF(AD882=AI882," ",AI882)</f>
        <v xml:space="preserve"> </v>
      </c>
      <c r="CF882" s="2"/>
    </row>
    <row r="883" spans="2:84" x14ac:dyDescent="0.2">
      <c r="B883" s="22" t="str">
        <f>IF(VLOOKUP('Download Data'!AF892,'Download Data'!AL892:AP2504,3,FALSE)&lt;&gt;10001,VLOOKUP('Download Data'!AF892,'Download Data'!AL892:AP2504,3,FALSE),"")</f>
        <v/>
      </c>
      <c r="C883" s="5" t="str">
        <f>IF(VLOOKUP('Download Data'!AF892,'Download Data'!AL892:AP2504,3,FALSE)&lt;&gt;10001,VLOOKUP('Download Data'!AF892,'Download Data'!AL892:AP2504,4,FALSE),"")</f>
        <v/>
      </c>
      <c r="D883" s="29" t="str">
        <f>IF(VLOOKUP('Download Data'!AF892,'Download Data'!AL892:AP2504,3,FALSE)&lt;&gt;10001,VLOOKUP('Download Data'!AF892,'Download Data'!AL892:AP2504,5,FALSE),"")</f>
        <v/>
      </c>
      <c r="AA883" s="39" t="s">
        <v>1584</v>
      </c>
      <c r="AB883" s="39">
        <f t="shared" si="347"/>
        <v>13506</v>
      </c>
      <c r="AC883" s="39" t="s">
        <v>101</v>
      </c>
      <c r="AD883" s="43">
        <f>VLOOKUP(AB883/100,'Download Data'!$BB$1:$BV$156,11,TRUE)</f>
        <v>0</v>
      </c>
      <c r="AE883" s="39"/>
      <c r="AF883" s="39">
        <f t="shared" si="345"/>
        <v>874</v>
      </c>
      <c r="AG883" s="45">
        <f t="shared" si="348"/>
        <v>13506</v>
      </c>
      <c r="AH883" s="45" t="s">
        <v>101</v>
      </c>
      <c r="AI883" s="46">
        <f>Program!R213</f>
        <v>0</v>
      </c>
      <c r="AJ883" s="39"/>
      <c r="AK883" s="39">
        <f>IF(AO883=" ",0,1)</f>
        <v>0</v>
      </c>
      <c r="AL883" s="39">
        <f t="shared" si="346"/>
        <v>1</v>
      </c>
      <c r="AM883" s="39" t="str">
        <f>IF(AD883=AI883," ",AA883)</f>
        <v xml:space="preserve"> </v>
      </c>
      <c r="AN883" s="39" t="str">
        <f>IF(AD883=AI883," ",AG883)</f>
        <v xml:space="preserve"> </v>
      </c>
      <c r="AO883" s="39" t="str">
        <f>IF(AD883=AI883," ","=")</f>
        <v xml:space="preserve"> </v>
      </c>
      <c r="AP883" s="39" t="str">
        <f>IF(AD883=AI883," ",AI883)</f>
        <v xml:space="preserve"> </v>
      </c>
      <c r="CF883" s="2"/>
    </row>
    <row r="884" spans="2:84" x14ac:dyDescent="0.2">
      <c r="B884" s="22" t="str">
        <f>IF(VLOOKUP('Download Data'!AF893,'Download Data'!AL893:AP2505,3,FALSE)&lt;&gt;10001,VLOOKUP('Download Data'!AF893,'Download Data'!AL893:AP2505,3,FALSE),"")</f>
        <v/>
      </c>
      <c r="C884" s="5" t="str">
        <f>IF(VLOOKUP('Download Data'!AF893,'Download Data'!AL893:AP2505,3,FALSE)&lt;&gt;10001,VLOOKUP('Download Data'!AF893,'Download Data'!AL893:AP2505,4,FALSE),"")</f>
        <v/>
      </c>
      <c r="D884" s="29" t="str">
        <f>IF(VLOOKUP('Download Data'!AF893,'Download Data'!AL893:AP2505,3,FALSE)&lt;&gt;10001,VLOOKUP('Download Data'!AF893,'Download Data'!AL893:AP2505,5,FALSE),"")</f>
        <v/>
      </c>
      <c r="AA884" s="39" t="s">
        <v>1585</v>
      </c>
      <c r="AB884" s="39">
        <f t="shared" si="347"/>
        <v>13507</v>
      </c>
      <c r="AC884" s="39" t="s">
        <v>101</v>
      </c>
      <c r="AD884" s="43">
        <f>VLOOKUP(AB884/100,'Download Data'!$BB$1:$BV$156,12,TRUE)</f>
        <v>0</v>
      </c>
      <c r="AE884" s="39"/>
      <c r="AF884" s="39">
        <f t="shared" si="345"/>
        <v>875</v>
      </c>
      <c r="AG884" s="45">
        <f t="shared" si="348"/>
        <v>13507</v>
      </c>
      <c r="AH884" s="45" t="s">
        <v>101</v>
      </c>
      <c r="AI884" s="46">
        <f>Program!R214</f>
        <v>0</v>
      </c>
      <c r="AJ884" s="39"/>
      <c r="AK884" s="39">
        <f>IF(AO884=" ",0,1)</f>
        <v>0</v>
      </c>
      <c r="AL884" s="39">
        <f t="shared" si="346"/>
        <v>1</v>
      </c>
      <c r="AM884" s="39" t="str">
        <f>IF(AD884=AI884," ",AA884)</f>
        <v xml:space="preserve"> </v>
      </c>
      <c r="AN884" s="39" t="str">
        <f>IF(AD884=AI884," ",AG884)</f>
        <v xml:space="preserve"> </v>
      </c>
      <c r="AO884" s="39" t="str">
        <f>IF(AD884=AI884," ","=")</f>
        <v xml:space="preserve"> </v>
      </c>
      <c r="AP884" s="39" t="str">
        <f>IF(AD884=AI884," ",AI884)</f>
        <v xml:space="preserve"> </v>
      </c>
      <c r="CF884" s="2"/>
    </row>
    <row r="885" spans="2:84" x14ac:dyDescent="0.2">
      <c r="B885" s="22" t="str">
        <f>IF(VLOOKUP('Download Data'!AF894,'Download Data'!AL894:AP2506,3,FALSE)&lt;&gt;10001,VLOOKUP('Download Data'!AF894,'Download Data'!AL894:AP2506,3,FALSE),"")</f>
        <v/>
      </c>
      <c r="C885" s="5" t="str">
        <f>IF(VLOOKUP('Download Data'!AF894,'Download Data'!AL894:AP2506,3,FALSE)&lt;&gt;10001,VLOOKUP('Download Data'!AF894,'Download Data'!AL894:AP2506,4,FALSE),"")</f>
        <v/>
      </c>
      <c r="D885" s="29" t="str">
        <f>IF(VLOOKUP('Download Data'!AF894,'Download Data'!AL894:AP2506,3,FALSE)&lt;&gt;10001,VLOOKUP('Download Data'!AF894,'Download Data'!AL894:AP2506,5,FALSE),"")</f>
        <v/>
      </c>
      <c r="AA885" s="39"/>
      <c r="AB885" s="39"/>
      <c r="AC885" s="39"/>
      <c r="AD885" s="43"/>
      <c r="AE885" s="39"/>
      <c r="AF885" s="39">
        <f t="shared" si="345"/>
        <v>876</v>
      </c>
      <c r="AG885" s="45"/>
      <c r="AH885" s="45"/>
      <c r="AI885" s="46"/>
      <c r="AJ885" s="39"/>
      <c r="AK885" s="39">
        <f t="shared" si="333"/>
        <v>0</v>
      </c>
      <c r="AL885" s="39">
        <f t="shared" si="346"/>
        <v>1</v>
      </c>
      <c r="AM885" s="39" t="str">
        <f t="shared" si="334"/>
        <v xml:space="preserve"> </v>
      </c>
      <c r="AN885" s="39" t="str">
        <f t="shared" si="335"/>
        <v xml:space="preserve"> </v>
      </c>
      <c r="AO885" s="39" t="str">
        <f t="shared" si="336"/>
        <v xml:space="preserve"> </v>
      </c>
      <c r="AP885" s="39" t="str">
        <f t="shared" si="337"/>
        <v xml:space="preserve"> </v>
      </c>
      <c r="CF885" s="2"/>
    </row>
    <row r="886" spans="2:84" x14ac:dyDescent="0.2">
      <c r="B886" s="22" t="str">
        <f>IF(VLOOKUP('Download Data'!AF895,'Download Data'!AL895:AP2507,3,FALSE)&lt;&gt;10001,VLOOKUP('Download Data'!AF895,'Download Data'!AL895:AP2507,3,FALSE),"")</f>
        <v/>
      </c>
      <c r="C886" s="5" t="str">
        <f>IF(VLOOKUP('Download Data'!AF895,'Download Data'!AL895:AP2507,3,FALSE)&lt;&gt;10001,VLOOKUP('Download Data'!AF895,'Download Data'!AL895:AP2507,4,FALSE),"")</f>
        <v/>
      </c>
      <c r="D886" s="29" t="str">
        <f>IF(VLOOKUP('Download Data'!AF895,'Download Data'!AL895:AP2507,3,FALSE)&lt;&gt;10001,VLOOKUP('Download Data'!AF895,'Download Data'!AL895:AP2507,5,FALSE),"")</f>
        <v/>
      </c>
      <c r="AA886" s="39" t="s">
        <v>1192</v>
      </c>
      <c r="AB886" s="39">
        <f t="shared" ref="AB886:AB893" si="349">AG886</f>
        <v>13600</v>
      </c>
      <c r="AC886" s="39" t="s">
        <v>101</v>
      </c>
      <c r="AD886" s="43">
        <f>VLOOKUP(AB886/100,'Download Data'!$BB$1:$BV$156,5,TRUE)</f>
        <v>0</v>
      </c>
      <c r="AE886" s="39"/>
      <c r="AF886" s="39">
        <f t="shared" si="345"/>
        <v>877</v>
      </c>
      <c r="AG886" s="45">
        <v>13600</v>
      </c>
      <c r="AH886" s="45" t="s">
        <v>101</v>
      </c>
      <c r="AI886" s="46">
        <f>Program!R218</f>
        <v>0</v>
      </c>
      <c r="AJ886" s="39"/>
      <c r="AK886" s="39">
        <f t="shared" si="333"/>
        <v>0</v>
      </c>
      <c r="AL886" s="39">
        <f t="shared" si="346"/>
        <v>1</v>
      </c>
      <c r="AM886" s="39" t="str">
        <f t="shared" si="334"/>
        <v xml:space="preserve"> </v>
      </c>
      <c r="AN886" s="39" t="str">
        <f t="shared" si="335"/>
        <v xml:space="preserve"> </v>
      </c>
      <c r="AO886" s="39" t="str">
        <f t="shared" si="336"/>
        <v xml:space="preserve"> </v>
      </c>
      <c r="AP886" s="39" t="str">
        <f t="shared" si="337"/>
        <v xml:space="preserve"> </v>
      </c>
      <c r="CF886" s="2"/>
    </row>
    <row r="887" spans="2:84" x14ac:dyDescent="0.2">
      <c r="B887" s="22" t="str">
        <f>IF(VLOOKUP('Download Data'!AF896,'Download Data'!AL896:AP2508,3,FALSE)&lt;&gt;10001,VLOOKUP('Download Data'!AF896,'Download Data'!AL896:AP2508,3,FALSE),"")</f>
        <v/>
      </c>
      <c r="C887" s="5" t="str">
        <f>IF(VLOOKUP('Download Data'!AF896,'Download Data'!AL896:AP2508,3,FALSE)&lt;&gt;10001,VLOOKUP('Download Data'!AF896,'Download Data'!AL896:AP2508,4,FALSE),"")</f>
        <v/>
      </c>
      <c r="D887" s="29" t="str">
        <f>IF(VLOOKUP('Download Data'!AF896,'Download Data'!AL896:AP2508,3,FALSE)&lt;&gt;10001,VLOOKUP('Download Data'!AF896,'Download Data'!AL896:AP2508,5,FALSE),"")</f>
        <v/>
      </c>
      <c r="AA887" s="39" t="s">
        <v>1193</v>
      </c>
      <c r="AB887" s="39">
        <f t="shared" si="349"/>
        <v>13601</v>
      </c>
      <c r="AC887" s="39" t="s">
        <v>101</v>
      </c>
      <c r="AD887" s="43">
        <f>VLOOKUP(AB887/100,'Download Data'!$BB$1:$BV$156,6,TRUE)</f>
        <v>0</v>
      </c>
      <c r="AE887" s="39"/>
      <c r="AF887" s="39">
        <f t="shared" si="345"/>
        <v>878</v>
      </c>
      <c r="AG887" s="45">
        <f t="shared" ref="AG887:AG893" si="350">AG886+1</f>
        <v>13601</v>
      </c>
      <c r="AH887" s="45" t="s">
        <v>101</v>
      </c>
      <c r="AI887" s="46">
        <f>Program!R219</f>
        <v>0</v>
      </c>
      <c r="AJ887" s="39"/>
      <c r="AK887" s="39">
        <f t="shared" si="333"/>
        <v>0</v>
      </c>
      <c r="AL887" s="39">
        <f t="shared" si="346"/>
        <v>1</v>
      </c>
      <c r="AM887" s="39" t="str">
        <f t="shared" si="334"/>
        <v xml:space="preserve"> </v>
      </c>
      <c r="AN887" s="39" t="str">
        <f t="shared" si="335"/>
        <v xml:space="preserve"> </v>
      </c>
      <c r="AO887" s="39" t="str">
        <f t="shared" si="336"/>
        <v xml:space="preserve"> </v>
      </c>
      <c r="AP887" s="39" t="str">
        <f t="shared" si="337"/>
        <v xml:space="preserve"> </v>
      </c>
      <c r="CF887" s="2"/>
    </row>
    <row r="888" spans="2:84" x14ac:dyDescent="0.2">
      <c r="B888" s="22" t="str">
        <f>IF(VLOOKUP('Download Data'!AF897,'Download Data'!AL897:AP2509,3,FALSE)&lt;&gt;10001,VLOOKUP('Download Data'!AF897,'Download Data'!AL897:AP2509,3,FALSE),"")</f>
        <v/>
      </c>
      <c r="C888" s="5" t="str">
        <f>IF(VLOOKUP('Download Data'!AF897,'Download Data'!AL897:AP2509,3,FALSE)&lt;&gt;10001,VLOOKUP('Download Data'!AF897,'Download Data'!AL897:AP2509,4,FALSE),"")</f>
        <v/>
      </c>
      <c r="D888" s="29" t="str">
        <f>IF(VLOOKUP('Download Data'!AF897,'Download Data'!AL897:AP2509,3,FALSE)&lt;&gt;10001,VLOOKUP('Download Data'!AF897,'Download Data'!AL897:AP2509,5,FALSE),"")</f>
        <v/>
      </c>
      <c r="AA888" s="39" t="s">
        <v>1194</v>
      </c>
      <c r="AB888" s="39">
        <f t="shared" si="349"/>
        <v>13602</v>
      </c>
      <c r="AC888" s="39" t="s">
        <v>101</v>
      </c>
      <c r="AD888" s="43">
        <f>VLOOKUP(AB888/100,'Download Data'!$BB$1:$BV$156,7,TRUE)</f>
        <v>0</v>
      </c>
      <c r="AE888" s="39"/>
      <c r="AF888" s="39">
        <f t="shared" si="345"/>
        <v>879</v>
      </c>
      <c r="AG888" s="45">
        <f t="shared" si="350"/>
        <v>13602</v>
      </c>
      <c r="AH888" s="45" t="s">
        <v>101</v>
      </c>
      <c r="AI888" s="46">
        <f>Program!R220</f>
        <v>0</v>
      </c>
      <c r="AJ888" s="39"/>
      <c r="AK888" s="39">
        <f t="shared" si="333"/>
        <v>0</v>
      </c>
      <c r="AL888" s="39">
        <f t="shared" si="346"/>
        <v>1</v>
      </c>
      <c r="AM888" s="39" t="str">
        <f t="shared" si="334"/>
        <v xml:space="preserve"> </v>
      </c>
      <c r="AN888" s="39" t="str">
        <f t="shared" si="335"/>
        <v xml:space="preserve"> </v>
      </c>
      <c r="AO888" s="39" t="str">
        <f t="shared" si="336"/>
        <v xml:space="preserve"> </v>
      </c>
      <c r="AP888" s="39" t="str">
        <f t="shared" si="337"/>
        <v xml:space="preserve"> </v>
      </c>
      <c r="CF888" s="2"/>
    </row>
    <row r="889" spans="2:84" x14ac:dyDescent="0.2">
      <c r="B889" s="22" t="str">
        <f>IF(VLOOKUP('Download Data'!AF898,'Download Data'!AL898:AP2510,3,FALSE)&lt;&gt;10001,VLOOKUP('Download Data'!AF898,'Download Data'!AL898:AP2510,3,FALSE),"")</f>
        <v/>
      </c>
      <c r="C889" s="5" t="str">
        <f>IF(VLOOKUP('Download Data'!AF898,'Download Data'!AL898:AP2510,3,FALSE)&lt;&gt;10001,VLOOKUP('Download Data'!AF898,'Download Data'!AL898:AP2510,4,FALSE),"")</f>
        <v/>
      </c>
      <c r="D889" s="29" t="str">
        <f>IF(VLOOKUP('Download Data'!AF898,'Download Data'!AL898:AP2510,3,FALSE)&lt;&gt;10001,VLOOKUP('Download Data'!AF898,'Download Data'!AL898:AP2510,5,FALSE),"")</f>
        <v/>
      </c>
      <c r="AA889" s="39" t="s">
        <v>1195</v>
      </c>
      <c r="AB889" s="39">
        <f t="shared" si="349"/>
        <v>13603</v>
      </c>
      <c r="AC889" s="39" t="s">
        <v>101</v>
      </c>
      <c r="AD889" s="43">
        <f>VLOOKUP(AB889/100,'Download Data'!$BB$1:$BV$156,8,TRUE)</f>
        <v>0</v>
      </c>
      <c r="AE889" s="39"/>
      <c r="AF889" s="39">
        <f t="shared" si="345"/>
        <v>880</v>
      </c>
      <c r="AG889" s="45">
        <f t="shared" si="350"/>
        <v>13603</v>
      </c>
      <c r="AH889" s="45" t="s">
        <v>101</v>
      </c>
      <c r="AI889" s="46">
        <f>Program!R221</f>
        <v>0</v>
      </c>
      <c r="AJ889" s="39"/>
      <c r="AK889" s="39">
        <f t="shared" si="333"/>
        <v>0</v>
      </c>
      <c r="AL889" s="39">
        <f t="shared" si="346"/>
        <v>1</v>
      </c>
      <c r="AM889" s="39" t="str">
        <f t="shared" si="334"/>
        <v xml:space="preserve"> </v>
      </c>
      <c r="AN889" s="39" t="str">
        <f t="shared" si="335"/>
        <v xml:space="preserve"> </v>
      </c>
      <c r="AO889" s="39" t="str">
        <f t="shared" si="336"/>
        <v xml:space="preserve"> </v>
      </c>
      <c r="AP889" s="39" t="str">
        <f t="shared" si="337"/>
        <v xml:space="preserve"> </v>
      </c>
      <c r="CF889" s="2"/>
    </row>
    <row r="890" spans="2:84" x14ac:dyDescent="0.2">
      <c r="B890" s="22" t="str">
        <f>IF(VLOOKUP('Download Data'!AF899,'Download Data'!AL899:AP2511,3,FALSE)&lt;&gt;10001,VLOOKUP('Download Data'!AF899,'Download Data'!AL899:AP2511,3,FALSE),"")</f>
        <v/>
      </c>
      <c r="C890" s="5" t="str">
        <f>IF(VLOOKUP('Download Data'!AF899,'Download Data'!AL899:AP2511,3,FALSE)&lt;&gt;10001,VLOOKUP('Download Data'!AF899,'Download Data'!AL899:AP2511,4,FALSE),"")</f>
        <v/>
      </c>
      <c r="D890" s="29" t="str">
        <f>IF(VLOOKUP('Download Data'!AF899,'Download Data'!AL899:AP2511,3,FALSE)&lt;&gt;10001,VLOOKUP('Download Data'!AF899,'Download Data'!AL899:AP2511,5,FALSE),"")</f>
        <v/>
      </c>
      <c r="AA890" s="39" t="s">
        <v>1196</v>
      </c>
      <c r="AB890" s="39">
        <f t="shared" si="349"/>
        <v>13604</v>
      </c>
      <c r="AC890" s="39" t="s">
        <v>101</v>
      </c>
      <c r="AD890" s="43">
        <f>VLOOKUP(AB890/100,'Download Data'!$BB$1:$BV$156,9,TRUE)</f>
        <v>0</v>
      </c>
      <c r="AE890" s="39"/>
      <c r="AF890" s="39">
        <f t="shared" si="345"/>
        <v>881</v>
      </c>
      <c r="AG890" s="45">
        <f t="shared" si="350"/>
        <v>13604</v>
      </c>
      <c r="AH890" s="45" t="s">
        <v>101</v>
      </c>
      <c r="AI890" s="46">
        <f>Program!R222</f>
        <v>0</v>
      </c>
      <c r="AJ890" s="39"/>
      <c r="AK890" s="39">
        <f t="shared" si="333"/>
        <v>0</v>
      </c>
      <c r="AL890" s="39">
        <f t="shared" si="346"/>
        <v>1</v>
      </c>
      <c r="AM890" s="39" t="str">
        <f t="shared" si="334"/>
        <v xml:space="preserve"> </v>
      </c>
      <c r="AN890" s="39" t="str">
        <f t="shared" si="335"/>
        <v xml:space="preserve"> </v>
      </c>
      <c r="AO890" s="39" t="str">
        <f t="shared" si="336"/>
        <v xml:space="preserve"> </v>
      </c>
      <c r="AP890" s="39" t="str">
        <f t="shared" si="337"/>
        <v xml:space="preserve"> </v>
      </c>
      <c r="CF890" s="2"/>
    </row>
    <row r="891" spans="2:84" x14ac:dyDescent="0.2">
      <c r="B891" s="22" t="str">
        <f>IF(VLOOKUP('Download Data'!AF900,'Download Data'!AL900:AP2512,3,FALSE)&lt;&gt;10001,VLOOKUP('Download Data'!AF900,'Download Data'!AL900:AP2512,3,FALSE),"")</f>
        <v/>
      </c>
      <c r="C891" s="5" t="str">
        <f>IF(VLOOKUP('Download Data'!AF900,'Download Data'!AL900:AP2512,3,FALSE)&lt;&gt;10001,VLOOKUP('Download Data'!AF900,'Download Data'!AL900:AP2512,4,FALSE),"")</f>
        <v/>
      </c>
      <c r="D891" s="29" t="str">
        <f>IF(VLOOKUP('Download Data'!AF900,'Download Data'!AL900:AP2512,3,FALSE)&lt;&gt;10001,VLOOKUP('Download Data'!AF900,'Download Data'!AL900:AP2512,5,FALSE),"")</f>
        <v/>
      </c>
      <c r="AA891" s="39" t="s">
        <v>1586</v>
      </c>
      <c r="AB891" s="39">
        <f t="shared" si="349"/>
        <v>13605</v>
      </c>
      <c r="AC891" s="39" t="s">
        <v>101</v>
      </c>
      <c r="AD891" s="43">
        <f>VLOOKUP(AB891/100,'Download Data'!$BB$1:$BV$156,10,TRUE)</f>
        <v>0</v>
      </c>
      <c r="AE891" s="39"/>
      <c r="AF891" s="39">
        <f t="shared" si="345"/>
        <v>882</v>
      </c>
      <c r="AG891" s="45">
        <f t="shared" si="350"/>
        <v>13605</v>
      </c>
      <c r="AH891" s="45" t="s">
        <v>101</v>
      </c>
      <c r="AI891" s="46">
        <f>Program!R223</f>
        <v>0</v>
      </c>
      <c r="AJ891" s="39"/>
      <c r="AK891" s="39">
        <f>IF(AO891=" ",0,1)</f>
        <v>0</v>
      </c>
      <c r="AL891" s="39">
        <f t="shared" si="346"/>
        <v>1</v>
      </c>
      <c r="AM891" s="39" t="str">
        <f>IF(AD891=AI891," ",AA891)</f>
        <v xml:space="preserve"> </v>
      </c>
      <c r="AN891" s="39" t="str">
        <f>IF(AD891=AI891," ",AG891)</f>
        <v xml:space="preserve"> </v>
      </c>
      <c r="AO891" s="39" t="str">
        <f>IF(AD891=AI891," ","=")</f>
        <v xml:space="preserve"> </v>
      </c>
      <c r="AP891" s="39" t="str">
        <f>IF(AD891=AI891," ",AI891)</f>
        <v xml:space="preserve"> </v>
      </c>
      <c r="CF891" s="2"/>
    </row>
    <row r="892" spans="2:84" x14ac:dyDescent="0.2">
      <c r="B892" s="22" t="str">
        <f>IF(VLOOKUP('Download Data'!AF901,'Download Data'!AL901:AP2513,3,FALSE)&lt;&gt;10001,VLOOKUP('Download Data'!AF901,'Download Data'!AL901:AP2513,3,FALSE),"")</f>
        <v/>
      </c>
      <c r="C892" s="5" t="str">
        <f>IF(VLOOKUP('Download Data'!AF901,'Download Data'!AL901:AP2513,3,FALSE)&lt;&gt;10001,VLOOKUP('Download Data'!AF901,'Download Data'!AL901:AP2513,4,FALSE),"")</f>
        <v/>
      </c>
      <c r="D892" s="29" t="str">
        <f>IF(VLOOKUP('Download Data'!AF901,'Download Data'!AL901:AP2513,3,FALSE)&lt;&gt;10001,VLOOKUP('Download Data'!AF901,'Download Data'!AL901:AP2513,5,FALSE),"")</f>
        <v/>
      </c>
      <c r="AA892" s="39" t="s">
        <v>1587</v>
      </c>
      <c r="AB892" s="39">
        <f t="shared" si="349"/>
        <v>13606</v>
      </c>
      <c r="AC892" s="39" t="s">
        <v>101</v>
      </c>
      <c r="AD892" s="43">
        <f>VLOOKUP(AB892/100,'Download Data'!$BB$1:$BV$156,11,TRUE)</f>
        <v>0</v>
      </c>
      <c r="AE892" s="39"/>
      <c r="AF892" s="39">
        <f t="shared" si="345"/>
        <v>883</v>
      </c>
      <c r="AG892" s="45">
        <f t="shared" si="350"/>
        <v>13606</v>
      </c>
      <c r="AH892" s="45" t="s">
        <v>101</v>
      </c>
      <c r="AI892" s="46">
        <f>Program!R224</f>
        <v>0</v>
      </c>
      <c r="AJ892" s="39"/>
      <c r="AK892" s="39">
        <f>IF(AO892=" ",0,1)</f>
        <v>0</v>
      </c>
      <c r="AL892" s="39">
        <f t="shared" si="346"/>
        <v>1</v>
      </c>
      <c r="AM892" s="39" t="str">
        <f>IF(AD892=AI892," ",AA892)</f>
        <v xml:space="preserve"> </v>
      </c>
      <c r="AN892" s="39" t="str">
        <f>IF(AD892=AI892," ",AG892)</f>
        <v xml:space="preserve"> </v>
      </c>
      <c r="AO892" s="39" t="str">
        <f>IF(AD892=AI892," ","=")</f>
        <v xml:space="preserve"> </v>
      </c>
      <c r="AP892" s="39" t="str">
        <f>IF(AD892=AI892," ",AI892)</f>
        <v xml:space="preserve"> </v>
      </c>
      <c r="CF892" s="2"/>
    </row>
    <row r="893" spans="2:84" x14ac:dyDescent="0.2">
      <c r="B893" s="22" t="str">
        <f>IF(VLOOKUP('Download Data'!AF902,'Download Data'!AL902:AP2514,3,FALSE)&lt;&gt;10001,VLOOKUP('Download Data'!AF902,'Download Data'!AL902:AP2514,3,FALSE),"")</f>
        <v/>
      </c>
      <c r="C893" s="5" t="str">
        <f>IF(VLOOKUP('Download Data'!AF902,'Download Data'!AL902:AP2514,3,FALSE)&lt;&gt;10001,VLOOKUP('Download Data'!AF902,'Download Data'!AL902:AP2514,4,FALSE),"")</f>
        <v/>
      </c>
      <c r="D893" s="29" t="str">
        <f>IF(VLOOKUP('Download Data'!AF902,'Download Data'!AL902:AP2514,3,FALSE)&lt;&gt;10001,VLOOKUP('Download Data'!AF902,'Download Data'!AL902:AP2514,5,FALSE),"")</f>
        <v/>
      </c>
      <c r="AA893" s="39" t="s">
        <v>1588</v>
      </c>
      <c r="AB893" s="39">
        <f t="shared" si="349"/>
        <v>13607</v>
      </c>
      <c r="AC893" s="39" t="s">
        <v>101</v>
      </c>
      <c r="AD893" s="43">
        <f>VLOOKUP(AB893/100,'Download Data'!$BB$1:$BV$156,12,TRUE)</f>
        <v>0</v>
      </c>
      <c r="AE893" s="39"/>
      <c r="AF893" s="39">
        <f t="shared" si="345"/>
        <v>884</v>
      </c>
      <c r="AG893" s="45">
        <f t="shared" si="350"/>
        <v>13607</v>
      </c>
      <c r="AH893" s="45" t="s">
        <v>101</v>
      </c>
      <c r="AI893" s="46">
        <f>Program!R225</f>
        <v>0</v>
      </c>
      <c r="AJ893" s="39"/>
      <c r="AK893" s="39">
        <f>IF(AO893=" ",0,1)</f>
        <v>0</v>
      </c>
      <c r="AL893" s="39">
        <f t="shared" si="346"/>
        <v>1</v>
      </c>
      <c r="AM893" s="39" t="str">
        <f>IF(AD893=AI893," ",AA893)</f>
        <v xml:space="preserve"> </v>
      </c>
      <c r="AN893" s="39" t="str">
        <f>IF(AD893=AI893," ",AG893)</f>
        <v xml:space="preserve"> </v>
      </c>
      <c r="AO893" s="39" t="str">
        <f>IF(AD893=AI893," ","=")</f>
        <v xml:space="preserve"> </v>
      </c>
      <c r="AP893" s="39" t="str">
        <f>IF(AD893=AI893," ",AI893)</f>
        <v xml:space="preserve"> </v>
      </c>
      <c r="CF893" s="2"/>
    </row>
    <row r="894" spans="2:84" x14ac:dyDescent="0.2">
      <c r="B894" s="22" t="str">
        <f>IF(VLOOKUP('Download Data'!AF903,'Download Data'!AL903:AP2515,3,FALSE)&lt;&gt;10001,VLOOKUP('Download Data'!AF903,'Download Data'!AL903:AP2515,3,FALSE),"")</f>
        <v/>
      </c>
      <c r="C894" s="5" t="str">
        <f>IF(VLOOKUP('Download Data'!AF903,'Download Data'!AL903:AP2515,3,FALSE)&lt;&gt;10001,VLOOKUP('Download Data'!AF903,'Download Data'!AL903:AP2515,4,FALSE),"")</f>
        <v/>
      </c>
      <c r="D894" s="29" t="str">
        <f>IF(VLOOKUP('Download Data'!AF903,'Download Data'!AL903:AP2515,3,FALSE)&lt;&gt;10001,VLOOKUP('Download Data'!AF903,'Download Data'!AL903:AP2515,5,FALSE),"")</f>
        <v/>
      </c>
      <c r="AA894" s="39"/>
      <c r="AB894" s="39"/>
      <c r="AC894" s="39"/>
      <c r="AD894" s="43"/>
      <c r="AE894" s="39"/>
      <c r="AF894" s="39">
        <f t="shared" si="345"/>
        <v>885</v>
      </c>
      <c r="AG894" s="45"/>
      <c r="AH894" s="45"/>
      <c r="AI894" s="46"/>
      <c r="AJ894" s="39"/>
      <c r="AK894" s="39">
        <f t="shared" si="333"/>
        <v>0</v>
      </c>
      <c r="AL894" s="39">
        <f t="shared" si="346"/>
        <v>1</v>
      </c>
      <c r="AM894" s="39" t="str">
        <f t="shared" si="334"/>
        <v xml:space="preserve"> </v>
      </c>
      <c r="AN894" s="39" t="str">
        <f t="shared" si="335"/>
        <v xml:space="preserve"> </v>
      </c>
      <c r="AO894" s="39" t="str">
        <f t="shared" si="336"/>
        <v xml:space="preserve"> </v>
      </c>
      <c r="AP894" s="39" t="str">
        <f t="shared" si="337"/>
        <v xml:space="preserve"> </v>
      </c>
      <c r="CF894" s="2"/>
    </row>
    <row r="895" spans="2:84" x14ac:dyDescent="0.2">
      <c r="B895" s="22" t="str">
        <f>IF(VLOOKUP('Download Data'!AF904,'Download Data'!AL904:AP2516,3,FALSE)&lt;&gt;10001,VLOOKUP('Download Data'!AF904,'Download Data'!AL904:AP2516,3,FALSE),"")</f>
        <v/>
      </c>
      <c r="C895" s="5" t="str">
        <f>IF(VLOOKUP('Download Data'!AF904,'Download Data'!AL904:AP2516,3,FALSE)&lt;&gt;10001,VLOOKUP('Download Data'!AF904,'Download Data'!AL904:AP2516,4,FALSE),"")</f>
        <v/>
      </c>
      <c r="D895" s="29" t="str">
        <f>IF(VLOOKUP('Download Data'!AF904,'Download Data'!AL904:AP2516,3,FALSE)&lt;&gt;10001,VLOOKUP('Download Data'!AF904,'Download Data'!AL904:AP2516,5,FALSE),"")</f>
        <v/>
      </c>
      <c r="AA895" s="39" t="s">
        <v>1197</v>
      </c>
      <c r="AB895" s="39">
        <f t="shared" ref="AB895:AB902" si="351">AG895</f>
        <v>13700</v>
      </c>
      <c r="AC895" s="39" t="s">
        <v>101</v>
      </c>
      <c r="AD895" s="43">
        <f>VLOOKUP(AB895/100,'Download Data'!$BB$1:$BV$156,5,TRUE)</f>
        <v>0</v>
      </c>
      <c r="AE895" s="39"/>
      <c r="AF895" s="39">
        <f t="shared" si="345"/>
        <v>886</v>
      </c>
      <c r="AG895" s="45">
        <v>13700</v>
      </c>
      <c r="AH895" s="45" t="s">
        <v>101</v>
      </c>
      <c r="AI895" s="46">
        <f>Program!R229</f>
        <v>0</v>
      </c>
      <c r="AJ895" s="39"/>
      <c r="AK895" s="39">
        <f t="shared" si="333"/>
        <v>0</v>
      </c>
      <c r="AL895" s="39">
        <f t="shared" si="346"/>
        <v>1</v>
      </c>
      <c r="AM895" s="39" t="str">
        <f t="shared" si="334"/>
        <v xml:space="preserve"> </v>
      </c>
      <c r="AN895" s="39" t="str">
        <f t="shared" si="335"/>
        <v xml:space="preserve"> </v>
      </c>
      <c r="AO895" s="39" t="str">
        <f t="shared" si="336"/>
        <v xml:space="preserve"> </v>
      </c>
      <c r="AP895" s="39" t="str">
        <f t="shared" si="337"/>
        <v xml:space="preserve"> </v>
      </c>
      <c r="CF895" s="2"/>
    </row>
    <row r="896" spans="2:84" x14ac:dyDescent="0.2">
      <c r="B896" s="22" t="str">
        <f>IF(VLOOKUP('Download Data'!AF905,'Download Data'!AL905:AP2517,3,FALSE)&lt;&gt;10001,VLOOKUP('Download Data'!AF905,'Download Data'!AL905:AP2517,3,FALSE),"")</f>
        <v/>
      </c>
      <c r="C896" s="5" t="str">
        <f>IF(VLOOKUP('Download Data'!AF905,'Download Data'!AL905:AP2517,3,FALSE)&lt;&gt;10001,VLOOKUP('Download Data'!AF905,'Download Data'!AL905:AP2517,4,FALSE),"")</f>
        <v/>
      </c>
      <c r="D896" s="29" t="str">
        <f>IF(VLOOKUP('Download Data'!AF905,'Download Data'!AL905:AP2517,3,FALSE)&lt;&gt;10001,VLOOKUP('Download Data'!AF905,'Download Data'!AL905:AP2517,5,FALSE),"")</f>
        <v/>
      </c>
      <c r="AA896" s="39" t="s">
        <v>1198</v>
      </c>
      <c r="AB896" s="39">
        <f t="shared" si="351"/>
        <v>13701</v>
      </c>
      <c r="AC896" s="39" t="s">
        <v>101</v>
      </c>
      <c r="AD896" s="43">
        <f>VLOOKUP(AB896/100,'Download Data'!$BB$1:$BV$156,6,TRUE)</f>
        <v>0</v>
      </c>
      <c r="AE896" s="39"/>
      <c r="AF896" s="39">
        <f t="shared" si="345"/>
        <v>887</v>
      </c>
      <c r="AG896" s="45">
        <f t="shared" ref="AG896:AG902" si="352">AG895+1</f>
        <v>13701</v>
      </c>
      <c r="AH896" s="45" t="s">
        <v>101</v>
      </c>
      <c r="AI896" s="46">
        <f>Program!R230</f>
        <v>0</v>
      </c>
      <c r="AJ896" s="39"/>
      <c r="AK896" s="39">
        <f t="shared" si="333"/>
        <v>0</v>
      </c>
      <c r="AL896" s="39">
        <f t="shared" si="346"/>
        <v>1</v>
      </c>
      <c r="AM896" s="39" t="str">
        <f t="shared" si="334"/>
        <v xml:space="preserve"> </v>
      </c>
      <c r="AN896" s="39" t="str">
        <f t="shared" si="335"/>
        <v xml:space="preserve"> </v>
      </c>
      <c r="AO896" s="39" t="str">
        <f t="shared" si="336"/>
        <v xml:space="preserve"> </v>
      </c>
      <c r="AP896" s="39" t="str">
        <f t="shared" si="337"/>
        <v xml:space="preserve"> </v>
      </c>
      <c r="CF896" s="2"/>
    </row>
    <row r="897" spans="2:84" x14ac:dyDescent="0.2">
      <c r="B897" s="22" t="str">
        <f>IF(VLOOKUP('Download Data'!AF906,'Download Data'!AL906:AP2518,3,FALSE)&lt;&gt;10001,VLOOKUP('Download Data'!AF906,'Download Data'!AL906:AP2518,3,FALSE),"")</f>
        <v/>
      </c>
      <c r="C897" s="5" t="str">
        <f>IF(VLOOKUP('Download Data'!AF906,'Download Data'!AL906:AP2518,3,FALSE)&lt;&gt;10001,VLOOKUP('Download Data'!AF906,'Download Data'!AL906:AP2518,4,FALSE),"")</f>
        <v/>
      </c>
      <c r="D897" s="29" t="str">
        <f>IF(VLOOKUP('Download Data'!AF906,'Download Data'!AL906:AP2518,3,FALSE)&lt;&gt;10001,VLOOKUP('Download Data'!AF906,'Download Data'!AL906:AP2518,5,FALSE),"")</f>
        <v/>
      </c>
      <c r="AA897" s="39" t="s">
        <v>1199</v>
      </c>
      <c r="AB897" s="39">
        <f t="shared" si="351"/>
        <v>13702</v>
      </c>
      <c r="AC897" s="39" t="s">
        <v>101</v>
      </c>
      <c r="AD897" s="43">
        <f>VLOOKUP(AB897/100,'Download Data'!$BB$1:$BV$156,7,TRUE)</f>
        <v>0</v>
      </c>
      <c r="AE897" s="39"/>
      <c r="AF897" s="39">
        <f t="shared" si="345"/>
        <v>888</v>
      </c>
      <c r="AG897" s="45">
        <f t="shared" si="352"/>
        <v>13702</v>
      </c>
      <c r="AH897" s="45" t="s">
        <v>101</v>
      </c>
      <c r="AI897" s="46">
        <f>Program!R231</f>
        <v>0</v>
      </c>
      <c r="AJ897" s="39"/>
      <c r="AK897" s="39">
        <f t="shared" si="333"/>
        <v>0</v>
      </c>
      <c r="AL897" s="39">
        <f t="shared" si="346"/>
        <v>1</v>
      </c>
      <c r="AM897" s="39" t="str">
        <f t="shared" si="334"/>
        <v xml:space="preserve"> </v>
      </c>
      <c r="AN897" s="39" t="str">
        <f t="shared" si="335"/>
        <v xml:space="preserve"> </v>
      </c>
      <c r="AO897" s="39" t="str">
        <f t="shared" si="336"/>
        <v xml:space="preserve"> </v>
      </c>
      <c r="AP897" s="39" t="str">
        <f t="shared" si="337"/>
        <v xml:space="preserve"> </v>
      </c>
      <c r="CF897" s="2"/>
    </row>
    <row r="898" spans="2:84" x14ac:dyDescent="0.2">
      <c r="B898" s="22" t="str">
        <f>IF(VLOOKUP('Download Data'!AF907,'Download Data'!AL907:AP2519,3,FALSE)&lt;&gt;10001,VLOOKUP('Download Data'!AF907,'Download Data'!AL907:AP2519,3,FALSE),"")</f>
        <v/>
      </c>
      <c r="C898" s="5" t="str">
        <f>IF(VLOOKUP('Download Data'!AF907,'Download Data'!AL907:AP2519,3,FALSE)&lt;&gt;10001,VLOOKUP('Download Data'!AF907,'Download Data'!AL907:AP2519,4,FALSE),"")</f>
        <v/>
      </c>
      <c r="D898" s="29" t="str">
        <f>IF(VLOOKUP('Download Data'!AF907,'Download Data'!AL907:AP2519,3,FALSE)&lt;&gt;10001,VLOOKUP('Download Data'!AF907,'Download Data'!AL907:AP2519,5,FALSE),"")</f>
        <v/>
      </c>
      <c r="AA898" s="39" t="s">
        <v>1200</v>
      </c>
      <c r="AB898" s="39">
        <f t="shared" si="351"/>
        <v>13703</v>
      </c>
      <c r="AC898" s="39" t="s">
        <v>101</v>
      </c>
      <c r="AD898" s="43">
        <f>VLOOKUP(AB898/100,'Download Data'!$BB$1:$BV$156,8,TRUE)</f>
        <v>0</v>
      </c>
      <c r="AE898" s="39"/>
      <c r="AF898" s="39">
        <f t="shared" si="345"/>
        <v>889</v>
      </c>
      <c r="AG898" s="45">
        <f t="shared" si="352"/>
        <v>13703</v>
      </c>
      <c r="AH898" s="45" t="s">
        <v>101</v>
      </c>
      <c r="AI898" s="46">
        <f>Program!R232</f>
        <v>0</v>
      </c>
      <c r="AJ898" s="39"/>
      <c r="AK898" s="39">
        <f t="shared" si="333"/>
        <v>0</v>
      </c>
      <c r="AL898" s="39">
        <f t="shared" si="346"/>
        <v>1</v>
      </c>
      <c r="AM898" s="39" t="str">
        <f t="shared" si="334"/>
        <v xml:space="preserve"> </v>
      </c>
      <c r="AN898" s="39" t="str">
        <f t="shared" si="335"/>
        <v xml:space="preserve"> </v>
      </c>
      <c r="AO898" s="39" t="str">
        <f t="shared" si="336"/>
        <v xml:space="preserve"> </v>
      </c>
      <c r="AP898" s="39" t="str">
        <f t="shared" si="337"/>
        <v xml:space="preserve"> </v>
      </c>
      <c r="CF898" s="2"/>
    </row>
    <row r="899" spans="2:84" x14ac:dyDescent="0.2">
      <c r="B899" s="22" t="str">
        <f>IF(VLOOKUP('Download Data'!AF908,'Download Data'!AL908:AP2520,3,FALSE)&lt;&gt;10001,VLOOKUP('Download Data'!AF908,'Download Data'!AL908:AP2520,3,FALSE),"")</f>
        <v/>
      </c>
      <c r="C899" s="5" t="str">
        <f>IF(VLOOKUP('Download Data'!AF908,'Download Data'!AL908:AP2520,3,FALSE)&lt;&gt;10001,VLOOKUP('Download Data'!AF908,'Download Data'!AL908:AP2520,4,FALSE),"")</f>
        <v/>
      </c>
      <c r="D899" s="29" t="str">
        <f>IF(VLOOKUP('Download Data'!AF908,'Download Data'!AL908:AP2520,3,FALSE)&lt;&gt;10001,VLOOKUP('Download Data'!AF908,'Download Data'!AL908:AP2520,5,FALSE),"")</f>
        <v/>
      </c>
      <c r="AA899" s="39" t="s">
        <v>1201</v>
      </c>
      <c r="AB899" s="39">
        <f t="shared" si="351"/>
        <v>13704</v>
      </c>
      <c r="AC899" s="39" t="s">
        <v>101</v>
      </c>
      <c r="AD899" s="43">
        <f>VLOOKUP(AB899/100,'Download Data'!$BB$1:$BV$156,9,TRUE)</f>
        <v>0</v>
      </c>
      <c r="AE899" s="39"/>
      <c r="AF899" s="39">
        <f t="shared" si="345"/>
        <v>890</v>
      </c>
      <c r="AG899" s="45">
        <f t="shared" si="352"/>
        <v>13704</v>
      </c>
      <c r="AH899" s="45" t="s">
        <v>101</v>
      </c>
      <c r="AI899" s="46">
        <f>Program!R233</f>
        <v>0</v>
      </c>
      <c r="AJ899" s="39"/>
      <c r="AK899" s="39">
        <f t="shared" si="333"/>
        <v>0</v>
      </c>
      <c r="AL899" s="39">
        <f t="shared" si="346"/>
        <v>1</v>
      </c>
      <c r="AM899" s="39" t="str">
        <f t="shared" si="334"/>
        <v xml:space="preserve"> </v>
      </c>
      <c r="AN899" s="39" t="str">
        <f t="shared" si="335"/>
        <v xml:space="preserve"> </v>
      </c>
      <c r="AO899" s="39" t="str">
        <f t="shared" si="336"/>
        <v xml:space="preserve"> </v>
      </c>
      <c r="AP899" s="39" t="str">
        <f t="shared" si="337"/>
        <v xml:space="preserve"> </v>
      </c>
      <c r="CF899" s="2"/>
    </row>
    <row r="900" spans="2:84" x14ac:dyDescent="0.2">
      <c r="B900" s="22" t="str">
        <f>IF(VLOOKUP('Download Data'!AF909,'Download Data'!AL909:AP2521,3,FALSE)&lt;&gt;10001,VLOOKUP('Download Data'!AF909,'Download Data'!AL909:AP2521,3,FALSE),"")</f>
        <v/>
      </c>
      <c r="C900" s="5" t="str">
        <f>IF(VLOOKUP('Download Data'!AF909,'Download Data'!AL909:AP2521,3,FALSE)&lt;&gt;10001,VLOOKUP('Download Data'!AF909,'Download Data'!AL909:AP2521,4,FALSE),"")</f>
        <v/>
      </c>
      <c r="D900" s="29" t="str">
        <f>IF(VLOOKUP('Download Data'!AF909,'Download Data'!AL909:AP2521,3,FALSE)&lt;&gt;10001,VLOOKUP('Download Data'!AF909,'Download Data'!AL909:AP2521,5,FALSE),"")</f>
        <v/>
      </c>
      <c r="AA900" s="39" t="s">
        <v>1589</v>
      </c>
      <c r="AB900" s="39">
        <f t="shared" si="351"/>
        <v>13705</v>
      </c>
      <c r="AC900" s="39" t="s">
        <v>101</v>
      </c>
      <c r="AD900" s="43">
        <f>VLOOKUP(AB900/100,'Download Data'!$BB$1:$BV$156,10,TRUE)</f>
        <v>0</v>
      </c>
      <c r="AE900" s="39"/>
      <c r="AF900" s="39">
        <f t="shared" si="345"/>
        <v>891</v>
      </c>
      <c r="AG900" s="45">
        <f t="shared" si="352"/>
        <v>13705</v>
      </c>
      <c r="AH900" s="45" t="s">
        <v>101</v>
      </c>
      <c r="AI900" s="46">
        <f>Program!R234</f>
        <v>0</v>
      </c>
      <c r="AJ900" s="39"/>
      <c r="AK900" s="39">
        <f>IF(AO900=" ",0,1)</f>
        <v>0</v>
      </c>
      <c r="AL900" s="39">
        <f t="shared" si="346"/>
        <v>1</v>
      </c>
      <c r="AM900" s="39" t="str">
        <f>IF(AD900=AI900," ",AA900)</f>
        <v xml:space="preserve"> </v>
      </c>
      <c r="AN900" s="39" t="str">
        <f>IF(AD900=AI900," ",AG900)</f>
        <v xml:space="preserve"> </v>
      </c>
      <c r="AO900" s="39" t="str">
        <f>IF(AD900=AI900," ","=")</f>
        <v xml:space="preserve"> </v>
      </c>
      <c r="AP900" s="39" t="str">
        <f>IF(AD900=AI900," ",AI900)</f>
        <v xml:space="preserve"> </v>
      </c>
      <c r="CF900" s="2"/>
    </row>
    <row r="901" spans="2:84" x14ac:dyDescent="0.2">
      <c r="B901" s="22" t="str">
        <f>IF(VLOOKUP('Download Data'!AF910,'Download Data'!AL910:AP2522,3,FALSE)&lt;&gt;10001,VLOOKUP('Download Data'!AF910,'Download Data'!AL910:AP2522,3,FALSE),"")</f>
        <v/>
      </c>
      <c r="C901" s="5" t="str">
        <f>IF(VLOOKUP('Download Data'!AF910,'Download Data'!AL910:AP2522,3,FALSE)&lt;&gt;10001,VLOOKUP('Download Data'!AF910,'Download Data'!AL910:AP2522,4,FALSE),"")</f>
        <v/>
      </c>
      <c r="D901" s="29" t="str">
        <f>IF(VLOOKUP('Download Data'!AF910,'Download Data'!AL910:AP2522,3,FALSE)&lt;&gt;10001,VLOOKUP('Download Data'!AF910,'Download Data'!AL910:AP2522,5,FALSE),"")</f>
        <v/>
      </c>
      <c r="AA901" s="39" t="s">
        <v>1590</v>
      </c>
      <c r="AB901" s="39">
        <f t="shared" si="351"/>
        <v>13706</v>
      </c>
      <c r="AC901" s="39" t="s">
        <v>101</v>
      </c>
      <c r="AD901" s="43">
        <f>VLOOKUP(AB901/100,'Download Data'!$BB$1:$BV$156,11,TRUE)</f>
        <v>0</v>
      </c>
      <c r="AE901" s="39"/>
      <c r="AF901" s="39">
        <f t="shared" si="345"/>
        <v>892</v>
      </c>
      <c r="AG901" s="45">
        <f t="shared" si="352"/>
        <v>13706</v>
      </c>
      <c r="AH901" s="45" t="s">
        <v>101</v>
      </c>
      <c r="AI901" s="46">
        <f>Program!R235</f>
        <v>0</v>
      </c>
      <c r="AJ901" s="39"/>
      <c r="AK901" s="39">
        <f>IF(AO901=" ",0,1)</f>
        <v>0</v>
      </c>
      <c r="AL901" s="39">
        <f t="shared" si="346"/>
        <v>1</v>
      </c>
      <c r="AM901" s="39" t="str">
        <f>IF(AD901=AI901," ",AA901)</f>
        <v xml:space="preserve"> </v>
      </c>
      <c r="AN901" s="39" t="str">
        <f>IF(AD901=AI901," ",AG901)</f>
        <v xml:space="preserve"> </v>
      </c>
      <c r="AO901" s="39" t="str">
        <f>IF(AD901=AI901," ","=")</f>
        <v xml:space="preserve"> </v>
      </c>
      <c r="AP901" s="39" t="str">
        <f>IF(AD901=AI901," ",AI901)</f>
        <v xml:space="preserve"> </v>
      </c>
      <c r="CF901" s="2"/>
    </row>
    <row r="902" spans="2:84" x14ac:dyDescent="0.2">
      <c r="B902" s="22" t="str">
        <f>IF(VLOOKUP('Download Data'!AF911,'Download Data'!AL911:AP2523,3,FALSE)&lt;&gt;10001,VLOOKUP('Download Data'!AF911,'Download Data'!AL911:AP2523,3,FALSE),"")</f>
        <v/>
      </c>
      <c r="C902" s="5" t="str">
        <f>IF(VLOOKUP('Download Data'!AF911,'Download Data'!AL911:AP2523,3,FALSE)&lt;&gt;10001,VLOOKUP('Download Data'!AF911,'Download Data'!AL911:AP2523,4,FALSE),"")</f>
        <v/>
      </c>
      <c r="D902" s="29" t="str">
        <f>IF(VLOOKUP('Download Data'!AF911,'Download Data'!AL911:AP2523,3,FALSE)&lt;&gt;10001,VLOOKUP('Download Data'!AF911,'Download Data'!AL911:AP2523,5,FALSE),"")</f>
        <v/>
      </c>
      <c r="AA902" s="39" t="s">
        <v>1591</v>
      </c>
      <c r="AB902" s="39">
        <f t="shared" si="351"/>
        <v>13707</v>
      </c>
      <c r="AC902" s="39" t="s">
        <v>101</v>
      </c>
      <c r="AD902" s="43">
        <f>VLOOKUP(AB902/100,'Download Data'!$BB$1:$BV$156,12,TRUE)</f>
        <v>0</v>
      </c>
      <c r="AE902" s="39"/>
      <c r="AF902" s="39">
        <f t="shared" si="345"/>
        <v>893</v>
      </c>
      <c r="AG902" s="45">
        <f t="shared" si="352"/>
        <v>13707</v>
      </c>
      <c r="AH902" s="45" t="s">
        <v>101</v>
      </c>
      <c r="AI902" s="46">
        <f>Program!R236</f>
        <v>0</v>
      </c>
      <c r="AJ902" s="39"/>
      <c r="AK902" s="39">
        <f>IF(AO902=" ",0,1)</f>
        <v>0</v>
      </c>
      <c r="AL902" s="39">
        <f t="shared" si="346"/>
        <v>1</v>
      </c>
      <c r="AM902" s="39" t="str">
        <f>IF(AD902=AI902," ",AA902)</f>
        <v xml:space="preserve"> </v>
      </c>
      <c r="AN902" s="39" t="str">
        <f>IF(AD902=AI902," ",AG902)</f>
        <v xml:space="preserve"> </v>
      </c>
      <c r="AO902" s="39" t="str">
        <f>IF(AD902=AI902," ","=")</f>
        <v xml:space="preserve"> </v>
      </c>
      <c r="AP902" s="39" t="str">
        <f>IF(AD902=AI902," ",AI902)</f>
        <v xml:space="preserve"> </v>
      </c>
      <c r="CF902" s="2"/>
    </row>
    <row r="903" spans="2:84" x14ac:dyDescent="0.2">
      <c r="B903" s="22" t="str">
        <f>IF(VLOOKUP('Download Data'!AF912,'Download Data'!AL912:AP2524,3,FALSE)&lt;&gt;10001,VLOOKUP('Download Data'!AF912,'Download Data'!AL912:AP2524,3,FALSE),"")</f>
        <v/>
      </c>
      <c r="C903" s="5" t="str">
        <f>IF(VLOOKUP('Download Data'!AF912,'Download Data'!AL912:AP2524,3,FALSE)&lt;&gt;10001,VLOOKUP('Download Data'!AF912,'Download Data'!AL912:AP2524,4,FALSE),"")</f>
        <v/>
      </c>
      <c r="D903" s="29" t="str">
        <f>IF(VLOOKUP('Download Data'!AF912,'Download Data'!AL912:AP2524,3,FALSE)&lt;&gt;10001,VLOOKUP('Download Data'!AF912,'Download Data'!AL912:AP2524,5,FALSE),"")</f>
        <v/>
      </c>
      <c r="AA903" s="39"/>
      <c r="AB903" s="39"/>
      <c r="AC903" s="39"/>
      <c r="AD903" s="43"/>
      <c r="AE903" s="39"/>
      <c r="AF903" s="39">
        <f t="shared" si="345"/>
        <v>894</v>
      </c>
      <c r="AG903" s="45"/>
      <c r="AH903" s="45"/>
      <c r="AI903" s="46"/>
      <c r="AJ903" s="39"/>
      <c r="AK903" s="39">
        <f t="shared" si="333"/>
        <v>0</v>
      </c>
      <c r="AL903" s="39">
        <f t="shared" si="346"/>
        <v>1</v>
      </c>
      <c r="AM903" s="39" t="str">
        <f t="shared" si="334"/>
        <v xml:space="preserve"> </v>
      </c>
      <c r="AN903" s="39" t="str">
        <f t="shared" si="335"/>
        <v xml:space="preserve"> </v>
      </c>
      <c r="AO903" s="39" t="str">
        <f t="shared" si="336"/>
        <v xml:space="preserve"> </v>
      </c>
      <c r="AP903" s="39" t="str">
        <f t="shared" si="337"/>
        <v xml:space="preserve"> </v>
      </c>
      <c r="CF903" s="2"/>
    </row>
    <row r="904" spans="2:84" x14ac:dyDescent="0.2">
      <c r="B904" s="22" t="str">
        <f>IF(VLOOKUP('Download Data'!AF913,'Download Data'!AL913:AP2525,3,FALSE)&lt;&gt;10001,VLOOKUP('Download Data'!AF913,'Download Data'!AL913:AP2525,3,FALSE),"")</f>
        <v/>
      </c>
      <c r="C904" s="5" t="str">
        <f>IF(VLOOKUP('Download Data'!AF913,'Download Data'!AL913:AP2525,3,FALSE)&lt;&gt;10001,VLOOKUP('Download Data'!AF913,'Download Data'!AL913:AP2525,4,FALSE),"")</f>
        <v/>
      </c>
      <c r="D904" s="29" t="str">
        <f>IF(VLOOKUP('Download Data'!AF913,'Download Data'!AL913:AP2525,3,FALSE)&lt;&gt;10001,VLOOKUP('Download Data'!AF913,'Download Data'!AL913:AP2525,5,FALSE),"")</f>
        <v/>
      </c>
      <c r="AA904" s="39" t="s">
        <v>1202</v>
      </c>
      <c r="AB904" s="39">
        <f t="shared" ref="AB904:AB911" si="353">AG904</f>
        <v>13800</v>
      </c>
      <c r="AC904" s="39" t="s">
        <v>101</v>
      </c>
      <c r="AD904" s="43">
        <f>VLOOKUP(AB904/100,'Download Data'!$BB$1:$BV$156,5,TRUE)</f>
        <v>0</v>
      </c>
      <c r="AE904" s="39"/>
      <c r="AF904" s="39">
        <f t="shared" si="345"/>
        <v>895</v>
      </c>
      <c r="AG904" s="45">
        <v>13800</v>
      </c>
      <c r="AH904" s="45" t="s">
        <v>101</v>
      </c>
      <c r="AI904" s="46">
        <f>Program!V185</f>
        <v>0</v>
      </c>
      <c r="AJ904" s="39"/>
      <c r="AK904" s="39">
        <f t="shared" si="333"/>
        <v>0</v>
      </c>
      <c r="AL904" s="39">
        <f t="shared" si="346"/>
        <v>1</v>
      </c>
      <c r="AM904" s="39" t="str">
        <f t="shared" si="334"/>
        <v xml:space="preserve"> </v>
      </c>
      <c r="AN904" s="39" t="str">
        <f t="shared" si="335"/>
        <v xml:space="preserve"> </v>
      </c>
      <c r="AO904" s="39" t="str">
        <f t="shared" si="336"/>
        <v xml:space="preserve"> </v>
      </c>
      <c r="AP904" s="39" t="str">
        <f t="shared" si="337"/>
        <v xml:space="preserve"> </v>
      </c>
      <c r="CF904" s="2"/>
    </row>
    <row r="905" spans="2:84" x14ac:dyDescent="0.2">
      <c r="B905" s="22" t="str">
        <f>IF(VLOOKUP('Download Data'!AF914,'Download Data'!AL914:AP2526,3,FALSE)&lt;&gt;10001,VLOOKUP('Download Data'!AF914,'Download Data'!AL914:AP2526,3,FALSE),"")</f>
        <v/>
      </c>
      <c r="C905" s="5" t="str">
        <f>IF(VLOOKUP('Download Data'!AF914,'Download Data'!AL914:AP2526,3,FALSE)&lt;&gt;10001,VLOOKUP('Download Data'!AF914,'Download Data'!AL914:AP2526,4,FALSE),"")</f>
        <v/>
      </c>
      <c r="D905" s="29" t="str">
        <f>IF(VLOOKUP('Download Data'!AF914,'Download Data'!AL914:AP2526,3,FALSE)&lt;&gt;10001,VLOOKUP('Download Data'!AF914,'Download Data'!AL914:AP2526,5,FALSE),"")</f>
        <v/>
      </c>
      <c r="AA905" s="39" t="s">
        <v>1203</v>
      </c>
      <c r="AB905" s="39">
        <f t="shared" si="353"/>
        <v>13801</v>
      </c>
      <c r="AC905" s="39" t="s">
        <v>101</v>
      </c>
      <c r="AD905" s="43">
        <f>VLOOKUP(AB905/100,'Download Data'!$BB$1:$BV$156,6,TRUE)</f>
        <v>0</v>
      </c>
      <c r="AE905" s="39"/>
      <c r="AF905" s="39">
        <f t="shared" si="345"/>
        <v>896</v>
      </c>
      <c r="AG905" s="45">
        <f t="shared" ref="AG905:AG911" si="354">AG904+1</f>
        <v>13801</v>
      </c>
      <c r="AH905" s="45" t="s">
        <v>101</v>
      </c>
      <c r="AI905" s="46">
        <f>Program!V186</f>
        <v>0</v>
      </c>
      <c r="AJ905" s="39"/>
      <c r="AK905" s="39">
        <f t="shared" si="333"/>
        <v>0</v>
      </c>
      <c r="AL905" s="39">
        <f t="shared" si="346"/>
        <v>1</v>
      </c>
      <c r="AM905" s="39" t="str">
        <f t="shared" si="334"/>
        <v xml:space="preserve"> </v>
      </c>
      <c r="AN905" s="39" t="str">
        <f t="shared" si="335"/>
        <v xml:space="preserve"> </v>
      </c>
      <c r="AO905" s="39" t="str">
        <f t="shared" si="336"/>
        <v xml:space="preserve"> </v>
      </c>
      <c r="AP905" s="39" t="str">
        <f t="shared" si="337"/>
        <v xml:space="preserve"> </v>
      </c>
      <c r="CF905" s="2"/>
    </row>
    <row r="906" spans="2:84" x14ac:dyDescent="0.2">
      <c r="B906" s="22" t="str">
        <f>IF(VLOOKUP('Download Data'!AF915,'Download Data'!AL915:AP2527,3,FALSE)&lt;&gt;10001,VLOOKUP('Download Data'!AF915,'Download Data'!AL915:AP2527,3,FALSE),"")</f>
        <v/>
      </c>
      <c r="C906" s="5" t="str">
        <f>IF(VLOOKUP('Download Data'!AF915,'Download Data'!AL915:AP2527,3,FALSE)&lt;&gt;10001,VLOOKUP('Download Data'!AF915,'Download Data'!AL915:AP2527,4,FALSE),"")</f>
        <v/>
      </c>
      <c r="D906" s="29" t="str">
        <f>IF(VLOOKUP('Download Data'!AF915,'Download Data'!AL915:AP2527,3,FALSE)&lt;&gt;10001,VLOOKUP('Download Data'!AF915,'Download Data'!AL915:AP2527,5,FALSE),"")</f>
        <v/>
      </c>
      <c r="AA906" s="39" t="s">
        <v>1204</v>
      </c>
      <c r="AB906" s="39">
        <f t="shared" si="353"/>
        <v>13802</v>
      </c>
      <c r="AC906" s="39" t="s">
        <v>101</v>
      </c>
      <c r="AD906" s="43">
        <f>VLOOKUP(AB906/100,'Download Data'!$BB$1:$BV$156,7,TRUE)</f>
        <v>0</v>
      </c>
      <c r="AE906" s="39"/>
      <c r="AF906" s="39">
        <f t="shared" si="345"/>
        <v>897</v>
      </c>
      <c r="AG906" s="45">
        <f t="shared" si="354"/>
        <v>13802</v>
      </c>
      <c r="AH906" s="45" t="s">
        <v>101</v>
      </c>
      <c r="AI906" s="46">
        <f>Program!V187</f>
        <v>0</v>
      </c>
      <c r="AJ906" s="39"/>
      <c r="AK906" s="39">
        <f t="shared" si="333"/>
        <v>0</v>
      </c>
      <c r="AL906" s="39">
        <f t="shared" si="346"/>
        <v>1</v>
      </c>
      <c r="AM906" s="39" t="str">
        <f t="shared" si="334"/>
        <v xml:space="preserve"> </v>
      </c>
      <c r="AN906" s="39" t="str">
        <f t="shared" si="335"/>
        <v xml:space="preserve"> </v>
      </c>
      <c r="AO906" s="39" t="str">
        <f t="shared" si="336"/>
        <v xml:space="preserve"> </v>
      </c>
      <c r="AP906" s="39" t="str">
        <f t="shared" si="337"/>
        <v xml:space="preserve"> </v>
      </c>
      <c r="CF906" s="2"/>
    </row>
    <row r="907" spans="2:84" x14ac:dyDescent="0.2">
      <c r="B907" s="22" t="str">
        <f>IF(VLOOKUP('Download Data'!AF916,'Download Data'!AL916:AP2528,3,FALSE)&lt;&gt;10001,VLOOKUP('Download Data'!AF916,'Download Data'!AL916:AP2528,3,FALSE),"")</f>
        <v/>
      </c>
      <c r="C907" s="5" t="str">
        <f>IF(VLOOKUP('Download Data'!AF916,'Download Data'!AL916:AP2528,3,FALSE)&lt;&gt;10001,VLOOKUP('Download Data'!AF916,'Download Data'!AL916:AP2528,4,FALSE),"")</f>
        <v/>
      </c>
      <c r="D907" s="29" t="str">
        <f>IF(VLOOKUP('Download Data'!AF916,'Download Data'!AL916:AP2528,3,FALSE)&lt;&gt;10001,VLOOKUP('Download Data'!AF916,'Download Data'!AL916:AP2528,5,FALSE),"")</f>
        <v/>
      </c>
      <c r="AA907" s="39" t="s">
        <v>1205</v>
      </c>
      <c r="AB907" s="39">
        <f t="shared" si="353"/>
        <v>13803</v>
      </c>
      <c r="AC907" s="39" t="s">
        <v>101</v>
      </c>
      <c r="AD907" s="43">
        <f>VLOOKUP(AB907/100,'Download Data'!$BB$1:$BV$156,8,TRUE)</f>
        <v>0</v>
      </c>
      <c r="AE907" s="39"/>
      <c r="AF907" s="39">
        <f t="shared" si="345"/>
        <v>898</v>
      </c>
      <c r="AG907" s="45">
        <f t="shared" si="354"/>
        <v>13803</v>
      </c>
      <c r="AH907" s="45" t="s">
        <v>101</v>
      </c>
      <c r="AI907" s="46">
        <f>Program!V188</f>
        <v>0</v>
      </c>
      <c r="AJ907" s="39"/>
      <c r="AK907" s="39">
        <f t="shared" si="333"/>
        <v>0</v>
      </c>
      <c r="AL907" s="39">
        <f t="shared" si="346"/>
        <v>1</v>
      </c>
      <c r="AM907" s="39" t="str">
        <f t="shared" si="334"/>
        <v xml:space="preserve"> </v>
      </c>
      <c r="AN907" s="39" t="str">
        <f t="shared" si="335"/>
        <v xml:space="preserve"> </v>
      </c>
      <c r="AO907" s="39" t="str">
        <f t="shared" si="336"/>
        <v xml:space="preserve"> </v>
      </c>
      <c r="AP907" s="39" t="str">
        <f t="shared" si="337"/>
        <v xml:space="preserve"> </v>
      </c>
      <c r="CF907" s="2"/>
    </row>
    <row r="908" spans="2:84" x14ac:dyDescent="0.2">
      <c r="B908" s="22" t="str">
        <f>IF(VLOOKUP('Download Data'!AF917,'Download Data'!AL917:AP2529,3,FALSE)&lt;&gt;10001,VLOOKUP('Download Data'!AF917,'Download Data'!AL917:AP2529,3,FALSE),"")</f>
        <v/>
      </c>
      <c r="C908" s="5" t="str">
        <f>IF(VLOOKUP('Download Data'!AF917,'Download Data'!AL917:AP2529,3,FALSE)&lt;&gt;10001,VLOOKUP('Download Data'!AF917,'Download Data'!AL917:AP2529,4,FALSE),"")</f>
        <v/>
      </c>
      <c r="D908" s="29" t="str">
        <f>IF(VLOOKUP('Download Data'!AF917,'Download Data'!AL917:AP2529,3,FALSE)&lt;&gt;10001,VLOOKUP('Download Data'!AF917,'Download Data'!AL917:AP2529,5,FALSE),"")</f>
        <v/>
      </c>
      <c r="AA908" s="39" t="s">
        <v>1206</v>
      </c>
      <c r="AB908" s="39">
        <f t="shared" si="353"/>
        <v>13804</v>
      </c>
      <c r="AC908" s="39" t="s">
        <v>101</v>
      </c>
      <c r="AD908" s="43">
        <f>VLOOKUP(AB908/100,'Download Data'!$BB$1:$BV$156,9,TRUE)</f>
        <v>0</v>
      </c>
      <c r="AE908" s="39"/>
      <c r="AF908" s="39">
        <f t="shared" si="345"/>
        <v>899</v>
      </c>
      <c r="AG908" s="45">
        <f t="shared" si="354"/>
        <v>13804</v>
      </c>
      <c r="AH908" s="45" t="s">
        <v>101</v>
      </c>
      <c r="AI908" s="46">
        <f>Program!V189</f>
        <v>0</v>
      </c>
      <c r="AJ908" s="39"/>
      <c r="AK908" s="39">
        <f t="shared" si="333"/>
        <v>0</v>
      </c>
      <c r="AL908" s="39">
        <f t="shared" si="346"/>
        <v>1</v>
      </c>
      <c r="AM908" s="39" t="str">
        <f t="shared" si="334"/>
        <v xml:space="preserve"> </v>
      </c>
      <c r="AN908" s="39" t="str">
        <f t="shared" si="335"/>
        <v xml:space="preserve"> </v>
      </c>
      <c r="AO908" s="39" t="str">
        <f t="shared" si="336"/>
        <v xml:space="preserve"> </v>
      </c>
      <c r="AP908" s="39" t="str">
        <f t="shared" si="337"/>
        <v xml:space="preserve"> </v>
      </c>
      <c r="CF908" s="2"/>
    </row>
    <row r="909" spans="2:84" x14ac:dyDescent="0.2">
      <c r="B909" s="22" t="str">
        <f>IF(VLOOKUP('Download Data'!AF918,'Download Data'!AL918:AP2530,3,FALSE)&lt;&gt;10001,VLOOKUP('Download Data'!AF918,'Download Data'!AL918:AP2530,3,FALSE),"")</f>
        <v/>
      </c>
      <c r="C909" s="5" t="str">
        <f>IF(VLOOKUP('Download Data'!AF918,'Download Data'!AL918:AP2530,3,FALSE)&lt;&gt;10001,VLOOKUP('Download Data'!AF918,'Download Data'!AL918:AP2530,4,FALSE),"")</f>
        <v/>
      </c>
      <c r="D909" s="29" t="str">
        <f>IF(VLOOKUP('Download Data'!AF918,'Download Data'!AL918:AP2530,3,FALSE)&lt;&gt;10001,VLOOKUP('Download Data'!AF918,'Download Data'!AL918:AP2530,5,FALSE),"")</f>
        <v/>
      </c>
      <c r="AA909" s="39" t="s">
        <v>1592</v>
      </c>
      <c r="AB909" s="39">
        <f t="shared" si="353"/>
        <v>13805</v>
      </c>
      <c r="AC909" s="39" t="s">
        <v>101</v>
      </c>
      <c r="AD909" s="43">
        <f>VLOOKUP(AB909/100,'Download Data'!$BB$1:$BV$156,10,TRUE)</f>
        <v>0</v>
      </c>
      <c r="AE909" s="39"/>
      <c r="AF909" s="39">
        <f t="shared" si="345"/>
        <v>900</v>
      </c>
      <c r="AG909" s="45">
        <f t="shared" si="354"/>
        <v>13805</v>
      </c>
      <c r="AH909" s="45" t="s">
        <v>101</v>
      </c>
      <c r="AI909" s="46">
        <f>Program!V190</f>
        <v>0</v>
      </c>
      <c r="AJ909" s="39"/>
      <c r="AK909" s="39">
        <f>IF(AO909=" ",0,1)</f>
        <v>0</v>
      </c>
      <c r="AL909" s="39">
        <f t="shared" si="346"/>
        <v>1</v>
      </c>
      <c r="AM909" s="39" t="str">
        <f>IF(AD909=AI909," ",AA909)</f>
        <v xml:space="preserve"> </v>
      </c>
      <c r="AN909" s="39" t="str">
        <f>IF(AD909=AI909," ",AG909)</f>
        <v xml:space="preserve"> </v>
      </c>
      <c r="AO909" s="39" t="str">
        <f>IF(AD909=AI909," ","=")</f>
        <v xml:space="preserve"> </v>
      </c>
      <c r="AP909" s="39" t="str">
        <f>IF(AD909=AI909," ",AI909)</f>
        <v xml:space="preserve"> </v>
      </c>
      <c r="CF909" s="2"/>
    </row>
    <row r="910" spans="2:84" x14ac:dyDescent="0.2">
      <c r="B910" s="22" t="str">
        <f>IF(VLOOKUP('Download Data'!AF919,'Download Data'!AL919:AP2531,3,FALSE)&lt;&gt;10001,VLOOKUP('Download Data'!AF919,'Download Data'!AL919:AP2531,3,FALSE),"")</f>
        <v/>
      </c>
      <c r="C910" s="5" t="str">
        <f>IF(VLOOKUP('Download Data'!AF919,'Download Data'!AL919:AP2531,3,FALSE)&lt;&gt;10001,VLOOKUP('Download Data'!AF919,'Download Data'!AL919:AP2531,4,FALSE),"")</f>
        <v/>
      </c>
      <c r="D910" s="29" t="str">
        <f>IF(VLOOKUP('Download Data'!AF919,'Download Data'!AL919:AP2531,3,FALSE)&lt;&gt;10001,VLOOKUP('Download Data'!AF919,'Download Data'!AL919:AP2531,5,FALSE),"")</f>
        <v/>
      </c>
      <c r="AA910" s="39" t="s">
        <v>1593</v>
      </c>
      <c r="AB910" s="39">
        <f t="shared" si="353"/>
        <v>13806</v>
      </c>
      <c r="AC910" s="39" t="s">
        <v>101</v>
      </c>
      <c r="AD910" s="43">
        <f>VLOOKUP(AB910/100,'Download Data'!$BB$1:$BV$156,11,TRUE)</f>
        <v>0</v>
      </c>
      <c r="AE910" s="39"/>
      <c r="AF910" s="39">
        <f t="shared" si="345"/>
        <v>901</v>
      </c>
      <c r="AG910" s="45">
        <f t="shared" si="354"/>
        <v>13806</v>
      </c>
      <c r="AH910" s="45" t="s">
        <v>101</v>
      </c>
      <c r="AI910" s="46">
        <f>Program!V191</f>
        <v>0</v>
      </c>
      <c r="AJ910" s="39"/>
      <c r="AK910" s="39">
        <f>IF(AO910=" ",0,1)</f>
        <v>0</v>
      </c>
      <c r="AL910" s="39">
        <f t="shared" si="346"/>
        <v>1</v>
      </c>
      <c r="AM910" s="39" t="str">
        <f>IF(AD910=AI910," ",AA910)</f>
        <v xml:space="preserve"> </v>
      </c>
      <c r="AN910" s="39" t="str">
        <f>IF(AD910=AI910," ",AG910)</f>
        <v xml:space="preserve"> </v>
      </c>
      <c r="AO910" s="39" t="str">
        <f>IF(AD910=AI910," ","=")</f>
        <v xml:space="preserve"> </v>
      </c>
      <c r="AP910" s="39" t="str">
        <f>IF(AD910=AI910," ",AI910)</f>
        <v xml:space="preserve"> </v>
      </c>
      <c r="CF910" s="2"/>
    </row>
    <row r="911" spans="2:84" x14ac:dyDescent="0.2">
      <c r="B911" s="22" t="str">
        <f>IF(VLOOKUP('Download Data'!AF920,'Download Data'!AL920:AP2532,3,FALSE)&lt;&gt;10001,VLOOKUP('Download Data'!AF920,'Download Data'!AL920:AP2532,3,FALSE),"")</f>
        <v/>
      </c>
      <c r="C911" s="5" t="str">
        <f>IF(VLOOKUP('Download Data'!AF920,'Download Data'!AL920:AP2532,3,FALSE)&lt;&gt;10001,VLOOKUP('Download Data'!AF920,'Download Data'!AL920:AP2532,4,FALSE),"")</f>
        <v/>
      </c>
      <c r="D911" s="29" t="str">
        <f>IF(VLOOKUP('Download Data'!AF920,'Download Data'!AL920:AP2532,3,FALSE)&lt;&gt;10001,VLOOKUP('Download Data'!AF920,'Download Data'!AL920:AP2532,5,FALSE),"")</f>
        <v/>
      </c>
      <c r="AA911" s="39" t="s">
        <v>1594</v>
      </c>
      <c r="AB911" s="39">
        <f t="shared" si="353"/>
        <v>13807</v>
      </c>
      <c r="AC911" s="39" t="s">
        <v>101</v>
      </c>
      <c r="AD911" s="43">
        <f>VLOOKUP(AB911/100,'Download Data'!$BB$1:$BV$156,12,TRUE)</f>
        <v>0</v>
      </c>
      <c r="AE911" s="39"/>
      <c r="AF911" s="39">
        <f t="shared" si="345"/>
        <v>902</v>
      </c>
      <c r="AG911" s="45">
        <f t="shared" si="354"/>
        <v>13807</v>
      </c>
      <c r="AH911" s="45" t="s">
        <v>101</v>
      </c>
      <c r="AI911" s="46">
        <f>Program!V192</f>
        <v>0</v>
      </c>
      <c r="AJ911" s="39"/>
      <c r="AK911" s="39">
        <f>IF(AO911=" ",0,1)</f>
        <v>0</v>
      </c>
      <c r="AL911" s="39">
        <f t="shared" si="346"/>
        <v>1</v>
      </c>
      <c r="AM911" s="39" t="str">
        <f>IF(AD911=AI911," ",AA911)</f>
        <v xml:space="preserve"> </v>
      </c>
      <c r="AN911" s="39" t="str">
        <f>IF(AD911=AI911," ",AG911)</f>
        <v xml:space="preserve"> </v>
      </c>
      <c r="AO911" s="39" t="str">
        <f>IF(AD911=AI911," ","=")</f>
        <v xml:space="preserve"> </v>
      </c>
      <c r="AP911" s="39" t="str">
        <f>IF(AD911=AI911," ",AI911)</f>
        <v xml:space="preserve"> </v>
      </c>
      <c r="CF911" s="2"/>
    </row>
    <row r="912" spans="2:84" x14ac:dyDescent="0.2">
      <c r="B912" s="22" t="str">
        <f>IF(VLOOKUP('Download Data'!AF921,'Download Data'!AL921:AP2533,3,FALSE)&lt;&gt;10001,VLOOKUP('Download Data'!AF921,'Download Data'!AL921:AP2533,3,FALSE),"")</f>
        <v/>
      </c>
      <c r="C912" s="5" t="str">
        <f>IF(VLOOKUP('Download Data'!AF921,'Download Data'!AL921:AP2533,3,FALSE)&lt;&gt;10001,VLOOKUP('Download Data'!AF921,'Download Data'!AL921:AP2533,4,FALSE),"")</f>
        <v/>
      </c>
      <c r="D912" s="29" t="str">
        <f>IF(VLOOKUP('Download Data'!AF921,'Download Data'!AL921:AP2533,3,FALSE)&lt;&gt;10001,VLOOKUP('Download Data'!AF921,'Download Data'!AL921:AP2533,5,FALSE),"")</f>
        <v/>
      </c>
      <c r="AA912" s="39"/>
      <c r="AB912" s="39"/>
      <c r="AC912" s="39"/>
      <c r="AD912" s="43"/>
      <c r="AE912" s="39"/>
      <c r="AF912" s="39">
        <f t="shared" si="345"/>
        <v>903</v>
      </c>
      <c r="AG912" s="45"/>
      <c r="AH912" s="45"/>
      <c r="AI912" s="46"/>
      <c r="AJ912" s="39"/>
      <c r="AK912" s="39">
        <f t="shared" si="333"/>
        <v>0</v>
      </c>
      <c r="AL912" s="39">
        <f t="shared" si="346"/>
        <v>1</v>
      </c>
      <c r="AM912" s="39" t="str">
        <f t="shared" si="334"/>
        <v xml:space="preserve"> </v>
      </c>
      <c r="AN912" s="39" t="str">
        <f t="shared" si="335"/>
        <v xml:space="preserve"> </v>
      </c>
      <c r="AO912" s="39" t="str">
        <f t="shared" si="336"/>
        <v xml:space="preserve"> </v>
      </c>
      <c r="AP912" s="39" t="str">
        <f t="shared" si="337"/>
        <v xml:space="preserve"> </v>
      </c>
      <c r="CF912" s="2"/>
    </row>
    <row r="913" spans="2:84" x14ac:dyDescent="0.2">
      <c r="B913" s="22" t="str">
        <f>IF(VLOOKUP('Download Data'!AF922,'Download Data'!AL922:AP2534,3,FALSE)&lt;&gt;10001,VLOOKUP('Download Data'!AF922,'Download Data'!AL922:AP2534,3,FALSE),"")</f>
        <v/>
      </c>
      <c r="C913" s="5" t="str">
        <f>IF(VLOOKUP('Download Data'!AF922,'Download Data'!AL922:AP2534,3,FALSE)&lt;&gt;10001,VLOOKUP('Download Data'!AF922,'Download Data'!AL922:AP2534,4,FALSE),"")</f>
        <v/>
      </c>
      <c r="D913" s="29" t="str">
        <f>IF(VLOOKUP('Download Data'!AF922,'Download Data'!AL922:AP2534,3,FALSE)&lt;&gt;10001,VLOOKUP('Download Data'!AF922,'Download Data'!AL922:AP2534,5,FALSE),"")</f>
        <v/>
      </c>
      <c r="AA913" s="39" t="s">
        <v>1207</v>
      </c>
      <c r="AB913" s="39">
        <f t="shared" ref="AB913:AB920" si="355">AG913</f>
        <v>13900</v>
      </c>
      <c r="AC913" s="39" t="s">
        <v>101</v>
      </c>
      <c r="AD913" s="43">
        <f>VLOOKUP(AB913/100,'Download Data'!$BB$1:$BV$156,5,TRUE)</f>
        <v>0</v>
      </c>
      <c r="AE913" s="39"/>
      <c r="AF913" s="39">
        <f t="shared" si="345"/>
        <v>904</v>
      </c>
      <c r="AG913" s="45">
        <v>13900</v>
      </c>
      <c r="AH913" s="45" t="s">
        <v>101</v>
      </c>
      <c r="AI913" s="46">
        <f>Program!V196</f>
        <v>0</v>
      </c>
      <c r="AJ913" s="39"/>
      <c r="AK913" s="39">
        <f t="shared" si="333"/>
        <v>0</v>
      </c>
      <c r="AL913" s="39">
        <f t="shared" si="346"/>
        <v>1</v>
      </c>
      <c r="AM913" s="39" t="str">
        <f t="shared" si="334"/>
        <v xml:space="preserve"> </v>
      </c>
      <c r="AN913" s="39" t="str">
        <f t="shared" si="335"/>
        <v xml:space="preserve"> </v>
      </c>
      <c r="AO913" s="39" t="str">
        <f t="shared" si="336"/>
        <v xml:space="preserve"> </v>
      </c>
      <c r="AP913" s="39" t="str">
        <f t="shared" si="337"/>
        <v xml:space="preserve"> </v>
      </c>
      <c r="CF913" s="2"/>
    </row>
    <row r="914" spans="2:84" x14ac:dyDescent="0.2">
      <c r="B914" s="22" t="str">
        <f>IF(VLOOKUP('Download Data'!AF923,'Download Data'!AL923:AP2535,3,FALSE)&lt;&gt;10001,VLOOKUP('Download Data'!AF923,'Download Data'!AL923:AP2535,3,FALSE),"")</f>
        <v/>
      </c>
      <c r="C914" s="5" t="str">
        <f>IF(VLOOKUP('Download Data'!AF923,'Download Data'!AL923:AP2535,3,FALSE)&lt;&gt;10001,VLOOKUP('Download Data'!AF923,'Download Data'!AL923:AP2535,4,FALSE),"")</f>
        <v/>
      </c>
      <c r="D914" s="29" t="str">
        <f>IF(VLOOKUP('Download Data'!AF923,'Download Data'!AL923:AP2535,3,FALSE)&lt;&gt;10001,VLOOKUP('Download Data'!AF923,'Download Data'!AL923:AP2535,5,FALSE),"")</f>
        <v/>
      </c>
      <c r="AA914" s="39" t="s">
        <v>1208</v>
      </c>
      <c r="AB914" s="39">
        <f t="shared" si="355"/>
        <v>13901</v>
      </c>
      <c r="AC914" s="39" t="s">
        <v>101</v>
      </c>
      <c r="AD914" s="43">
        <f>VLOOKUP(AB914/100,'Download Data'!$BB$1:$BV$156,6,TRUE)</f>
        <v>0</v>
      </c>
      <c r="AE914" s="39"/>
      <c r="AF914" s="39">
        <f t="shared" si="345"/>
        <v>905</v>
      </c>
      <c r="AG914" s="45">
        <f t="shared" ref="AG914:AG920" si="356">AG913+1</f>
        <v>13901</v>
      </c>
      <c r="AH914" s="45" t="s">
        <v>101</v>
      </c>
      <c r="AI914" s="46">
        <f>Program!V197</f>
        <v>0</v>
      </c>
      <c r="AJ914" s="39"/>
      <c r="AK914" s="39">
        <f t="shared" si="333"/>
        <v>0</v>
      </c>
      <c r="AL914" s="39">
        <f t="shared" si="346"/>
        <v>1</v>
      </c>
      <c r="AM914" s="39" t="str">
        <f t="shared" si="334"/>
        <v xml:space="preserve"> </v>
      </c>
      <c r="AN914" s="39" t="str">
        <f t="shared" si="335"/>
        <v xml:space="preserve"> </v>
      </c>
      <c r="AO914" s="39" t="str">
        <f t="shared" si="336"/>
        <v xml:space="preserve"> </v>
      </c>
      <c r="AP914" s="39" t="str">
        <f t="shared" si="337"/>
        <v xml:space="preserve"> </v>
      </c>
      <c r="CF914" s="2"/>
    </row>
    <row r="915" spans="2:84" x14ac:dyDescent="0.2">
      <c r="B915" s="22" t="str">
        <f>IF(VLOOKUP('Download Data'!AF924,'Download Data'!AL924:AP2536,3,FALSE)&lt;&gt;10001,VLOOKUP('Download Data'!AF924,'Download Data'!AL924:AP2536,3,FALSE),"")</f>
        <v/>
      </c>
      <c r="C915" s="5" t="str">
        <f>IF(VLOOKUP('Download Data'!AF924,'Download Data'!AL924:AP2536,3,FALSE)&lt;&gt;10001,VLOOKUP('Download Data'!AF924,'Download Data'!AL924:AP2536,4,FALSE),"")</f>
        <v/>
      </c>
      <c r="D915" s="29" t="str">
        <f>IF(VLOOKUP('Download Data'!AF924,'Download Data'!AL924:AP2536,3,FALSE)&lt;&gt;10001,VLOOKUP('Download Data'!AF924,'Download Data'!AL924:AP2536,5,FALSE),"")</f>
        <v/>
      </c>
      <c r="AA915" s="39" t="s">
        <v>1209</v>
      </c>
      <c r="AB915" s="39">
        <f t="shared" si="355"/>
        <v>13902</v>
      </c>
      <c r="AC915" s="39" t="s">
        <v>101</v>
      </c>
      <c r="AD915" s="43">
        <f>VLOOKUP(AB915/100,'Download Data'!$BB$1:$BV$156,7,TRUE)</f>
        <v>0</v>
      </c>
      <c r="AE915" s="39"/>
      <c r="AF915" s="39">
        <f t="shared" si="345"/>
        <v>906</v>
      </c>
      <c r="AG915" s="45">
        <f t="shared" si="356"/>
        <v>13902</v>
      </c>
      <c r="AH915" s="45" t="s">
        <v>101</v>
      </c>
      <c r="AI915" s="46">
        <f>Program!V198</f>
        <v>0</v>
      </c>
      <c r="AJ915" s="39"/>
      <c r="AK915" s="39">
        <f t="shared" si="333"/>
        <v>0</v>
      </c>
      <c r="AL915" s="39">
        <f t="shared" si="346"/>
        <v>1</v>
      </c>
      <c r="AM915" s="39" t="str">
        <f t="shared" si="334"/>
        <v xml:space="preserve"> </v>
      </c>
      <c r="AN915" s="39" t="str">
        <f t="shared" si="335"/>
        <v xml:space="preserve"> </v>
      </c>
      <c r="AO915" s="39" t="str">
        <f t="shared" si="336"/>
        <v xml:space="preserve"> </v>
      </c>
      <c r="AP915" s="39" t="str">
        <f t="shared" si="337"/>
        <v xml:space="preserve"> </v>
      </c>
      <c r="CF915" s="2"/>
    </row>
    <row r="916" spans="2:84" x14ac:dyDescent="0.2">
      <c r="B916" s="22" t="str">
        <f>IF(VLOOKUP('Download Data'!AF925,'Download Data'!AL925:AP2537,3,FALSE)&lt;&gt;10001,VLOOKUP('Download Data'!AF925,'Download Data'!AL925:AP2537,3,FALSE),"")</f>
        <v/>
      </c>
      <c r="C916" s="5" t="str">
        <f>IF(VLOOKUP('Download Data'!AF925,'Download Data'!AL925:AP2537,3,FALSE)&lt;&gt;10001,VLOOKUP('Download Data'!AF925,'Download Data'!AL925:AP2537,4,FALSE),"")</f>
        <v/>
      </c>
      <c r="D916" s="29" t="str">
        <f>IF(VLOOKUP('Download Data'!AF925,'Download Data'!AL925:AP2537,3,FALSE)&lt;&gt;10001,VLOOKUP('Download Data'!AF925,'Download Data'!AL925:AP2537,5,FALSE),"")</f>
        <v/>
      </c>
      <c r="AA916" s="39" t="s">
        <v>1210</v>
      </c>
      <c r="AB916" s="39">
        <f t="shared" si="355"/>
        <v>13903</v>
      </c>
      <c r="AC916" s="39" t="s">
        <v>101</v>
      </c>
      <c r="AD916" s="43">
        <f>VLOOKUP(AB916/100,'Download Data'!$BB$1:$BV$156,8,TRUE)</f>
        <v>0</v>
      </c>
      <c r="AE916" s="39"/>
      <c r="AF916" s="39">
        <f t="shared" si="345"/>
        <v>907</v>
      </c>
      <c r="AG916" s="45">
        <f t="shared" si="356"/>
        <v>13903</v>
      </c>
      <c r="AH916" s="45" t="s">
        <v>101</v>
      </c>
      <c r="AI916" s="46">
        <f>Program!V199</f>
        <v>0</v>
      </c>
      <c r="AJ916" s="39"/>
      <c r="AK916" s="39">
        <f t="shared" si="333"/>
        <v>0</v>
      </c>
      <c r="AL916" s="39">
        <f t="shared" si="346"/>
        <v>1</v>
      </c>
      <c r="AM916" s="39" t="str">
        <f t="shared" si="334"/>
        <v xml:space="preserve"> </v>
      </c>
      <c r="AN916" s="39" t="str">
        <f t="shared" si="335"/>
        <v xml:space="preserve"> </v>
      </c>
      <c r="AO916" s="39" t="str">
        <f t="shared" si="336"/>
        <v xml:space="preserve"> </v>
      </c>
      <c r="AP916" s="39" t="str">
        <f t="shared" si="337"/>
        <v xml:space="preserve"> </v>
      </c>
      <c r="CF916" s="2"/>
    </row>
    <row r="917" spans="2:84" x14ac:dyDescent="0.2">
      <c r="B917" s="22" t="str">
        <f>IF(VLOOKUP('Download Data'!AF926,'Download Data'!AL926:AP2538,3,FALSE)&lt;&gt;10001,VLOOKUP('Download Data'!AF926,'Download Data'!AL926:AP2538,3,FALSE),"")</f>
        <v/>
      </c>
      <c r="C917" s="5" t="str">
        <f>IF(VLOOKUP('Download Data'!AF926,'Download Data'!AL926:AP2538,3,FALSE)&lt;&gt;10001,VLOOKUP('Download Data'!AF926,'Download Data'!AL926:AP2538,4,FALSE),"")</f>
        <v/>
      </c>
      <c r="D917" s="29" t="str">
        <f>IF(VLOOKUP('Download Data'!AF926,'Download Data'!AL926:AP2538,3,FALSE)&lt;&gt;10001,VLOOKUP('Download Data'!AF926,'Download Data'!AL926:AP2538,5,FALSE),"")</f>
        <v/>
      </c>
      <c r="AA917" s="39" t="s">
        <v>1211</v>
      </c>
      <c r="AB917" s="39">
        <f t="shared" si="355"/>
        <v>13904</v>
      </c>
      <c r="AC917" s="39" t="s">
        <v>101</v>
      </c>
      <c r="AD917" s="43">
        <f>VLOOKUP(AB917/100,'Download Data'!$BB$1:$BV$156,9,TRUE)</f>
        <v>0</v>
      </c>
      <c r="AE917" s="39"/>
      <c r="AF917" s="39">
        <f t="shared" si="345"/>
        <v>908</v>
      </c>
      <c r="AG917" s="45">
        <f t="shared" si="356"/>
        <v>13904</v>
      </c>
      <c r="AH917" s="45" t="s">
        <v>101</v>
      </c>
      <c r="AI917" s="46">
        <f>Program!V200</f>
        <v>0</v>
      </c>
      <c r="AJ917" s="39"/>
      <c r="AK917" s="39">
        <f t="shared" si="333"/>
        <v>0</v>
      </c>
      <c r="AL917" s="39">
        <f t="shared" si="346"/>
        <v>1</v>
      </c>
      <c r="AM917" s="39" t="str">
        <f t="shared" si="334"/>
        <v xml:space="preserve"> </v>
      </c>
      <c r="AN917" s="39" t="str">
        <f t="shared" si="335"/>
        <v xml:space="preserve"> </v>
      </c>
      <c r="AO917" s="39" t="str">
        <f t="shared" si="336"/>
        <v xml:space="preserve"> </v>
      </c>
      <c r="AP917" s="39" t="str">
        <f t="shared" si="337"/>
        <v xml:space="preserve"> </v>
      </c>
      <c r="CF917" s="2"/>
    </row>
    <row r="918" spans="2:84" x14ac:dyDescent="0.2">
      <c r="B918" s="22" t="str">
        <f>IF(VLOOKUP('Download Data'!AF927,'Download Data'!AL927:AP2539,3,FALSE)&lt;&gt;10001,VLOOKUP('Download Data'!AF927,'Download Data'!AL927:AP2539,3,FALSE),"")</f>
        <v/>
      </c>
      <c r="C918" s="5" t="str">
        <f>IF(VLOOKUP('Download Data'!AF927,'Download Data'!AL927:AP2539,3,FALSE)&lt;&gt;10001,VLOOKUP('Download Data'!AF927,'Download Data'!AL927:AP2539,4,FALSE),"")</f>
        <v/>
      </c>
      <c r="D918" s="29" t="str">
        <f>IF(VLOOKUP('Download Data'!AF927,'Download Data'!AL927:AP2539,3,FALSE)&lt;&gt;10001,VLOOKUP('Download Data'!AF927,'Download Data'!AL927:AP2539,5,FALSE),"")</f>
        <v/>
      </c>
      <c r="AA918" s="39" t="s">
        <v>1595</v>
      </c>
      <c r="AB918" s="39">
        <f t="shared" si="355"/>
        <v>13905</v>
      </c>
      <c r="AC918" s="39" t="s">
        <v>101</v>
      </c>
      <c r="AD918" s="43">
        <f>VLOOKUP(AB918/100,'Download Data'!$BB$1:$BV$156,10,TRUE)</f>
        <v>0</v>
      </c>
      <c r="AE918" s="39"/>
      <c r="AF918" s="39">
        <f t="shared" si="345"/>
        <v>909</v>
      </c>
      <c r="AG918" s="45">
        <f t="shared" si="356"/>
        <v>13905</v>
      </c>
      <c r="AH918" s="45" t="s">
        <v>101</v>
      </c>
      <c r="AI918" s="46">
        <f>Program!V201</f>
        <v>0</v>
      </c>
      <c r="AJ918" s="39"/>
      <c r="AK918" s="39">
        <f>IF(AO918=" ",0,1)</f>
        <v>0</v>
      </c>
      <c r="AL918" s="39">
        <f t="shared" si="346"/>
        <v>1</v>
      </c>
      <c r="AM918" s="39" t="str">
        <f>IF(AD918=AI918," ",AA918)</f>
        <v xml:space="preserve"> </v>
      </c>
      <c r="AN918" s="39" t="str">
        <f>IF(AD918=AI918," ",AG918)</f>
        <v xml:space="preserve"> </v>
      </c>
      <c r="AO918" s="39" t="str">
        <f>IF(AD918=AI918," ","=")</f>
        <v xml:space="preserve"> </v>
      </c>
      <c r="AP918" s="39" t="str">
        <f>IF(AD918=AI918," ",AI918)</f>
        <v xml:space="preserve"> </v>
      </c>
      <c r="CF918" s="2"/>
    </row>
    <row r="919" spans="2:84" x14ac:dyDescent="0.2">
      <c r="B919" s="22" t="str">
        <f>IF(VLOOKUP('Download Data'!AF928,'Download Data'!AL928:AP2540,3,FALSE)&lt;&gt;10001,VLOOKUP('Download Data'!AF928,'Download Data'!AL928:AP2540,3,FALSE),"")</f>
        <v/>
      </c>
      <c r="C919" s="5" t="str">
        <f>IF(VLOOKUP('Download Data'!AF928,'Download Data'!AL928:AP2540,3,FALSE)&lt;&gt;10001,VLOOKUP('Download Data'!AF928,'Download Data'!AL928:AP2540,4,FALSE),"")</f>
        <v/>
      </c>
      <c r="D919" s="29" t="str">
        <f>IF(VLOOKUP('Download Data'!AF928,'Download Data'!AL928:AP2540,3,FALSE)&lt;&gt;10001,VLOOKUP('Download Data'!AF928,'Download Data'!AL928:AP2540,5,FALSE),"")</f>
        <v/>
      </c>
      <c r="AA919" s="39" t="s">
        <v>1596</v>
      </c>
      <c r="AB919" s="39">
        <f t="shared" si="355"/>
        <v>13906</v>
      </c>
      <c r="AC919" s="39" t="s">
        <v>101</v>
      </c>
      <c r="AD919" s="43">
        <f>VLOOKUP(AB919/100,'Download Data'!$BB$1:$BV$156,11,TRUE)</f>
        <v>0</v>
      </c>
      <c r="AE919" s="39"/>
      <c r="AF919" s="39">
        <f t="shared" si="345"/>
        <v>910</v>
      </c>
      <c r="AG919" s="45">
        <f t="shared" si="356"/>
        <v>13906</v>
      </c>
      <c r="AH919" s="45" t="s">
        <v>101</v>
      </c>
      <c r="AI919" s="46">
        <f>Program!V202</f>
        <v>0</v>
      </c>
      <c r="AJ919" s="39"/>
      <c r="AK919" s="39">
        <f>IF(AO919=" ",0,1)</f>
        <v>0</v>
      </c>
      <c r="AL919" s="39">
        <f t="shared" si="346"/>
        <v>1</v>
      </c>
      <c r="AM919" s="39" t="str">
        <f>IF(AD919=AI919," ",AA919)</f>
        <v xml:space="preserve"> </v>
      </c>
      <c r="AN919" s="39" t="str">
        <f>IF(AD919=AI919," ",AG919)</f>
        <v xml:space="preserve"> </v>
      </c>
      <c r="AO919" s="39" t="str">
        <f>IF(AD919=AI919," ","=")</f>
        <v xml:space="preserve"> </v>
      </c>
      <c r="AP919" s="39" t="str">
        <f>IF(AD919=AI919," ",AI919)</f>
        <v xml:space="preserve"> </v>
      </c>
      <c r="CF919" s="2"/>
    </row>
    <row r="920" spans="2:84" x14ac:dyDescent="0.2">
      <c r="B920" s="22" t="str">
        <f>IF(VLOOKUP('Download Data'!AF929,'Download Data'!AL929:AP2541,3,FALSE)&lt;&gt;10001,VLOOKUP('Download Data'!AF929,'Download Data'!AL929:AP2541,3,FALSE),"")</f>
        <v/>
      </c>
      <c r="C920" s="5" t="str">
        <f>IF(VLOOKUP('Download Data'!AF929,'Download Data'!AL929:AP2541,3,FALSE)&lt;&gt;10001,VLOOKUP('Download Data'!AF929,'Download Data'!AL929:AP2541,4,FALSE),"")</f>
        <v/>
      </c>
      <c r="D920" s="29" t="str">
        <f>IF(VLOOKUP('Download Data'!AF929,'Download Data'!AL929:AP2541,3,FALSE)&lt;&gt;10001,VLOOKUP('Download Data'!AF929,'Download Data'!AL929:AP2541,5,FALSE),"")</f>
        <v/>
      </c>
      <c r="AA920" s="39" t="s">
        <v>1597</v>
      </c>
      <c r="AB920" s="39">
        <f t="shared" si="355"/>
        <v>13907</v>
      </c>
      <c r="AC920" s="39" t="s">
        <v>101</v>
      </c>
      <c r="AD920" s="43">
        <f>VLOOKUP(AB920/100,'Download Data'!$BB$1:$BV$156,12,TRUE)</f>
        <v>0</v>
      </c>
      <c r="AE920" s="39"/>
      <c r="AF920" s="39">
        <f t="shared" si="345"/>
        <v>911</v>
      </c>
      <c r="AG920" s="45">
        <f t="shared" si="356"/>
        <v>13907</v>
      </c>
      <c r="AH920" s="45" t="s">
        <v>101</v>
      </c>
      <c r="AI920" s="46">
        <f>Program!V203</f>
        <v>0</v>
      </c>
      <c r="AJ920" s="39"/>
      <c r="AK920" s="39">
        <f>IF(AO920=" ",0,1)</f>
        <v>0</v>
      </c>
      <c r="AL920" s="39">
        <f t="shared" si="346"/>
        <v>1</v>
      </c>
      <c r="AM920" s="39" t="str">
        <f>IF(AD920=AI920," ",AA920)</f>
        <v xml:space="preserve"> </v>
      </c>
      <c r="AN920" s="39" t="str">
        <f>IF(AD920=AI920," ",AG920)</f>
        <v xml:space="preserve"> </v>
      </c>
      <c r="AO920" s="39" t="str">
        <f>IF(AD920=AI920," ","=")</f>
        <v xml:space="preserve"> </v>
      </c>
      <c r="AP920" s="39" t="str">
        <f>IF(AD920=AI920," ",AI920)</f>
        <v xml:space="preserve"> </v>
      </c>
      <c r="CF920" s="2"/>
    </row>
    <row r="921" spans="2:84" x14ac:dyDescent="0.2">
      <c r="B921" s="22" t="str">
        <f>IF(VLOOKUP('Download Data'!AF930,'Download Data'!AL930:AP2542,3,FALSE)&lt;&gt;10001,VLOOKUP('Download Data'!AF930,'Download Data'!AL930:AP2542,3,FALSE),"")</f>
        <v/>
      </c>
      <c r="C921" s="5" t="str">
        <f>IF(VLOOKUP('Download Data'!AF930,'Download Data'!AL930:AP2542,3,FALSE)&lt;&gt;10001,VLOOKUP('Download Data'!AF930,'Download Data'!AL930:AP2542,4,FALSE),"")</f>
        <v/>
      </c>
      <c r="D921" s="29" t="str">
        <f>IF(VLOOKUP('Download Data'!AF930,'Download Data'!AL930:AP2542,3,FALSE)&lt;&gt;10001,VLOOKUP('Download Data'!AF930,'Download Data'!AL930:AP2542,5,FALSE),"")</f>
        <v/>
      </c>
      <c r="AA921" s="39"/>
      <c r="AB921" s="39"/>
      <c r="AC921" s="39"/>
      <c r="AD921" s="43"/>
      <c r="AE921" s="39"/>
      <c r="AF921" s="39">
        <f t="shared" si="345"/>
        <v>912</v>
      </c>
      <c r="AG921" s="45"/>
      <c r="AH921" s="45"/>
      <c r="AI921" s="46"/>
      <c r="AJ921" s="39"/>
      <c r="AK921" s="39">
        <f t="shared" si="333"/>
        <v>0</v>
      </c>
      <c r="AL921" s="39">
        <f t="shared" si="346"/>
        <v>1</v>
      </c>
      <c r="AM921" s="39" t="str">
        <f t="shared" si="334"/>
        <v xml:space="preserve"> </v>
      </c>
      <c r="AN921" s="39" t="str">
        <f t="shared" si="335"/>
        <v xml:space="preserve"> </v>
      </c>
      <c r="AO921" s="39" t="str">
        <f t="shared" si="336"/>
        <v xml:space="preserve"> </v>
      </c>
      <c r="AP921" s="39" t="str">
        <f t="shared" si="337"/>
        <v xml:space="preserve"> </v>
      </c>
      <c r="CF921" s="2"/>
    </row>
    <row r="922" spans="2:84" x14ac:dyDescent="0.2">
      <c r="B922" s="22" t="str">
        <f>IF(VLOOKUP('Download Data'!AF931,'Download Data'!AL931:AP2543,3,FALSE)&lt;&gt;10001,VLOOKUP('Download Data'!AF931,'Download Data'!AL931:AP2543,3,FALSE),"")</f>
        <v/>
      </c>
      <c r="C922" s="5" t="str">
        <f>IF(VLOOKUP('Download Data'!AF931,'Download Data'!AL931:AP2543,3,FALSE)&lt;&gt;10001,VLOOKUP('Download Data'!AF931,'Download Data'!AL931:AP2543,4,FALSE),"")</f>
        <v/>
      </c>
      <c r="D922" s="29" t="str">
        <f>IF(VLOOKUP('Download Data'!AF931,'Download Data'!AL931:AP2543,3,FALSE)&lt;&gt;10001,VLOOKUP('Download Data'!AF931,'Download Data'!AL931:AP2543,5,FALSE),"")</f>
        <v/>
      </c>
      <c r="AA922" s="39" t="s">
        <v>1212</v>
      </c>
      <c r="AB922" s="39">
        <f t="shared" ref="AB922:AB929" si="357">AG922</f>
        <v>14000</v>
      </c>
      <c r="AC922" s="39" t="s">
        <v>101</v>
      </c>
      <c r="AD922" s="43">
        <f>VLOOKUP(AB922/100,'Download Data'!$BB$1:$BV$156,5,TRUE)</f>
        <v>0</v>
      </c>
      <c r="AE922" s="39"/>
      <c r="AF922" s="39">
        <f t="shared" si="345"/>
        <v>913</v>
      </c>
      <c r="AG922" s="45">
        <v>14000</v>
      </c>
      <c r="AH922" s="45" t="s">
        <v>101</v>
      </c>
      <c r="AI922" s="46">
        <f>Program!V207</f>
        <v>0</v>
      </c>
      <c r="AJ922" s="39"/>
      <c r="AK922" s="39">
        <f t="shared" ref="AK922:AK1003" si="358">IF(AO922=" ",0,1)</f>
        <v>0</v>
      </c>
      <c r="AL922" s="39">
        <f t="shared" si="346"/>
        <v>1</v>
      </c>
      <c r="AM922" s="39" t="str">
        <f t="shared" ref="AM922:AM1003" si="359">IF(AD922=AI922," ",AA922)</f>
        <v xml:space="preserve"> </v>
      </c>
      <c r="AN922" s="39" t="str">
        <f t="shared" ref="AN922:AN1003" si="360">IF(AD922=AI922," ",AG922)</f>
        <v xml:space="preserve"> </v>
      </c>
      <c r="AO922" s="39" t="str">
        <f t="shared" ref="AO922:AO1003" si="361">IF(AD922=AI922," ","=")</f>
        <v xml:space="preserve"> </v>
      </c>
      <c r="AP922" s="39" t="str">
        <f t="shared" ref="AP922:AP1003" si="362">IF(AD922=AI922," ",AI922)</f>
        <v xml:space="preserve"> </v>
      </c>
      <c r="CF922" s="2"/>
    </row>
    <row r="923" spans="2:84" x14ac:dyDescent="0.2">
      <c r="B923" s="22" t="str">
        <f>IF(VLOOKUP('Download Data'!AF932,'Download Data'!AL932:AP2544,3,FALSE)&lt;&gt;10001,VLOOKUP('Download Data'!AF932,'Download Data'!AL932:AP2544,3,FALSE),"")</f>
        <v/>
      </c>
      <c r="C923" s="5" t="str">
        <f>IF(VLOOKUP('Download Data'!AF932,'Download Data'!AL932:AP2544,3,FALSE)&lt;&gt;10001,VLOOKUP('Download Data'!AF932,'Download Data'!AL932:AP2544,4,FALSE),"")</f>
        <v/>
      </c>
      <c r="D923" s="29" t="str">
        <f>IF(VLOOKUP('Download Data'!AF932,'Download Data'!AL932:AP2544,3,FALSE)&lt;&gt;10001,VLOOKUP('Download Data'!AF932,'Download Data'!AL932:AP2544,5,FALSE),"")</f>
        <v/>
      </c>
      <c r="AA923" s="39" t="s">
        <v>1213</v>
      </c>
      <c r="AB923" s="39">
        <f t="shared" si="357"/>
        <v>14001</v>
      </c>
      <c r="AC923" s="39" t="s">
        <v>101</v>
      </c>
      <c r="AD923" s="43">
        <f>VLOOKUP(AB923/100,'Download Data'!$BB$1:$BV$156,6,TRUE)</f>
        <v>0</v>
      </c>
      <c r="AE923" s="39"/>
      <c r="AF923" s="39">
        <f t="shared" si="345"/>
        <v>914</v>
      </c>
      <c r="AG923" s="45">
        <f t="shared" ref="AG923:AG929" si="363">AG922+1</f>
        <v>14001</v>
      </c>
      <c r="AH923" s="45" t="s">
        <v>101</v>
      </c>
      <c r="AI923" s="46">
        <f>Program!V208</f>
        <v>0</v>
      </c>
      <c r="AJ923" s="39"/>
      <c r="AK923" s="39">
        <f t="shared" si="358"/>
        <v>0</v>
      </c>
      <c r="AL923" s="39">
        <f t="shared" si="346"/>
        <v>1</v>
      </c>
      <c r="AM923" s="39" t="str">
        <f t="shared" si="359"/>
        <v xml:space="preserve"> </v>
      </c>
      <c r="AN923" s="39" t="str">
        <f t="shared" si="360"/>
        <v xml:space="preserve"> </v>
      </c>
      <c r="AO923" s="39" t="str">
        <f t="shared" si="361"/>
        <v xml:space="preserve"> </v>
      </c>
      <c r="AP923" s="39" t="str">
        <f t="shared" si="362"/>
        <v xml:space="preserve"> </v>
      </c>
      <c r="CF923" s="2"/>
    </row>
    <row r="924" spans="2:84" x14ac:dyDescent="0.2">
      <c r="B924" s="22" t="str">
        <f>IF(VLOOKUP('Download Data'!AF933,'Download Data'!AL933:AP2545,3,FALSE)&lt;&gt;10001,VLOOKUP('Download Data'!AF933,'Download Data'!AL933:AP2545,3,FALSE),"")</f>
        <v/>
      </c>
      <c r="C924" s="5" t="str">
        <f>IF(VLOOKUP('Download Data'!AF933,'Download Data'!AL933:AP2545,3,FALSE)&lt;&gt;10001,VLOOKUP('Download Data'!AF933,'Download Data'!AL933:AP2545,4,FALSE),"")</f>
        <v/>
      </c>
      <c r="D924" s="29" t="str">
        <f>IF(VLOOKUP('Download Data'!AF933,'Download Data'!AL933:AP2545,3,FALSE)&lt;&gt;10001,VLOOKUP('Download Data'!AF933,'Download Data'!AL933:AP2545,5,FALSE),"")</f>
        <v/>
      </c>
      <c r="AA924" s="39" t="s">
        <v>1214</v>
      </c>
      <c r="AB924" s="39">
        <f t="shared" si="357"/>
        <v>14002</v>
      </c>
      <c r="AC924" s="39" t="s">
        <v>101</v>
      </c>
      <c r="AD924" s="43">
        <f>VLOOKUP(AB924/100,'Download Data'!$BB$1:$BV$156,7,TRUE)</f>
        <v>0</v>
      </c>
      <c r="AE924" s="39"/>
      <c r="AF924" s="39">
        <f t="shared" si="345"/>
        <v>915</v>
      </c>
      <c r="AG924" s="45">
        <f t="shared" si="363"/>
        <v>14002</v>
      </c>
      <c r="AH924" s="45" t="s">
        <v>101</v>
      </c>
      <c r="AI924" s="46">
        <f>Program!V209</f>
        <v>0</v>
      </c>
      <c r="AJ924" s="39"/>
      <c r="AK924" s="39">
        <f t="shared" si="358"/>
        <v>0</v>
      </c>
      <c r="AL924" s="39">
        <f t="shared" si="346"/>
        <v>1</v>
      </c>
      <c r="AM924" s="39" t="str">
        <f t="shared" si="359"/>
        <v xml:space="preserve"> </v>
      </c>
      <c r="AN924" s="39" t="str">
        <f t="shared" si="360"/>
        <v xml:space="preserve"> </v>
      </c>
      <c r="AO924" s="39" t="str">
        <f t="shared" si="361"/>
        <v xml:space="preserve"> </v>
      </c>
      <c r="AP924" s="39" t="str">
        <f t="shared" si="362"/>
        <v xml:space="preserve"> </v>
      </c>
      <c r="CF924" s="2"/>
    </row>
    <row r="925" spans="2:84" x14ac:dyDescent="0.2">
      <c r="B925" s="22" t="str">
        <f>IF(VLOOKUP('Download Data'!AF934,'Download Data'!AL934:AP2546,3,FALSE)&lt;&gt;10001,VLOOKUP('Download Data'!AF934,'Download Data'!AL934:AP2546,3,FALSE),"")</f>
        <v/>
      </c>
      <c r="C925" s="5" t="str">
        <f>IF(VLOOKUP('Download Data'!AF934,'Download Data'!AL934:AP2546,3,FALSE)&lt;&gt;10001,VLOOKUP('Download Data'!AF934,'Download Data'!AL934:AP2546,4,FALSE),"")</f>
        <v/>
      </c>
      <c r="D925" s="29" t="str">
        <f>IF(VLOOKUP('Download Data'!AF934,'Download Data'!AL934:AP2546,3,FALSE)&lt;&gt;10001,VLOOKUP('Download Data'!AF934,'Download Data'!AL934:AP2546,5,FALSE),"")</f>
        <v/>
      </c>
      <c r="AA925" s="39" t="s">
        <v>1215</v>
      </c>
      <c r="AB925" s="39">
        <f t="shared" si="357"/>
        <v>14003</v>
      </c>
      <c r="AC925" s="39" t="s">
        <v>101</v>
      </c>
      <c r="AD925" s="43">
        <f>VLOOKUP(AB925/100,'Download Data'!$BB$1:$BV$156,8,TRUE)</f>
        <v>0</v>
      </c>
      <c r="AE925" s="39"/>
      <c r="AF925" s="39">
        <f t="shared" si="345"/>
        <v>916</v>
      </c>
      <c r="AG925" s="45">
        <f t="shared" si="363"/>
        <v>14003</v>
      </c>
      <c r="AH925" s="45" t="s">
        <v>101</v>
      </c>
      <c r="AI925" s="46">
        <f>Program!V210</f>
        <v>0</v>
      </c>
      <c r="AJ925" s="39"/>
      <c r="AK925" s="39">
        <f t="shared" si="358"/>
        <v>0</v>
      </c>
      <c r="AL925" s="39">
        <f t="shared" si="346"/>
        <v>1</v>
      </c>
      <c r="AM925" s="39" t="str">
        <f t="shared" si="359"/>
        <v xml:space="preserve"> </v>
      </c>
      <c r="AN925" s="39" t="str">
        <f t="shared" si="360"/>
        <v xml:space="preserve"> </v>
      </c>
      <c r="AO925" s="39" t="str">
        <f t="shared" si="361"/>
        <v xml:space="preserve"> </v>
      </c>
      <c r="AP925" s="39" t="str">
        <f t="shared" si="362"/>
        <v xml:space="preserve"> </v>
      </c>
      <c r="CF925" s="2"/>
    </row>
    <row r="926" spans="2:84" x14ac:dyDescent="0.2">
      <c r="B926" s="22" t="str">
        <f>IF(VLOOKUP('Download Data'!AF935,'Download Data'!AL935:AP2547,3,FALSE)&lt;&gt;10001,VLOOKUP('Download Data'!AF935,'Download Data'!AL935:AP2547,3,FALSE),"")</f>
        <v/>
      </c>
      <c r="C926" s="5" t="str">
        <f>IF(VLOOKUP('Download Data'!AF935,'Download Data'!AL935:AP2547,3,FALSE)&lt;&gt;10001,VLOOKUP('Download Data'!AF935,'Download Data'!AL935:AP2547,4,FALSE),"")</f>
        <v/>
      </c>
      <c r="D926" s="29" t="str">
        <f>IF(VLOOKUP('Download Data'!AF935,'Download Data'!AL935:AP2547,3,FALSE)&lt;&gt;10001,VLOOKUP('Download Data'!AF935,'Download Data'!AL935:AP2547,5,FALSE),"")</f>
        <v/>
      </c>
      <c r="AA926" s="39" t="s">
        <v>1216</v>
      </c>
      <c r="AB926" s="39">
        <f t="shared" si="357"/>
        <v>14004</v>
      </c>
      <c r="AC926" s="39" t="s">
        <v>101</v>
      </c>
      <c r="AD926" s="43">
        <f>VLOOKUP(AB926/100,'Download Data'!$BB$1:$BV$156,9,TRUE)</f>
        <v>0</v>
      </c>
      <c r="AE926" s="39"/>
      <c r="AF926" s="39">
        <f t="shared" si="345"/>
        <v>917</v>
      </c>
      <c r="AG926" s="45">
        <f t="shared" si="363"/>
        <v>14004</v>
      </c>
      <c r="AH926" s="45" t="s">
        <v>101</v>
      </c>
      <c r="AI926" s="46">
        <f>Program!V211</f>
        <v>0</v>
      </c>
      <c r="AJ926" s="39"/>
      <c r="AK926" s="39">
        <f t="shared" si="358"/>
        <v>0</v>
      </c>
      <c r="AL926" s="39">
        <f t="shared" si="346"/>
        <v>1</v>
      </c>
      <c r="AM926" s="39" t="str">
        <f t="shared" si="359"/>
        <v xml:space="preserve"> </v>
      </c>
      <c r="AN926" s="39" t="str">
        <f t="shared" si="360"/>
        <v xml:space="preserve"> </v>
      </c>
      <c r="AO926" s="39" t="str">
        <f t="shared" si="361"/>
        <v xml:space="preserve"> </v>
      </c>
      <c r="AP926" s="39" t="str">
        <f t="shared" si="362"/>
        <v xml:space="preserve"> </v>
      </c>
      <c r="CF926" s="2"/>
    </row>
    <row r="927" spans="2:84" x14ac:dyDescent="0.2">
      <c r="B927" s="22" t="str">
        <f>IF(VLOOKUP('Download Data'!AF936,'Download Data'!AL936:AP2548,3,FALSE)&lt;&gt;10001,VLOOKUP('Download Data'!AF936,'Download Data'!AL936:AP2548,3,FALSE),"")</f>
        <v/>
      </c>
      <c r="C927" s="5" t="str">
        <f>IF(VLOOKUP('Download Data'!AF936,'Download Data'!AL936:AP2548,3,FALSE)&lt;&gt;10001,VLOOKUP('Download Data'!AF936,'Download Data'!AL936:AP2548,4,FALSE),"")</f>
        <v/>
      </c>
      <c r="D927" s="29" t="str">
        <f>IF(VLOOKUP('Download Data'!AF936,'Download Data'!AL936:AP2548,3,FALSE)&lt;&gt;10001,VLOOKUP('Download Data'!AF936,'Download Data'!AL936:AP2548,5,FALSE),"")</f>
        <v/>
      </c>
      <c r="AA927" s="39" t="s">
        <v>1598</v>
      </c>
      <c r="AB927" s="39">
        <f t="shared" si="357"/>
        <v>14005</v>
      </c>
      <c r="AC927" s="39" t="s">
        <v>101</v>
      </c>
      <c r="AD927" s="43">
        <f>VLOOKUP(AB927/100,'Download Data'!$BB$1:$BV$156,10,TRUE)</f>
        <v>0</v>
      </c>
      <c r="AE927" s="39"/>
      <c r="AF927" s="39">
        <f t="shared" si="345"/>
        <v>918</v>
      </c>
      <c r="AG927" s="45">
        <f t="shared" si="363"/>
        <v>14005</v>
      </c>
      <c r="AH927" s="45" t="s">
        <v>101</v>
      </c>
      <c r="AI927" s="46">
        <f>Program!V212</f>
        <v>0</v>
      </c>
      <c r="AJ927" s="39"/>
      <c r="AK927" s="39">
        <f>IF(AO927=" ",0,1)</f>
        <v>0</v>
      </c>
      <c r="AL927" s="39">
        <f t="shared" si="346"/>
        <v>1</v>
      </c>
      <c r="AM927" s="39" t="str">
        <f>IF(AD927=AI927," ",AA927)</f>
        <v xml:space="preserve"> </v>
      </c>
      <c r="AN927" s="39" t="str">
        <f>IF(AD927=AI927," ",AG927)</f>
        <v xml:space="preserve"> </v>
      </c>
      <c r="AO927" s="39" t="str">
        <f>IF(AD927=AI927," ","=")</f>
        <v xml:space="preserve"> </v>
      </c>
      <c r="AP927" s="39" t="str">
        <f>IF(AD927=AI927," ",AI927)</f>
        <v xml:space="preserve"> </v>
      </c>
      <c r="CF927" s="2"/>
    </row>
    <row r="928" spans="2:84" x14ac:dyDescent="0.2">
      <c r="B928" s="22" t="str">
        <f>IF(VLOOKUP('Download Data'!AF937,'Download Data'!AL937:AP2549,3,FALSE)&lt;&gt;10001,VLOOKUP('Download Data'!AF937,'Download Data'!AL937:AP2549,3,FALSE),"")</f>
        <v/>
      </c>
      <c r="C928" s="5" t="str">
        <f>IF(VLOOKUP('Download Data'!AF937,'Download Data'!AL937:AP2549,3,FALSE)&lt;&gt;10001,VLOOKUP('Download Data'!AF937,'Download Data'!AL937:AP2549,4,FALSE),"")</f>
        <v/>
      </c>
      <c r="D928" s="29" t="str">
        <f>IF(VLOOKUP('Download Data'!AF937,'Download Data'!AL937:AP2549,3,FALSE)&lt;&gt;10001,VLOOKUP('Download Data'!AF937,'Download Data'!AL937:AP2549,5,FALSE),"")</f>
        <v/>
      </c>
      <c r="AA928" s="39" t="s">
        <v>1599</v>
      </c>
      <c r="AB928" s="39">
        <f t="shared" si="357"/>
        <v>14006</v>
      </c>
      <c r="AC928" s="39" t="s">
        <v>101</v>
      </c>
      <c r="AD928" s="43">
        <f>VLOOKUP(AB928/100,'Download Data'!$BB$1:$BV$156,11,TRUE)</f>
        <v>0</v>
      </c>
      <c r="AE928" s="39"/>
      <c r="AF928" s="39">
        <f t="shared" si="345"/>
        <v>919</v>
      </c>
      <c r="AG928" s="45">
        <f t="shared" si="363"/>
        <v>14006</v>
      </c>
      <c r="AH928" s="45" t="s">
        <v>101</v>
      </c>
      <c r="AI928" s="46">
        <f>Program!V213</f>
        <v>0</v>
      </c>
      <c r="AJ928" s="39"/>
      <c r="AK928" s="39">
        <f>IF(AO928=" ",0,1)</f>
        <v>0</v>
      </c>
      <c r="AL928" s="39">
        <f t="shared" si="346"/>
        <v>1</v>
      </c>
      <c r="AM928" s="39" t="str">
        <f>IF(AD928=AI928," ",AA928)</f>
        <v xml:space="preserve"> </v>
      </c>
      <c r="AN928" s="39" t="str">
        <f>IF(AD928=AI928," ",AG928)</f>
        <v xml:space="preserve"> </v>
      </c>
      <c r="AO928" s="39" t="str">
        <f>IF(AD928=AI928," ","=")</f>
        <v xml:space="preserve"> </v>
      </c>
      <c r="AP928" s="39" t="str">
        <f>IF(AD928=AI928," ",AI928)</f>
        <v xml:space="preserve"> </v>
      </c>
      <c r="CF928" s="2"/>
    </row>
    <row r="929" spans="2:84" x14ac:dyDescent="0.2">
      <c r="B929" s="22" t="str">
        <f>IF(VLOOKUP('Download Data'!AF938,'Download Data'!AL938:AP2550,3,FALSE)&lt;&gt;10001,VLOOKUP('Download Data'!AF938,'Download Data'!AL938:AP2550,3,FALSE),"")</f>
        <v/>
      </c>
      <c r="C929" s="5" t="str">
        <f>IF(VLOOKUP('Download Data'!AF938,'Download Data'!AL938:AP2550,3,FALSE)&lt;&gt;10001,VLOOKUP('Download Data'!AF938,'Download Data'!AL938:AP2550,4,FALSE),"")</f>
        <v/>
      </c>
      <c r="D929" s="29" t="str">
        <f>IF(VLOOKUP('Download Data'!AF938,'Download Data'!AL938:AP2550,3,FALSE)&lt;&gt;10001,VLOOKUP('Download Data'!AF938,'Download Data'!AL938:AP2550,5,FALSE),"")</f>
        <v/>
      </c>
      <c r="AA929" s="39" t="s">
        <v>1600</v>
      </c>
      <c r="AB929" s="39">
        <f t="shared" si="357"/>
        <v>14007</v>
      </c>
      <c r="AC929" s="39" t="s">
        <v>101</v>
      </c>
      <c r="AD929" s="43">
        <f>VLOOKUP(AB929/100,'Download Data'!$BB$1:$BV$156,12,TRUE)</f>
        <v>0</v>
      </c>
      <c r="AE929" s="39"/>
      <c r="AF929" s="39">
        <f t="shared" si="345"/>
        <v>920</v>
      </c>
      <c r="AG929" s="45">
        <f t="shared" si="363"/>
        <v>14007</v>
      </c>
      <c r="AH929" s="45" t="s">
        <v>101</v>
      </c>
      <c r="AI929" s="46">
        <f>Program!V214</f>
        <v>0</v>
      </c>
      <c r="AJ929" s="39"/>
      <c r="AK929" s="39">
        <f>IF(AO929=" ",0,1)</f>
        <v>0</v>
      </c>
      <c r="AL929" s="39">
        <f t="shared" si="346"/>
        <v>1</v>
      </c>
      <c r="AM929" s="39" t="str">
        <f>IF(AD929=AI929," ",AA929)</f>
        <v xml:space="preserve"> </v>
      </c>
      <c r="AN929" s="39" t="str">
        <f>IF(AD929=AI929," ",AG929)</f>
        <v xml:space="preserve"> </v>
      </c>
      <c r="AO929" s="39" t="str">
        <f>IF(AD929=AI929," ","=")</f>
        <v xml:space="preserve"> </v>
      </c>
      <c r="AP929" s="39" t="str">
        <f>IF(AD929=AI929," ",AI929)</f>
        <v xml:space="preserve"> </v>
      </c>
      <c r="CF929" s="2"/>
    </row>
    <row r="930" spans="2:84" x14ac:dyDescent="0.2">
      <c r="B930" s="22" t="str">
        <f>IF(VLOOKUP('Download Data'!AF939,'Download Data'!AL939:AP2551,3,FALSE)&lt;&gt;10001,VLOOKUP('Download Data'!AF939,'Download Data'!AL939:AP2551,3,FALSE),"")</f>
        <v/>
      </c>
      <c r="C930" s="5" t="str">
        <f>IF(VLOOKUP('Download Data'!AF939,'Download Data'!AL939:AP2551,3,FALSE)&lt;&gt;10001,VLOOKUP('Download Data'!AF939,'Download Data'!AL939:AP2551,4,FALSE),"")</f>
        <v/>
      </c>
      <c r="D930" s="29" t="str">
        <f>IF(VLOOKUP('Download Data'!AF939,'Download Data'!AL939:AP2551,3,FALSE)&lt;&gt;10001,VLOOKUP('Download Data'!AF939,'Download Data'!AL939:AP2551,5,FALSE),"")</f>
        <v/>
      </c>
      <c r="AA930" s="39"/>
      <c r="AB930" s="39"/>
      <c r="AC930" s="39"/>
      <c r="AD930" s="43"/>
      <c r="AE930" s="39"/>
      <c r="AF930" s="39">
        <f t="shared" si="345"/>
        <v>921</v>
      </c>
      <c r="AG930" s="45"/>
      <c r="AH930" s="45"/>
      <c r="AI930" s="46"/>
      <c r="AJ930" s="39"/>
      <c r="AK930" s="39">
        <f t="shared" si="358"/>
        <v>0</v>
      </c>
      <c r="AL930" s="39">
        <f t="shared" si="346"/>
        <v>1</v>
      </c>
      <c r="AM930" s="39" t="str">
        <f t="shared" si="359"/>
        <v xml:space="preserve"> </v>
      </c>
      <c r="AN930" s="39" t="str">
        <f t="shared" si="360"/>
        <v xml:space="preserve"> </v>
      </c>
      <c r="AO930" s="39" t="str">
        <f t="shared" si="361"/>
        <v xml:space="preserve"> </v>
      </c>
      <c r="AP930" s="39" t="str">
        <f t="shared" si="362"/>
        <v xml:space="preserve"> </v>
      </c>
      <c r="CF930" s="2"/>
    </row>
    <row r="931" spans="2:84" x14ac:dyDescent="0.2">
      <c r="B931" s="22" t="str">
        <f>IF(VLOOKUP('Download Data'!AF940,'Download Data'!AL940:AP2552,3,FALSE)&lt;&gt;10001,VLOOKUP('Download Data'!AF940,'Download Data'!AL940:AP2552,3,FALSE),"")</f>
        <v/>
      </c>
      <c r="C931" s="5" t="str">
        <f>IF(VLOOKUP('Download Data'!AF940,'Download Data'!AL940:AP2552,3,FALSE)&lt;&gt;10001,VLOOKUP('Download Data'!AF940,'Download Data'!AL940:AP2552,4,FALSE),"")</f>
        <v/>
      </c>
      <c r="D931" s="29" t="str">
        <f>IF(VLOOKUP('Download Data'!AF940,'Download Data'!AL940:AP2552,3,FALSE)&lt;&gt;10001,VLOOKUP('Download Data'!AF940,'Download Data'!AL940:AP2552,5,FALSE),"")</f>
        <v/>
      </c>
      <c r="AA931" s="39" t="s">
        <v>1217</v>
      </c>
      <c r="AB931" s="39">
        <f t="shared" ref="AB931:AB938" si="364">AG931</f>
        <v>14100</v>
      </c>
      <c r="AC931" s="39" t="s">
        <v>101</v>
      </c>
      <c r="AD931" s="43">
        <f>VLOOKUP(AB931/100,'Download Data'!$BB$1:$BV$156,5,TRUE)</f>
        <v>0</v>
      </c>
      <c r="AE931" s="39"/>
      <c r="AF931" s="39">
        <f t="shared" si="345"/>
        <v>922</v>
      </c>
      <c r="AG931" s="45">
        <v>14100</v>
      </c>
      <c r="AH931" s="45" t="s">
        <v>101</v>
      </c>
      <c r="AI931" s="46">
        <f>Program!V218</f>
        <v>0</v>
      </c>
      <c r="AJ931" s="39"/>
      <c r="AK931" s="39">
        <f t="shared" si="358"/>
        <v>0</v>
      </c>
      <c r="AL931" s="39">
        <f t="shared" si="346"/>
        <v>1</v>
      </c>
      <c r="AM931" s="39" t="str">
        <f t="shared" si="359"/>
        <v xml:space="preserve"> </v>
      </c>
      <c r="AN931" s="39" t="str">
        <f t="shared" si="360"/>
        <v xml:space="preserve"> </v>
      </c>
      <c r="AO931" s="39" t="str">
        <f t="shared" si="361"/>
        <v xml:space="preserve"> </v>
      </c>
      <c r="AP931" s="39" t="str">
        <f t="shared" si="362"/>
        <v xml:space="preserve"> </v>
      </c>
      <c r="CF931" s="2"/>
    </row>
    <row r="932" spans="2:84" x14ac:dyDescent="0.2">
      <c r="B932" s="22" t="str">
        <f>IF(VLOOKUP('Download Data'!AF941,'Download Data'!AL941:AP2553,3,FALSE)&lt;&gt;10001,VLOOKUP('Download Data'!AF941,'Download Data'!AL941:AP2553,3,FALSE),"")</f>
        <v/>
      </c>
      <c r="C932" s="5" t="str">
        <f>IF(VLOOKUP('Download Data'!AF941,'Download Data'!AL941:AP2553,3,FALSE)&lt;&gt;10001,VLOOKUP('Download Data'!AF941,'Download Data'!AL941:AP2553,4,FALSE),"")</f>
        <v/>
      </c>
      <c r="D932" s="29" t="str">
        <f>IF(VLOOKUP('Download Data'!AF941,'Download Data'!AL941:AP2553,3,FALSE)&lt;&gt;10001,VLOOKUP('Download Data'!AF941,'Download Data'!AL941:AP2553,5,FALSE),"")</f>
        <v/>
      </c>
      <c r="AA932" s="39" t="s">
        <v>1218</v>
      </c>
      <c r="AB932" s="39">
        <f t="shared" si="364"/>
        <v>14101</v>
      </c>
      <c r="AC932" s="39" t="s">
        <v>101</v>
      </c>
      <c r="AD932" s="43">
        <f>VLOOKUP(AB932/100,'Download Data'!$BB$1:$BV$156,6,TRUE)</f>
        <v>0</v>
      </c>
      <c r="AE932" s="39"/>
      <c r="AF932" s="39">
        <f t="shared" si="345"/>
        <v>923</v>
      </c>
      <c r="AG932" s="45">
        <f t="shared" ref="AG932:AG938" si="365">AG931+1</f>
        <v>14101</v>
      </c>
      <c r="AH932" s="45" t="s">
        <v>101</v>
      </c>
      <c r="AI932" s="46">
        <f>Program!V219</f>
        <v>0</v>
      </c>
      <c r="AJ932" s="39"/>
      <c r="AK932" s="39">
        <f t="shared" si="358"/>
        <v>0</v>
      </c>
      <c r="AL932" s="39">
        <f t="shared" si="346"/>
        <v>1</v>
      </c>
      <c r="AM932" s="39" t="str">
        <f t="shared" si="359"/>
        <v xml:space="preserve"> </v>
      </c>
      <c r="AN932" s="39" t="str">
        <f t="shared" si="360"/>
        <v xml:space="preserve"> </v>
      </c>
      <c r="AO932" s="39" t="str">
        <f t="shared" si="361"/>
        <v xml:space="preserve"> </v>
      </c>
      <c r="AP932" s="39" t="str">
        <f t="shared" si="362"/>
        <v xml:space="preserve"> </v>
      </c>
      <c r="CF932" s="2"/>
    </row>
    <row r="933" spans="2:84" x14ac:dyDescent="0.2">
      <c r="B933" s="22" t="str">
        <f>IF(VLOOKUP('Download Data'!AF942,'Download Data'!AL942:AP2554,3,FALSE)&lt;&gt;10001,VLOOKUP('Download Data'!AF942,'Download Data'!AL942:AP2554,3,FALSE),"")</f>
        <v/>
      </c>
      <c r="C933" s="5" t="str">
        <f>IF(VLOOKUP('Download Data'!AF942,'Download Data'!AL942:AP2554,3,FALSE)&lt;&gt;10001,VLOOKUP('Download Data'!AF942,'Download Data'!AL942:AP2554,4,FALSE),"")</f>
        <v/>
      </c>
      <c r="D933" s="29" t="str">
        <f>IF(VLOOKUP('Download Data'!AF942,'Download Data'!AL942:AP2554,3,FALSE)&lt;&gt;10001,VLOOKUP('Download Data'!AF942,'Download Data'!AL942:AP2554,5,FALSE),"")</f>
        <v/>
      </c>
      <c r="AA933" s="39" t="s">
        <v>1219</v>
      </c>
      <c r="AB933" s="39">
        <f t="shared" si="364"/>
        <v>14102</v>
      </c>
      <c r="AC933" s="39" t="s">
        <v>101</v>
      </c>
      <c r="AD933" s="43">
        <f>VLOOKUP(AB933/100,'Download Data'!$BB$1:$BV$156,7,TRUE)</f>
        <v>0</v>
      </c>
      <c r="AE933" s="39"/>
      <c r="AF933" s="39">
        <f t="shared" si="345"/>
        <v>924</v>
      </c>
      <c r="AG933" s="45">
        <f t="shared" si="365"/>
        <v>14102</v>
      </c>
      <c r="AH933" s="45" t="s">
        <v>101</v>
      </c>
      <c r="AI933" s="46">
        <f>Program!V220</f>
        <v>0</v>
      </c>
      <c r="AJ933" s="39"/>
      <c r="AK933" s="39">
        <f t="shared" si="358"/>
        <v>0</v>
      </c>
      <c r="AL933" s="39">
        <f t="shared" si="346"/>
        <v>1</v>
      </c>
      <c r="AM933" s="39" t="str">
        <f t="shared" si="359"/>
        <v xml:space="preserve"> </v>
      </c>
      <c r="AN933" s="39" t="str">
        <f t="shared" si="360"/>
        <v xml:space="preserve"> </v>
      </c>
      <c r="AO933" s="39" t="str">
        <f t="shared" si="361"/>
        <v xml:space="preserve"> </v>
      </c>
      <c r="AP933" s="39" t="str">
        <f t="shared" si="362"/>
        <v xml:space="preserve"> </v>
      </c>
      <c r="CF933" s="2"/>
    </row>
    <row r="934" spans="2:84" x14ac:dyDescent="0.2">
      <c r="B934" s="22" t="str">
        <f>IF(VLOOKUP('Download Data'!AF943,'Download Data'!AL943:AP2555,3,FALSE)&lt;&gt;10001,VLOOKUP('Download Data'!AF943,'Download Data'!AL943:AP2555,3,FALSE),"")</f>
        <v/>
      </c>
      <c r="C934" s="5" t="str">
        <f>IF(VLOOKUP('Download Data'!AF943,'Download Data'!AL943:AP2555,3,FALSE)&lt;&gt;10001,VLOOKUP('Download Data'!AF943,'Download Data'!AL943:AP2555,4,FALSE),"")</f>
        <v/>
      </c>
      <c r="D934" s="29" t="str">
        <f>IF(VLOOKUP('Download Data'!AF943,'Download Data'!AL943:AP2555,3,FALSE)&lt;&gt;10001,VLOOKUP('Download Data'!AF943,'Download Data'!AL943:AP2555,5,FALSE),"")</f>
        <v/>
      </c>
      <c r="AA934" s="39" t="s">
        <v>1220</v>
      </c>
      <c r="AB934" s="39">
        <f t="shared" si="364"/>
        <v>14103</v>
      </c>
      <c r="AC934" s="39" t="s">
        <v>101</v>
      </c>
      <c r="AD934" s="43">
        <f>VLOOKUP(AB934/100,'Download Data'!$BB$1:$BV$156,8,TRUE)</f>
        <v>0</v>
      </c>
      <c r="AE934" s="39"/>
      <c r="AF934" s="39">
        <f t="shared" si="345"/>
        <v>925</v>
      </c>
      <c r="AG934" s="45">
        <f t="shared" si="365"/>
        <v>14103</v>
      </c>
      <c r="AH934" s="45" t="s">
        <v>101</v>
      </c>
      <c r="AI934" s="46">
        <f>Program!V221</f>
        <v>0</v>
      </c>
      <c r="AJ934" s="39"/>
      <c r="AK934" s="39">
        <f t="shared" si="358"/>
        <v>0</v>
      </c>
      <c r="AL934" s="39">
        <f t="shared" si="346"/>
        <v>1</v>
      </c>
      <c r="AM934" s="39" t="str">
        <f t="shared" si="359"/>
        <v xml:space="preserve"> </v>
      </c>
      <c r="AN934" s="39" t="str">
        <f t="shared" si="360"/>
        <v xml:space="preserve"> </v>
      </c>
      <c r="AO934" s="39" t="str">
        <f t="shared" si="361"/>
        <v xml:space="preserve"> </v>
      </c>
      <c r="AP934" s="39" t="str">
        <f t="shared" si="362"/>
        <v xml:space="preserve"> </v>
      </c>
      <c r="CF934" s="2"/>
    </row>
    <row r="935" spans="2:84" x14ac:dyDescent="0.2">
      <c r="B935" s="22" t="str">
        <f>IF(VLOOKUP('Download Data'!AF944,'Download Data'!AL944:AP2556,3,FALSE)&lt;&gt;10001,VLOOKUP('Download Data'!AF944,'Download Data'!AL944:AP2556,3,FALSE),"")</f>
        <v/>
      </c>
      <c r="C935" s="5" t="str">
        <f>IF(VLOOKUP('Download Data'!AF944,'Download Data'!AL944:AP2556,3,FALSE)&lt;&gt;10001,VLOOKUP('Download Data'!AF944,'Download Data'!AL944:AP2556,4,FALSE),"")</f>
        <v/>
      </c>
      <c r="D935" s="29" t="str">
        <f>IF(VLOOKUP('Download Data'!AF944,'Download Data'!AL944:AP2556,3,FALSE)&lt;&gt;10001,VLOOKUP('Download Data'!AF944,'Download Data'!AL944:AP2556,5,FALSE),"")</f>
        <v/>
      </c>
      <c r="AA935" s="39" t="s">
        <v>1221</v>
      </c>
      <c r="AB935" s="39">
        <f t="shared" si="364"/>
        <v>14104</v>
      </c>
      <c r="AC935" s="39" t="s">
        <v>101</v>
      </c>
      <c r="AD935" s="43">
        <f>VLOOKUP(AB935/100,'Download Data'!$BB$1:$BV$156,9,TRUE)</f>
        <v>0</v>
      </c>
      <c r="AE935" s="39"/>
      <c r="AF935" s="39">
        <f t="shared" si="345"/>
        <v>926</v>
      </c>
      <c r="AG935" s="45">
        <f t="shared" si="365"/>
        <v>14104</v>
      </c>
      <c r="AH935" s="45" t="s">
        <v>101</v>
      </c>
      <c r="AI935" s="46">
        <f>Program!V222</f>
        <v>0</v>
      </c>
      <c r="AJ935" s="39"/>
      <c r="AK935" s="39">
        <f t="shared" si="358"/>
        <v>0</v>
      </c>
      <c r="AL935" s="39">
        <f t="shared" si="346"/>
        <v>1</v>
      </c>
      <c r="AM935" s="39" t="str">
        <f t="shared" si="359"/>
        <v xml:space="preserve"> </v>
      </c>
      <c r="AN935" s="39" t="str">
        <f t="shared" si="360"/>
        <v xml:space="preserve"> </v>
      </c>
      <c r="AO935" s="39" t="str">
        <f t="shared" si="361"/>
        <v xml:space="preserve"> </v>
      </c>
      <c r="AP935" s="39" t="str">
        <f t="shared" si="362"/>
        <v xml:space="preserve"> </v>
      </c>
      <c r="CF935" s="2"/>
    </row>
    <row r="936" spans="2:84" x14ac:dyDescent="0.2">
      <c r="B936" s="22" t="str">
        <f>IF(VLOOKUP('Download Data'!AF945,'Download Data'!AL945:AP2557,3,FALSE)&lt;&gt;10001,VLOOKUP('Download Data'!AF945,'Download Data'!AL945:AP2557,3,FALSE),"")</f>
        <v/>
      </c>
      <c r="C936" s="5" t="str">
        <f>IF(VLOOKUP('Download Data'!AF945,'Download Data'!AL945:AP2557,3,FALSE)&lt;&gt;10001,VLOOKUP('Download Data'!AF945,'Download Data'!AL945:AP2557,4,FALSE),"")</f>
        <v/>
      </c>
      <c r="D936" s="29" t="str">
        <f>IF(VLOOKUP('Download Data'!AF945,'Download Data'!AL945:AP2557,3,FALSE)&lt;&gt;10001,VLOOKUP('Download Data'!AF945,'Download Data'!AL945:AP2557,5,FALSE),"")</f>
        <v/>
      </c>
      <c r="AA936" s="39" t="s">
        <v>1601</v>
      </c>
      <c r="AB936" s="39">
        <f t="shared" si="364"/>
        <v>14105</v>
      </c>
      <c r="AC936" s="39" t="s">
        <v>101</v>
      </c>
      <c r="AD936" s="43">
        <f>VLOOKUP(AB936/100,'Download Data'!$BB$1:$BV$156,10,TRUE)</f>
        <v>0</v>
      </c>
      <c r="AE936" s="39"/>
      <c r="AF936" s="39">
        <f t="shared" ref="AF936:AF999" si="366">AF935+1</f>
        <v>927</v>
      </c>
      <c r="AG936" s="45">
        <f t="shared" si="365"/>
        <v>14105</v>
      </c>
      <c r="AH936" s="45" t="s">
        <v>101</v>
      </c>
      <c r="AI936" s="46">
        <f>Program!V223</f>
        <v>0</v>
      </c>
      <c r="AJ936" s="39"/>
      <c r="AK936" s="39">
        <f>IF(AO936=" ",0,1)</f>
        <v>0</v>
      </c>
      <c r="AL936" s="39">
        <f t="shared" ref="AL936:AL999" si="367">AL935+AK936</f>
        <v>1</v>
      </c>
      <c r="AM936" s="39" t="str">
        <f>IF(AD936=AI936," ",AA936)</f>
        <v xml:space="preserve"> </v>
      </c>
      <c r="AN936" s="39" t="str">
        <f>IF(AD936=AI936," ",AG936)</f>
        <v xml:space="preserve"> </v>
      </c>
      <c r="AO936" s="39" t="str">
        <f>IF(AD936=AI936," ","=")</f>
        <v xml:space="preserve"> </v>
      </c>
      <c r="AP936" s="39" t="str">
        <f>IF(AD936=AI936," ",AI936)</f>
        <v xml:space="preserve"> </v>
      </c>
      <c r="CF936" s="2"/>
    </row>
    <row r="937" spans="2:84" x14ac:dyDescent="0.2">
      <c r="B937" s="22" t="str">
        <f>IF(VLOOKUP('Download Data'!AF946,'Download Data'!AL946:AP2558,3,FALSE)&lt;&gt;10001,VLOOKUP('Download Data'!AF946,'Download Data'!AL946:AP2558,3,FALSE),"")</f>
        <v/>
      </c>
      <c r="C937" s="5" t="str">
        <f>IF(VLOOKUP('Download Data'!AF946,'Download Data'!AL946:AP2558,3,FALSE)&lt;&gt;10001,VLOOKUP('Download Data'!AF946,'Download Data'!AL946:AP2558,4,FALSE),"")</f>
        <v/>
      </c>
      <c r="D937" s="29" t="str">
        <f>IF(VLOOKUP('Download Data'!AF946,'Download Data'!AL946:AP2558,3,FALSE)&lt;&gt;10001,VLOOKUP('Download Data'!AF946,'Download Data'!AL946:AP2558,5,FALSE),"")</f>
        <v/>
      </c>
      <c r="AA937" s="39" t="s">
        <v>1602</v>
      </c>
      <c r="AB937" s="39">
        <f t="shared" si="364"/>
        <v>14106</v>
      </c>
      <c r="AC937" s="39" t="s">
        <v>101</v>
      </c>
      <c r="AD937" s="43">
        <f>VLOOKUP(AB937/100,'Download Data'!$BB$1:$BV$156,11,TRUE)</f>
        <v>0</v>
      </c>
      <c r="AE937" s="39"/>
      <c r="AF937" s="39">
        <f t="shared" si="366"/>
        <v>928</v>
      </c>
      <c r="AG937" s="45">
        <f t="shared" si="365"/>
        <v>14106</v>
      </c>
      <c r="AH937" s="45" t="s">
        <v>101</v>
      </c>
      <c r="AI937" s="46">
        <f>Program!V224</f>
        <v>0</v>
      </c>
      <c r="AJ937" s="39"/>
      <c r="AK937" s="39">
        <f>IF(AO937=" ",0,1)</f>
        <v>0</v>
      </c>
      <c r="AL937" s="39">
        <f t="shared" si="367"/>
        <v>1</v>
      </c>
      <c r="AM937" s="39" t="str">
        <f>IF(AD937=AI937," ",AA937)</f>
        <v xml:space="preserve"> </v>
      </c>
      <c r="AN937" s="39" t="str">
        <f>IF(AD937=AI937," ",AG937)</f>
        <v xml:space="preserve"> </v>
      </c>
      <c r="AO937" s="39" t="str">
        <f>IF(AD937=AI937," ","=")</f>
        <v xml:space="preserve"> </v>
      </c>
      <c r="AP937" s="39" t="str">
        <f>IF(AD937=AI937," ",AI937)</f>
        <v xml:space="preserve"> </v>
      </c>
      <c r="CF937" s="2"/>
    </row>
    <row r="938" spans="2:84" x14ac:dyDescent="0.2">
      <c r="B938" s="22" t="str">
        <f>IF(VLOOKUP('Download Data'!AF947,'Download Data'!AL947:AP2559,3,FALSE)&lt;&gt;10001,VLOOKUP('Download Data'!AF947,'Download Data'!AL947:AP2559,3,FALSE),"")</f>
        <v/>
      </c>
      <c r="C938" s="5" t="str">
        <f>IF(VLOOKUP('Download Data'!AF947,'Download Data'!AL947:AP2559,3,FALSE)&lt;&gt;10001,VLOOKUP('Download Data'!AF947,'Download Data'!AL947:AP2559,4,FALSE),"")</f>
        <v/>
      </c>
      <c r="D938" s="29" t="str">
        <f>IF(VLOOKUP('Download Data'!AF947,'Download Data'!AL947:AP2559,3,FALSE)&lt;&gt;10001,VLOOKUP('Download Data'!AF947,'Download Data'!AL947:AP2559,5,FALSE),"")</f>
        <v/>
      </c>
      <c r="AA938" s="39" t="s">
        <v>1603</v>
      </c>
      <c r="AB938" s="39">
        <f t="shared" si="364"/>
        <v>14107</v>
      </c>
      <c r="AC938" s="39" t="s">
        <v>101</v>
      </c>
      <c r="AD938" s="43">
        <f>VLOOKUP(AB938/100,'Download Data'!$BB$1:$BV$156,12,TRUE)</f>
        <v>0</v>
      </c>
      <c r="AE938" s="39"/>
      <c r="AF938" s="39">
        <f t="shared" si="366"/>
        <v>929</v>
      </c>
      <c r="AG938" s="45">
        <f t="shared" si="365"/>
        <v>14107</v>
      </c>
      <c r="AH938" s="45" t="s">
        <v>101</v>
      </c>
      <c r="AI938" s="46">
        <f>Program!V225</f>
        <v>0</v>
      </c>
      <c r="AJ938" s="39"/>
      <c r="AK938" s="39">
        <f>IF(AO938=" ",0,1)</f>
        <v>0</v>
      </c>
      <c r="AL938" s="39">
        <f t="shared" si="367"/>
        <v>1</v>
      </c>
      <c r="AM938" s="39" t="str">
        <f>IF(AD938=AI938," ",AA938)</f>
        <v xml:space="preserve"> </v>
      </c>
      <c r="AN938" s="39" t="str">
        <f>IF(AD938=AI938," ",AG938)</f>
        <v xml:space="preserve"> </v>
      </c>
      <c r="AO938" s="39" t="str">
        <f>IF(AD938=AI938," ","=")</f>
        <v xml:space="preserve"> </v>
      </c>
      <c r="AP938" s="39" t="str">
        <f>IF(AD938=AI938," ",AI938)</f>
        <v xml:space="preserve"> </v>
      </c>
      <c r="CF938" s="2"/>
    </row>
    <row r="939" spans="2:84" x14ac:dyDescent="0.2">
      <c r="B939" s="22" t="str">
        <f>IF(VLOOKUP('Download Data'!AF948,'Download Data'!AL948:AP2560,3,FALSE)&lt;&gt;10001,VLOOKUP('Download Data'!AF948,'Download Data'!AL948:AP2560,3,FALSE),"")</f>
        <v/>
      </c>
      <c r="C939" s="5" t="str">
        <f>IF(VLOOKUP('Download Data'!AF948,'Download Data'!AL948:AP2560,3,FALSE)&lt;&gt;10001,VLOOKUP('Download Data'!AF948,'Download Data'!AL948:AP2560,4,FALSE),"")</f>
        <v/>
      </c>
      <c r="D939" s="29" t="str">
        <f>IF(VLOOKUP('Download Data'!AF948,'Download Data'!AL948:AP2560,3,FALSE)&lt;&gt;10001,VLOOKUP('Download Data'!AF948,'Download Data'!AL948:AP2560,5,FALSE),"")</f>
        <v/>
      </c>
      <c r="AA939" s="39"/>
      <c r="AB939" s="39"/>
      <c r="AC939" s="39"/>
      <c r="AD939" s="43"/>
      <c r="AE939" s="39"/>
      <c r="AF939" s="39">
        <f t="shared" si="366"/>
        <v>930</v>
      </c>
      <c r="AG939" s="45"/>
      <c r="AH939" s="45"/>
      <c r="AI939" s="46"/>
      <c r="AJ939" s="39"/>
      <c r="AK939" s="39">
        <f t="shared" si="358"/>
        <v>0</v>
      </c>
      <c r="AL939" s="39">
        <f t="shared" si="367"/>
        <v>1</v>
      </c>
      <c r="AM939" s="39" t="str">
        <f t="shared" si="359"/>
        <v xml:space="preserve"> </v>
      </c>
      <c r="AN939" s="39" t="str">
        <f t="shared" si="360"/>
        <v xml:space="preserve"> </v>
      </c>
      <c r="AO939" s="39" t="str">
        <f t="shared" si="361"/>
        <v xml:space="preserve"> </v>
      </c>
      <c r="AP939" s="39" t="str">
        <f t="shared" si="362"/>
        <v xml:space="preserve"> </v>
      </c>
      <c r="CF939" s="2"/>
    </row>
    <row r="940" spans="2:84" x14ac:dyDescent="0.2">
      <c r="B940" s="22" t="str">
        <f>IF(VLOOKUP('Download Data'!AF949,'Download Data'!AL949:AP2561,3,FALSE)&lt;&gt;10001,VLOOKUP('Download Data'!AF949,'Download Data'!AL949:AP2561,3,FALSE),"")</f>
        <v/>
      </c>
      <c r="C940" s="5" t="str">
        <f>IF(VLOOKUP('Download Data'!AF949,'Download Data'!AL949:AP2561,3,FALSE)&lt;&gt;10001,VLOOKUP('Download Data'!AF949,'Download Data'!AL949:AP2561,4,FALSE),"")</f>
        <v/>
      </c>
      <c r="D940" s="29" t="str">
        <f>IF(VLOOKUP('Download Data'!AF949,'Download Data'!AL949:AP2561,3,FALSE)&lt;&gt;10001,VLOOKUP('Download Data'!AF949,'Download Data'!AL949:AP2561,5,FALSE),"")</f>
        <v/>
      </c>
      <c r="AA940" s="39" t="s">
        <v>1222</v>
      </c>
      <c r="AB940" s="39">
        <f t="shared" ref="AB940:AB947" si="368">AG940</f>
        <v>14200</v>
      </c>
      <c r="AC940" s="39" t="s">
        <v>101</v>
      </c>
      <c r="AD940" s="43">
        <f>VLOOKUP(AB940/100,'Download Data'!$BB$1:$BV$156,5,TRUE)</f>
        <v>0</v>
      </c>
      <c r="AE940" s="39"/>
      <c r="AF940" s="39">
        <f t="shared" si="366"/>
        <v>931</v>
      </c>
      <c r="AG940" s="45">
        <v>14200</v>
      </c>
      <c r="AH940" s="45" t="s">
        <v>101</v>
      </c>
      <c r="AI940" s="46">
        <f>Program!V229</f>
        <v>0</v>
      </c>
      <c r="AJ940" s="39"/>
      <c r="AK940" s="39">
        <f t="shared" si="358"/>
        <v>0</v>
      </c>
      <c r="AL940" s="39">
        <f t="shared" si="367"/>
        <v>1</v>
      </c>
      <c r="AM940" s="39" t="str">
        <f t="shared" si="359"/>
        <v xml:space="preserve"> </v>
      </c>
      <c r="AN940" s="39" t="str">
        <f t="shared" si="360"/>
        <v xml:space="preserve"> </v>
      </c>
      <c r="AO940" s="39" t="str">
        <f t="shared" si="361"/>
        <v xml:space="preserve"> </v>
      </c>
      <c r="AP940" s="39" t="str">
        <f t="shared" si="362"/>
        <v xml:space="preserve"> </v>
      </c>
      <c r="CF940" s="2"/>
    </row>
    <row r="941" spans="2:84" x14ac:dyDescent="0.2">
      <c r="B941" s="22" t="str">
        <f>IF(VLOOKUP('Download Data'!AF950,'Download Data'!AL950:AP2562,3,FALSE)&lt;&gt;10001,VLOOKUP('Download Data'!AF950,'Download Data'!AL950:AP2562,3,FALSE),"")</f>
        <v/>
      </c>
      <c r="C941" s="5" t="str">
        <f>IF(VLOOKUP('Download Data'!AF950,'Download Data'!AL950:AP2562,3,FALSE)&lt;&gt;10001,VLOOKUP('Download Data'!AF950,'Download Data'!AL950:AP2562,4,FALSE),"")</f>
        <v/>
      </c>
      <c r="D941" s="29" t="str">
        <f>IF(VLOOKUP('Download Data'!AF950,'Download Data'!AL950:AP2562,3,FALSE)&lt;&gt;10001,VLOOKUP('Download Data'!AF950,'Download Data'!AL950:AP2562,5,FALSE),"")</f>
        <v/>
      </c>
      <c r="AA941" s="39" t="s">
        <v>1223</v>
      </c>
      <c r="AB941" s="39">
        <f t="shared" si="368"/>
        <v>14201</v>
      </c>
      <c r="AC941" s="39" t="s">
        <v>101</v>
      </c>
      <c r="AD941" s="43">
        <f>VLOOKUP(AB941/100,'Download Data'!$BB$1:$BV$156,6,TRUE)</f>
        <v>0</v>
      </c>
      <c r="AE941" s="39"/>
      <c r="AF941" s="39">
        <f t="shared" si="366"/>
        <v>932</v>
      </c>
      <c r="AG941" s="45">
        <f t="shared" ref="AG941:AG947" si="369">AG940+1</f>
        <v>14201</v>
      </c>
      <c r="AH941" s="45" t="s">
        <v>101</v>
      </c>
      <c r="AI941" s="46">
        <f>Program!V230</f>
        <v>0</v>
      </c>
      <c r="AJ941" s="39"/>
      <c r="AK941" s="39">
        <f t="shared" si="358"/>
        <v>0</v>
      </c>
      <c r="AL941" s="39">
        <f t="shared" si="367"/>
        <v>1</v>
      </c>
      <c r="AM941" s="39" t="str">
        <f t="shared" si="359"/>
        <v xml:space="preserve"> </v>
      </c>
      <c r="AN941" s="39" t="str">
        <f t="shared" si="360"/>
        <v xml:space="preserve"> </v>
      </c>
      <c r="AO941" s="39" t="str">
        <f t="shared" si="361"/>
        <v xml:space="preserve"> </v>
      </c>
      <c r="AP941" s="39" t="str">
        <f t="shared" si="362"/>
        <v xml:space="preserve"> </v>
      </c>
      <c r="CF941" s="2"/>
    </row>
    <row r="942" spans="2:84" x14ac:dyDescent="0.2">
      <c r="B942" s="22" t="str">
        <f>IF(VLOOKUP('Download Data'!AF951,'Download Data'!AL951:AP2563,3,FALSE)&lt;&gt;10001,VLOOKUP('Download Data'!AF951,'Download Data'!AL951:AP2563,3,FALSE),"")</f>
        <v/>
      </c>
      <c r="C942" s="5" t="str">
        <f>IF(VLOOKUP('Download Data'!AF951,'Download Data'!AL951:AP2563,3,FALSE)&lt;&gt;10001,VLOOKUP('Download Data'!AF951,'Download Data'!AL951:AP2563,4,FALSE),"")</f>
        <v/>
      </c>
      <c r="D942" s="29" t="str">
        <f>IF(VLOOKUP('Download Data'!AF951,'Download Data'!AL951:AP2563,3,FALSE)&lt;&gt;10001,VLOOKUP('Download Data'!AF951,'Download Data'!AL951:AP2563,5,FALSE),"")</f>
        <v/>
      </c>
      <c r="AA942" s="39" t="s">
        <v>1224</v>
      </c>
      <c r="AB942" s="39">
        <f t="shared" si="368"/>
        <v>14202</v>
      </c>
      <c r="AC942" s="39" t="s">
        <v>101</v>
      </c>
      <c r="AD942" s="43">
        <f>VLOOKUP(AB942/100,'Download Data'!$BB$1:$BV$156,7,TRUE)</f>
        <v>0</v>
      </c>
      <c r="AE942" s="39"/>
      <c r="AF942" s="39">
        <f t="shared" si="366"/>
        <v>933</v>
      </c>
      <c r="AG942" s="45">
        <f t="shared" si="369"/>
        <v>14202</v>
      </c>
      <c r="AH942" s="45" t="s">
        <v>101</v>
      </c>
      <c r="AI942" s="46">
        <f>Program!V231</f>
        <v>0</v>
      </c>
      <c r="AJ942" s="39"/>
      <c r="AK942" s="39">
        <f t="shared" si="358"/>
        <v>0</v>
      </c>
      <c r="AL942" s="39">
        <f t="shared" si="367"/>
        <v>1</v>
      </c>
      <c r="AM942" s="39" t="str">
        <f t="shared" si="359"/>
        <v xml:space="preserve"> </v>
      </c>
      <c r="AN942" s="39" t="str">
        <f t="shared" si="360"/>
        <v xml:space="preserve"> </v>
      </c>
      <c r="AO942" s="39" t="str">
        <f t="shared" si="361"/>
        <v xml:space="preserve"> </v>
      </c>
      <c r="AP942" s="39" t="str">
        <f t="shared" si="362"/>
        <v xml:space="preserve"> </v>
      </c>
      <c r="CF942" s="2"/>
    </row>
    <row r="943" spans="2:84" x14ac:dyDescent="0.2">
      <c r="B943" s="22" t="str">
        <f>IF(VLOOKUP('Download Data'!AF952,'Download Data'!AL952:AP2564,3,FALSE)&lt;&gt;10001,VLOOKUP('Download Data'!AF952,'Download Data'!AL952:AP2564,3,FALSE),"")</f>
        <v/>
      </c>
      <c r="C943" s="5" t="str">
        <f>IF(VLOOKUP('Download Data'!AF952,'Download Data'!AL952:AP2564,3,FALSE)&lt;&gt;10001,VLOOKUP('Download Data'!AF952,'Download Data'!AL952:AP2564,4,FALSE),"")</f>
        <v/>
      </c>
      <c r="D943" s="29" t="str">
        <f>IF(VLOOKUP('Download Data'!AF952,'Download Data'!AL952:AP2564,3,FALSE)&lt;&gt;10001,VLOOKUP('Download Data'!AF952,'Download Data'!AL952:AP2564,5,FALSE),"")</f>
        <v/>
      </c>
      <c r="AA943" s="39" t="s">
        <v>1225</v>
      </c>
      <c r="AB943" s="39">
        <f t="shared" si="368"/>
        <v>14203</v>
      </c>
      <c r="AC943" s="39" t="s">
        <v>101</v>
      </c>
      <c r="AD943" s="43">
        <f>VLOOKUP(AB943/100,'Download Data'!$BB$1:$BV$156,8,TRUE)</f>
        <v>0</v>
      </c>
      <c r="AE943" s="39"/>
      <c r="AF943" s="39">
        <f t="shared" si="366"/>
        <v>934</v>
      </c>
      <c r="AG943" s="45">
        <f t="shared" si="369"/>
        <v>14203</v>
      </c>
      <c r="AH943" s="45" t="s">
        <v>101</v>
      </c>
      <c r="AI943" s="46">
        <f>Program!V232</f>
        <v>0</v>
      </c>
      <c r="AJ943" s="39"/>
      <c r="AK943" s="39">
        <f t="shared" si="358"/>
        <v>0</v>
      </c>
      <c r="AL943" s="39">
        <f t="shared" si="367"/>
        <v>1</v>
      </c>
      <c r="AM943" s="39" t="str">
        <f t="shared" si="359"/>
        <v xml:space="preserve"> </v>
      </c>
      <c r="AN943" s="39" t="str">
        <f t="shared" si="360"/>
        <v xml:space="preserve"> </v>
      </c>
      <c r="AO943" s="39" t="str">
        <f t="shared" si="361"/>
        <v xml:space="preserve"> </v>
      </c>
      <c r="AP943" s="39" t="str">
        <f t="shared" si="362"/>
        <v xml:space="preserve"> </v>
      </c>
      <c r="CF943" s="2"/>
    </row>
    <row r="944" spans="2:84" x14ac:dyDescent="0.2">
      <c r="B944" s="22" t="str">
        <f>IF(VLOOKUP('Download Data'!AF953,'Download Data'!AL953:AP2565,3,FALSE)&lt;&gt;10001,VLOOKUP('Download Data'!AF953,'Download Data'!AL953:AP2565,3,FALSE),"")</f>
        <v/>
      </c>
      <c r="C944" s="5" t="str">
        <f>IF(VLOOKUP('Download Data'!AF953,'Download Data'!AL953:AP2565,3,FALSE)&lt;&gt;10001,VLOOKUP('Download Data'!AF953,'Download Data'!AL953:AP2565,4,FALSE),"")</f>
        <v/>
      </c>
      <c r="D944" s="29" t="str">
        <f>IF(VLOOKUP('Download Data'!AF953,'Download Data'!AL953:AP2565,3,FALSE)&lt;&gt;10001,VLOOKUP('Download Data'!AF953,'Download Data'!AL953:AP2565,5,FALSE),"")</f>
        <v/>
      </c>
      <c r="AA944" s="39" t="s">
        <v>1226</v>
      </c>
      <c r="AB944" s="39">
        <f t="shared" si="368"/>
        <v>14204</v>
      </c>
      <c r="AC944" s="39" t="s">
        <v>101</v>
      </c>
      <c r="AD944" s="43">
        <f>VLOOKUP(AB944/100,'Download Data'!$BB$1:$BV$156,9,TRUE)</f>
        <v>0</v>
      </c>
      <c r="AE944" s="39"/>
      <c r="AF944" s="39">
        <f t="shared" si="366"/>
        <v>935</v>
      </c>
      <c r="AG944" s="45">
        <f t="shared" si="369"/>
        <v>14204</v>
      </c>
      <c r="AH944" s="45" t="s">
        <v>101</v>
      </c>
      <c r="AI944" s="46">
        <f>Program!V233</f>
        <v>0</v>
      </c>
      <c r="AJ944" s="39"/>
      <c r="AK944" s="39">
        <f t="shared" si="358"/>
        <v>0</v>
      </c>
      <c r="AL944" s="39">
        <f t="shared" si="367"/>
        <v>1</v>
      </c>
      <c r="AM944" s="39" t="str">
        <f t="shared" si="359"/>
        <v xml:space="preserve"> </v>
      </c>
      <c r="AN944" s="39" t="str">
        <f t="shared" si="360"/>
        <v xml:space="preserve"> </v>
      </c>
      <c r="AO944" s="39" t="str">
        <f t="shared" si="361"/>
        <v xml:space="preserve"> </v>
      </c>
      <c r="AP944" s="39" t="str">
        <f t="shared" si="362"/>
        <v xml:space="preserve"> </v>
      </c>
      <c r="CF944" s="2"/>
    </row>
    <row r="945" spans="2:84" x14ac:dyDescent="0.2">
      <c r="B945" s="22" t="str">
        <f>IF(VLOOKUP('Download Data'!AF954,'Download Data'!AL954:AP2566,3,FALSE)&lt;&gt;10001,VLOOKUP('Download Data'!AF954,'Download Data'!AL954:AP2566,3,FALSE),"")</f>
        <v/>
      </c>
      <c r="C945" s="5" t="str">
        <f>IF(VLOOKUP('Download Data'!AF954,'Download Data'!AL954:AP2566,3,FALSE)&lt;&gt;10001,VLOOKUP('Download Data'!AF954,'Download Data'!AL954:AP2566,4,FALSE),"")</f>
        <v/>
      </c>
      <c r="D945" s="29" t="str">
        <f>IF(VLOOKUP('Download Data'!AF954,'Download Data'!AL954:AP2566,3,FALSE)&lt;&gt;10001,VLOOKUP('Download Data'!AF954,'Download Data'!AL954:AP2566,5,FALSE),"")</f>
        <v/>
      </c>
      <c r="AA945" s="39" t="s">
        <v>1604</v>
      </c>
      <c r="AB945" s="39">
        <f t="shared" si="368"/>
        <v>14205</v>
      </c>
      <c r="AC945" s="39" t="s">
        <v>101</v>
      </c>
      <c r="AD945" s="43">
        <f>VLOOKUP(AB945/100,'Download Data'!$BB$1:$BV$156,10,TRUE)</f>
        <v>0</v>
      </c>
      <c r="AE945" s="39"/>
      <c r="AF945" s="39">
        <f t="shared" si="366"/>
        <v>936</v>
      </c>
      <c r="AG945" s="45">
        <f t="shared" si="369"/>
        <v>14205</v>
      </c>
      <c r="AH945" s="45" t="s">
        <v>101</v>
      </c>
      <c r="AI945" s="46">
        <f>Program!V234</f>
        <v>0</v>
      </c>
      <c r="AJ945" s="39"/>
      <c r="AK945" s="39">
        <f>IF(AO945=" ",0,1)</f>
        <v>0</v>
      </c>
      <c r="AL945" s="39">
        <f t="shared" si="367"/>
        <v>1</v>
      </c>
      <c r="AM945" s="39" t="str">
        <f>IF(AD945=AI945," ",AA945)</f>
        <v xml:space="preserve"> </v>
      </c>
      <c r="AN945" s="39" t="str">
        <f>IF(AD945=AI945," ",AG945)</f>
        <v xml:space="preserve"> </v>
      </c>
      <c r="AO945" s="39" t="str">
        <f>IF(AD945=AI945," ","=")</f>
        <v xml:space="preserve"> </v>
      </c>
      <c r="AP945" s="39" t="str">
        <f>IF(AD945=AI945," ",AI945)</f>
        <v xml:space="preserve"> </v>
      </c>
      <c r="CF945" s="2"/>
    </row>
    <row r="946" spans="2:84" x14ac:dyDescent="0.2">
      <c r="B946" s="22" t="str">
        <f>IF(VLOOKUP('Download Data'!AF955,'Download Data'!AL955:AP2567,3,FALSE)&lt;&gt;10001,VLOOKUP('Download Data'!AF955,'Download Data'!AL955:AP2567,3,FALSE),"")</f>
        <v/>
      </c>
      <c r="C946" s="5" t="str">
        <f>IF(VLOOKUP('Download Data'!AF955,'Download Data'!AL955:AP2567,3,FALSE)&lt;&gt;10001,VLOOKUP('Download Data'!AF955,'Download Data'!AL955:AP2567,4,FALSE),"")</f>
        <v/>
      </c>
      <c r="D946" s="29" t="str">
        <f>IF(VLOOKUP('Download Data'!AF955,'Download Data'!AL955:AP2567,3,FALSE)&lt;&gt;10001,VLOOKUP('Download Data'!AF955,'Download Data'!AL955:AP2567,5,FALSE),"")</f>
        <v/>
      </c>
      <c r="AA946" s="39" t="s">
        <v>1605</v>
      </c>
      <c r="AB946" s="39">
        <f t="shared" si="368"/>
        <v>14206</v>
      </c>
      <c r="AC946" s="39" t="s">
        <v>101</v>
      </c>
      <c r="AD946" s="43">
        <f>VLOOKUP(AB946/100,'Download Data'!$BB$1:$BV$156,11,TRUE)</f>
        <v>0</v>
      </c>
      <c r="AE946" s="39"/>
      <c r="AF946" s="39">
        <f t="shared" si="366"/>
        <v>937</v>
      </c>
      <c r="AG946" s="45">
        <f t="shared" si="369"/>
        <v>14206</v>
      </c>
      <c r="AH946" s="45" t="s">
        <v>101</v>
      </c>
      <c r="AI946" s="46">
        <f>Program!V235</f>
        <v>0</v>
      </c>
      <c r="AJ946" s="39"/>
      <c r="AK946" s="39">
        <f>IF(AO946=" ",0,1)</f>
        <v>0</v>
      </c>
      <c r="AL946" s="39">
        <f t="shared" si="367"/>
        <v>1</v>
      </c>
      <c r="AM946" s="39" t="str">
        <f>IF(AD946=AI946," ",AA946)</f>
        <v xml:space="preserve"> </v>
      </c>
      <c r="AN946" s="39" t="str">
        <f>IF(AD946=AI946," ",AG946)</f>
        <v xml:space="preserve"> </v>
      </c>
      <c r="AO946" s="39" t="str">
        <f>IF(AD946=AI946," ","=")</f>
        <v xml:space="preserve"> </v>
      </c>
      <c r="AP946" s="39" t="str">
        <f>IF(AD946=AI946," ",AI946)</f>
        <v xml:space="preserve"> </v>
      </c>
      <c r="CF946" s="2"/>
    </row>
    <row r="947" spans="2:84" x14ac:dyDescent="0.2">
      <c r="B947" s="22" t="str">
        <f>IF(VLOOKUP('Download Data'!AF956,'Download Data'!AL956:AP2568,3,FALSE)&lt;&gt;10001,VLOOKUP('Download Data'!AF956,'Download Data'!AL956:AP2568,3,FALSE),"")</f>
        <v/>
      </c>
      <c r="C947" s="5" t="str">
        <f>IF(VLOOKUP('Download Data'!AF956,'Download Data'!AL956:AP2568,3,FALSE)&lt;&gt;10001,VLOOKUP('Download Data'!AF956,'Download Data'!AL956:AP2568,4,FALSE),"")</f>
        <v/>
      </c>
      <c r="D947" s="29" t="str">
        <f>IF(VLOOKUP('Download Data'!AF956,'Download Data'!AL956:AP2568,3,FALSE)&lt;&gt;10001,VLOOKUP('Download Data'!AF956,'Download Data'!AL956:AP2568,5,FALSE),"")</f>
        <v/>
      </c>
      <c r="AA947" s="39" t="s">
        <v>1606</v>
      </c>
      <c r="AB947" s="39">
        <f t="shared" si="368"/>
        <v>14207</v>
      </c>
      <c r="AC947" s="39" t="s">
        <v>101</v>
      </c>
      <c r="AD947" s="43">
        <f>VLOOKUP(AB947/100,'Download Data'!$BB$1:$BV$156,12,TRUE)</f>
        <v>0</v>
      </c>
      <c r="AE947" s="39"/>
      <c r="AF947" s="39">
        <f t="shared" si="366"/>
        <v>938</v>
      </c>
      <c r="AG947" s="45">
        <f t="shared" si="369"/>
        <v>14207</v>
      </c>
      <c r="AH947" s="45" t="s">
        <v>101</v>
      </c>
      <c r="AI947" s="46">
        <f>Program!V236</f>
        <v>0</v>
      </c>
      <c r="AJ947" s="39"/>
      <c r="AK947" s="39">
        <f>IF(AO947=" ",0,1)</f>
        <v>0</v>
      </c>
      <c r="AL947" s="39">
        <f t="shared" si="367"/>
        <v>1</v>
      </c>
      <c r="AM947" s="39" t="str">
        <f>IF(AD947=AI947," ",AA947)</f>
        <v xml:space="preserve"> </v>
      </c>
      <c r="AN947" s="39" t="str">
        <f>IF(AD947=AI947," ",AG947)</f>
        <v xml:space="preserve"> </v>
      </c>
      <c r="AO947" s="39" t="str">
        <f>IF(AD947=AI947," ","=")</f>
        <v xml:space="preserve"> </v>
      </c>
      <c r="AP947" s="39" t="str">
        <f>IF(AD947=AI947," ",AI947)</f>
        <v xml:space="preserve"> </v>
      </c>
      <c r="CF947" s="2"/>
    </row>
    <row r="948" spans="2:84" x14ac:dyDescent="0.2">
      <c r="B948" s="22" t="str">
        <f>IF(VLOOKUP('Download Data'!AF957,'Download Data'!AL957:AP2569,3,FALSE)&lt;&gt;10001,VLOOKUP('Download Data'!AF957,'Download Data'!AL957:AP2569,3,FALSE),"")</f>
        <v/>
      </c>
      <c r="C948" s="5" t="str">
        <f>IF(VLOOKUP('Download Data'!AF957,'Download Data'!AL957:AP2569,3,FALSE)&lt;&gt;10001,VLOOKUP('Download Data'!AF957,'Download Data'!AL957:AP2569,4,FALSE),"")</f>
        <v/>
      </c>
      <c r="D948" s="29" t="str">
        <f>IF(VLOOKUP('Download Data'!AF957,'Download Data'!AL957:AP2569,3,FALSE)&lt;&gt;10001,VLOOKUP('Download Data'!AF957,'Download Data'!AL957:AP2569,5,FALSE),"")</f>
        <v/>
      </c>
      <c r="AA948" s="39"/>
      <c r="AB948" s="39"/>
      <c r="AC948" s="39"/>
      <c r="AD948" s="43"/>
      <c r="AE948" s="39"/>
      <c r="AF948" s="39">
        <f t="shared" si="366"/>
        <v>939</v>
      </c>
      <c r="AG948" s="45"/>
      <c r="AH948" s="45"/>
      <c r="AI948" s="46"/>
      <c r="AJ948" s="39"/>
      <c r="AK948" s="39">
        <f t="shared" si="358"/>
        <v>0</v>
      </c>
      <c r="AL948" s="39">
        <f t="shared" si="367"/>
        <v>1</v>
      </c>
      <c r="AM948" s="39" t="str">
        <f t="shared" si="359"/>
        <v xml:space="preserve"> </v>
      </c>
      <c r="AN948" s="39" t="str">
        <f t="shared" si="360"/>
        <v xml:space="preserve"> </v>
      </c>
      <c r="AO948" s="39" t="str">
        <f t="shared" si="361"/>
        <v xml:space="preserve"> </v>
      </c>
      <c r="AP948" s="39" t="str">
        <f t="shared" si="362"/>
        <v xml:space="preserve"> </v>
      </c>
      <c r="CF948" s="2"/>
    </row>
    <row r="949" spans="2:84" x14ac:dyDescent="0.2">
      <c r="B949" s="22" t="str">
        <f>IF(VLOOKUP('Download Data'!AF958,'Download Data'!AL958:AP2570,3,FALSE)&lt;&gt;10001,VLOOKUP('Download Data'!AF958,'Download Data'!AL958:AP2570,3,FALSE),"")</f>
        <v/>
      </c>
      <c r="C949" s="5" t="str">
        <f>IF(VLOOKUP('Download Data'!AF958,'Download Data'!AL958:AP2570,3,FALSE)&lt;&gt;10001,VLOOKUP('Download Data'!AF958,'Download Data'!AL958:AP2570,4,FALSE),"")</f>
        <v/>
      </c>
      <c r="D949" s="29" t="str">
        <f>IF(VLOOKUP('Download Data'!AF958,'Download Data'!AL958:AP2570,3,FALSE)&lt;&gt;10001,VLOOKUP('Download Data'!AF958,'Download Data'!AL958:AP2570,5,FALSE),"")</f>
        <v/>
      </c>
      <c r="AA949" s="39" t="s">
        <v>1227</v>
      </c>
      <c r="AB949" s="39">
        <f t="shared" ref="AB949:AB956" si="370">AG949</f>
        <v>14300</v>
      </c>
      <c r="AC949" s="39" t="s">
        <v>101</v>
      </c>
      <c r="AD949" s="43">
        <f>VLOOKUP(AB949/100,'Download Data'!$BB$1:$BV$156,5,TRUE)</f>
        <v>0</v>
      </c>
      <c r="AE949" s="39"/>
      <c r="AF949" s="39">
        <f t="shared" si="366"/>
        <v>940</v>
      </c>
      <c r="AG949" s="45">
        <v>14300</v>
      </c>
      <c r="AH949" s="45" t="s">
        <v>101</v>
      </c>
      <c r="AI949" s="46">
        <f>Program!Z185</f>
        <v>0</v>
      </c>
      <c r="AJ949" s="39"/>
      <c r="AK949" s="39">
        <f t="shared" si="358"/>
        <v>0</v>
      </c>
      <c r="AL949" s="39">
        <f t="shared" si="367"/>
        <v>1</v>
      </c>
      <c r="AM949" s="39" t="str">
        <f t="shared" si="359"/>
        <v xml:space="preserve"> </v>
      </c>
      <c r="AN949" s="39" t="str">
        <f t="shared" si="360"/>
        <v xml:space="preserve"> </v>
      </c>
      <c r="AO949" s="39" t="str">
        <f t="shared" si="361"/>
        <v xml:space="preserve"> </v>
      </c>
      <c r="AP949" s="39" t="str">
        <f t="shared" si="362"/>
        <v xml:space="preserve"> </v>
      </c>
      <c r="CF949" s="2"/>
    </row>
    <row r="950" spans="2:84" x14ac:dyDescent="0.2">
      <c r="B950" s="22" t="str">
        <f>IF(VLOOKUP('Download Data'!AF959,'Download Data'!AL959:AP2571,3,FALSE)&lt;&gt;10001,VLOOKUP('Download Data'!AF959,'Download Data'!AL959:AP2571,3,FALSE),"")</f>
        <v/>
      </c>
      <c r="C950" s="5" t="str">
        <f>IF(VLOOKUP('Download Data'!AF959,'Download Data'!AL959:AP2571,3,FALSE)&lt;&gt;10001,VLOOKUP('Download Data'!AF959,'Download Data'!AL959:AP2571,4,FALSE),"")</f>
        <v/>
      </c>
      <c r="D950" s="29" t="str">
        <f>IF(VLOOKUP('Download Data'!AF959,'Download Data'!AL959:AP2571,3,FALSE)&lt;&gt;10001,VLOOKUP('Download Data'!AF959,'Download Data'!AL959:AP2571,5,FALSE),"")</f>
        <v/>
      </c>
      <c r="AA950" s="39" t="s">
        <v>1228</v>
      </c>
      <c r="AB950" s="39">
        <f t="shared" si="370"/>
        <v>14301</v>
      </c>
      <c r="AC950" s="39" t="s">
        <v>101</v>
      </c>
      <c r="AD950" s="43">
        <f>VLOOKUP(AB950/100,'Download Data'!$BB$1:$BV$156,6,TRUE)</f>
        <v>0</v>
      </c>
      <c r="AE950" s="39"/>
      <c r="AF950" s="39">
        <f t="shared" si="366"/>
        <v>941</v>
      </c>
      <c r="AG950" s="45">
        <f t="shared" ref="AG950:AG956" si="371">AG949+1</f>
        <v>14301</v>
      </c>
      <c r="AH950" s="45" t="s">
        <v>101</v>
      </c>
      <c r="AI950" s="46">
        <f>Program!Z186</f>
        <v>0</v>
      </c>
      <c r="AJ950" s="39"/>
      <c r="AK950" s="39">
        <f t="shared" si="358"/>
        <v>0</v>
      </c>
      <c r="AL950" s="39">
        <f t="shared" si="367"/>
        <v>1</v>
      </c>
      <c r="AM950" s="39" t="str">
        <f t="shared" si="359"/>
        <v xml:space="preserve"> </v>
      </c>
      <c r="AN950" s="39" t="str">
        <f t="shared" si="360"/>
        <v xml:space="preserve"> </v>
      </c>
      <c r="AO950" s="39" t="str">
        <f t="shared" si="361"/>
        <v xml:space="preserve"> </v>
      </c>
      <c r="AP950" s="39" t="str">
        <f t="shared" si="362"/>
        <v xml:space="preserve"> </v>
      </c>
      <c r="CF950" s="2"/>
    </row>
    <row r="951" spans="2:84" x14ac:dyDescent="0.2">
      <c r="B951" s="22" t="str">
        <f>IF(VLOOKUP('Download Data'!AF960,'Download Data'!AL960:AP2572,3,FALSE)&lt;&gt;10001,VLOOKUP('Download Data'!AF960,'Download Data'!AL960:AP2572,3,FALSE),"")</f>
        <v/>
      </c>
      <c r="C951" s="5" t="str">
        <f>IF(VLOOKUP('Download Data'!AF960,'Download Data'!AL960:AP2572,3,FALSE)&lt;&gt;10001,VLOOKUP('Download Data'!AF960,'Download Data'!AL960:AP2572,4,FALSE),"")</f>
        <v/>
      </c>
      <c r="D951" s="29" t="str">
        <f>IF(VLOOKUP('Download Data'!AF960,'Download Data'!AL960:AP2572,3,FALSE)&lt;&gt;10001,VLOOKUP('Download Data'!AF960,'Download Data'!AL960:AP2572,5,FALSE),"")</f>
        <v/>
      </c>
      <c r="AA951" s="39" t="s">
        <v>1229</v>
      </c>
      <c r="AB951" s="39">
        <f t="shared" si="370"/>
        <v>14302</v>
      </c>
      <c r="AC951" s="39" t="s">
        <v>101</v>
      </c>
      <c r="AD951" s="43">
        <f>VLOOKUP(AB951/100,'Download Data'!$BB$1:$BV$156,7,TRUE)</f>
        <v>0</v>
      </c>
      <c r="AE951" s="39"/>
      <c r="AF951" s="39">
        <f t="shared" si="366"/>
        <v>942</v>
      </c>
      <c r="AG951" s="45">
        <f t="shared" si="371"/>
        <v>14302</v>
      </c>
      <c r="AH951" s="45" t="s">
        <v>101</v>
      </c>
      <c r="AI951" s="46">
        <f>Program!Z187</f>
        <v>0</v>
      </c>
      <c r="AJ951" s="39"/>
      <c r="AK951" s="39">
        <f t="shared" si="358"/>
        <v>0</v>
      </c>
      <c r="AL951" s="39">
        <f t="shared" si="367"/>
        <v>1</v>
      </c>
      <c r="AM951" s="39" t="str">
        <f t="shared" si="359"/>
        <v xml:space="preserve"> </v>
      </c>
      <c r="AN951" s="39" t="str">
        <f t="shared" si="360"/>
        <v xml:space="preserve"> </v>
      </c>
      <c r="AO951" s="39" t="str">
        <f t="shared" si="361"/>
        <v xml:space="preserve"> </v>
      </c>
      <c r="AP951" s="39" t="str">
        <f t="shared" si="362"/>
        <v xml:space="preserve"> </v>
      </c>
      <c r="CF951" s="2"/>
    </row>
    <row r="952" spans="2:84" x14ac:dyDescent="0.2">
      <c r="B952" s="22" t="str">
        <f>IF(VLOOKUP('Download Data'!AF961,'Download Data'!AL961:AP2573,3,FALSE)&lt;&gt;10001,VLOOKUP('Download Data'!AF961,'Download Data'!AL961:AP2573,3,FALSE),"")</f>
        <v/>
      </c>
      <c r="C952" s="5" t="str">
        <f>IF(VLOOKUP('Download Data'!AF961,'Download Data'!AL961:AP2573,3,FALSE)&lt;&gt;10001,VLOOKUP('Download Data'!AF961,'Download Data'!AL961:AP2573,4,FALSE),"")</f>
        <v/>
      </c>
      <c r="D952" s="29" t="str">
        <f>IF(VLOOKUP('Download Data'!AF961,'Download Data'!AL961:AP2573,3,FALSE)&lt;&gt;10001,VLOOKUP('Download Data'!AF961,'Download Data'!AL961:AP2573,5,FALSE),"")</f>
        <v/>
      </c>
      <c r="AA952" s="39" t="s">
        <v>1230</v>
      </c>
      <c r="AB952" s="39">
        <f t="shared" si="370"/>
        <v>14303</v>
      </c>
      <c r="AC952" s="39" t="s">
        <v>101</v>
      </c>
      <c r="AD952" s="43">
        <f>VLOOKUP(AB952/100,'Download Data'!$BB$1:$BV$156,8,TRUE)</f>
        <v>0</v>
      </c>
      <c r="AE952" s="39"/>
      <c r="AF952" s="39">
        <f t="shared" si="366"/>
        <v>943</v>
      </c>
      <c r="AG952" s="45">
        <f t="shared" si="371"/>
        <v>14303</v>
      </c>
      <c r="AH952" s="45" t="s">
        <v>101</v>
      </c>
      <c r="AI952" s="46">
        <f>Program!Z188</f>
        <v>0</v>
      </c>
      <c r="AJ952" s="39"/>
      <c r="AK952" s="39">
        <f t="shared" si="358"/>
        <v>0</v>
      </c>
      <c r="AL952" s="39">
        <f t="shared" si="367"/>
        <v>1</v>
      </c>
      <c r="AM952" s="39" t="str">
        <f t="shared" si="359"/>
        <v xml:space="preserve"> </v>
      </c>
      <c r="AN952" s="39" t="str">
        <f t="shared" si="360"/>
        <v xml:space="preserve"> </v>
      </c>
      <c r="AO952" s="39" t="str">
        <f t="shared" si="361"/>
        <v xml:space="preserve"> </v>
      </c>
      <c r="AP952" s="39" t="str">
        <f t="shared" si="362"/>
        <v xml:space="preserve"> </v>
      </c>
      <c r="CF952" s="2"/>
    </row>
    <row r="953" spans="2:84" x14ac:dyDescent="0.2">
      <c r="B953" s="22" t="str">
        <f>IF(VLOOKUP('Download Data'!AF962,'Download Data'!AL962:AP2574,3,FALSE)&lt;&gt;10001,VLOOKUP('Download Data'!AF962,'Download Data'!AL962:AP2574,3,FALSE),"")</f>
        <v/>
      </c>
      <c r="C953" s="5" t="str">
        <f>IF(VLOOKUP('Download Data'!AF962,'Download Data'!AL962:AP2574,3,FALSE)&lt;&gt;10001,VLOOKUP('Download Data'!AF962,'Download Data'!AL962:AP2574,4,FALSE),"")</f>
        <v/>
      </c>
      <c r="D953" s="29" t="str">
        <f>IF(VLOOKUP('Download Data'!AF962,'Download Data'!AL962:AP2574,3,FALSE)&lt;&gt;10001,VLOOKUP('Download Data'!AF962,'Download Data'!AL962:AP2574,5,FALSE),"")</f>
        <v/>
      </c>
      <c r="AA953" s="39" t="s">
        <v>1231</v>
      </c>
      <c r="AB953" s="39">
        <f t="shared" si="370"/>
        <v>14304</v>
      </c>
      <c r="AC953" s="39" t="s">
        <v>101</v>
      </c>
      <c r="AD953" s="43">
        <f>VLOOKUP(AB953/100,'Download Data'!$BB$1:$BV$156,9,TRUE)</f>
        <v>0</v>
      </c>
      <c r="AE953" s="39"/>
      <c r="AF953" s="39">
        <f t="shared" si="366"/>
        <v>944</v>
      </c>
      <c r="AG953" s="45">
        <f t="shared" si="371"/>
        <v>14304</v>
      </c>
      <c r="AH953" s="45" t="s">
        <v>101</v>
      </c>
      <c r="AI953" s="46">
        <f>Program!Z189</f>
        <v>0</v>
      </c>
      <c r="AJ953" s="39"/>
      <c r="AK953" s="39">
        <f t="shared" si="358"/>
        <v>0</v>
      </c>
      <c r="AL953" s="39">
        <f t="shared" si="367"/>
        <v>1</v>
      </c>
      <c r="AM953" s="39" t="str">
        <f t="shared" si="359"/>
        <v xml:space="preserve"> </v>
      </c>
      <c r="AN953" s="39" t="str">
        <f t="shared" si="360"/>
        <v xml:space="preserve"> </v>
      </c>
      <c r="AO953" s="39" t="str">
        <f t="shared" si="361"/>
        <v xml:space="preserve"> </v>
      </c>
      <c r="AP953" s="39" t="str">
        <f t="shared" si="362"/>
        <v xml:space="preserve"> </v>
      </c>
      <c r="CF953" s="2"/>
    </row>
    <row r="954" spans="2:84" x14ac:dyDescent="0.2">
      <c r="B954" s="22" t="str">
        <f>IF(VLOOKUP('Download Data'!AF963,'Download Data'!AL963:AP2575,3,FALSE)&lt;&gt;10001,VLOOKUP('Download Data'!AF963,'Download Data'!AL963:AP2575,3,FALSE),"")</f>
        <v/>
      </c>
      <c r="C954" s="5" t="str">
        <f>IF(VLOOKUP('Download Data'!AF963,'Download Data'!AL963:AP2575,3,FALSE)&lt;&gt;10001,VLOOKUP('Download Data'!AF963,'Download Data'!AL963:AP2575,4,FALSE),"")</f>
        <v/>
      </c>
      <c r="D954" s="29" t="str">
        <f>IF(VLOOKUP('Download Data'!AF963,'Download Data'!AL963:AP2575,3,FALSE)&lt;&gt;10001,VLOOKUP('Download Data'!AF963,'Download Data'!AL963:AP2575,5,FALSE),"")</f>
        <v/>
      </c>
      <c r="AA954" s="39" t="s">
        <v>1607</v>
      </c>
      <c r="AB954" s="39">
        <f t="shared" si="370"/>
        <v>14305</v>
      </c>
      <c r="AC954" s="39" t="s">
        <v>101</v>
      </c>
      <c r="AD954" s="43">
        <f>VLOOKUP(AB954/100,'Download Data'!$BB$1:$BV$156,10,TRUE)</f>
        <v>0</v>
      </c>
      <c r="AE954" s="39"/>
      <c r="AF954" s="39">
        <f t="shared" si="366"/>
        <v>945</v>
      </c>
      <c r="AG954" s="45">
        <f t="shared" si="371"/>
        <v>14305</v>
      </c>
      <c r="AH954" s="45" t="s">
        <v>101</v>
      </c>
      <c r="AI954" s="46">
        <f>Program!Z190</f>
        <v>0</v>
      </c>
      <c r="AJ954" s="39"/>
      <c r="AK954" s="39">
        <f>IF(AO954=" ",0,1)</f>
        <v>0</v>
      </c>
      <c r="AL954" s="39">
        <f t="shared" si="367"/>
        <v>1</v>
      </c>
      <c r="AM954" s="39" t="str">
        <f>IF(AD954=AI954," ",AA954)</f>
        <v xml:space="preserve"> </v>
      </c>
      <c r="AN954" s="39" t="str">
        <f>IF(AD954=AI954," ",AG954)</f>
        <v xml:space="preserve"> </v>
      </c>
      <c r="AO954" s="39" t="str">
        <f>IF(AD954=AI954," ","=")</f>
        <v xml:space="preserve"> </v>
      </c>
      <c r="AP954" s="39" t="str">
        <f>IF(AD954=AI954," ",AI954)</f>
        <v xml:space="preserve"> </v>
      </c>
      <c r="CF954" s="2"/>
    </row>
    <row r="955" spans="2:84" x14ac:dyDescent="0.2">
      <c r="B955" s="22" t="str">
        <f>IF(VLOOKUP('Download Data'!AF964,'Download Data'!AL964:AP2576,3,FALSE)&lt;&gt;10001,VLOOKUP('Download Data'!AF964,'Download Data'!AL964:AP2576,3,FALSE),"")</f>
        <v/>
      </c>
      <c r="C955" s="5" t="str">
        <f>IF(VLOOKUP('Download Data'!AF964,'Download Data'!AL964:AP2576,3,FALSE)&lt;&gt;10001,VLOOKUP('Download Data'!AF964,'Download Data'!AL964:AP2576,4,FALSE),"")</f>
        <v/>
      </c>
      <c r="D955" s="29" t="str">
        <f>IF(VLOOKUP('Download Data'!AF964,'Download Data'!AL964:AP2576,3,FALSE)&lt;&gt;10001,VLOOKUP('Download Data'!AF964,'Download Data'!AL964:AP2576,5,FALSE),"")</f>
        <v/>
      </c>
      <c r="AA955" s="39" t="s">
        <v>1608</v>
      </c>
      <c r="AB955" s="39">
        <f t="shared" si="370"/>
        <v>14306</v>
      </c>
      <c r="AC955" s="39" t="s">
        <v>101</v>
      </c>
      <c r="AD955" s="43">
        <f>VLOOKUP(AB955/100,'Download Data'!$BB$1:$BV$156,11,TRUE)</f>
        <v>0</v>
      </c>
      <c r="AE955" s="39"/>
      <c r="AF955" s="39">
        <f t="shared" si="366"/>
        <v>946</v>
      </c>
      <c r="AG955" s="45">
        <f t="shared" si="371"/>
        <v>14306</v>
      </c>
      <c r="AH955" s="45" t="s">
        <v>101</v>
      </c>
      <c r="AI955" s="46">
        <f>Program!Z191</f>
        <v>0</v>
      </c>
      <c r="AJ955" s="39"/>
      <c r="AK955" s="39">
        <f>IF(AO955=" ",0,1)</f>
        <v>0</v>
      </c>
      <c r="AL955" s="39">
        <f t="shared" si="367"/>
        <v>1</v>
      </c>
      <c r="AM955" s="39" t="str">
        <f>IF(AD955=AI955," ",AA955)</f>
        <v xml:space="preserve"> </v>
      </c>
      <c r="AN955" s="39" t="str">
        <f>IF(AD955=AI955," ",AG955)</f>
        <v xml:space="preserve"> </v>
      </c>
      <c r="AO955" s="39" t="str">
        <f>IF(AD955=AI955," ","=")</f>
        <v xml:space="preserve"> </v>
      </c>
      <c r="AP955" s="39" t="str">
        <f>IF(AD955=AI955," ",AI955)</f>
        <v xml:space="preserve"> </v>
      </c>
      <c r="CF955" s="2"/>
    </row>
    <row r="956" spans="2:84" x14ac:dyDescent="0.2">
      <c r="B956" s="22" t="str">
        <f>IF(VLOOKUP('Download Data'!AF965,'Download Data'!AL965:AP2577,3,FALSE)&lt;&gt;10001,VLOOKUP('Download Data'!AF965,'Download Data'!AL965:AP2577,3,FALSE),"")</f>
        <v/>
      </c>
      <c r="C956" s="5" t="str">
        <f>IF(VLOOKUP('Download Data'!AF965,'Download Data'!AL965:AP2577,3,FALSE)&lt;&gt;10001,VLOOKUP('Download Data'!AF965,'Download Data'!AL965:AP2577,4,FALSE),"")</f>
        <v/>
      </c>
      <c r="D956" s="29" t="str">
        <f>IF(VLOOKUP('Download Data'!AF965,'Download Data'!AL965:AP2577,3,FALSE)&lt;&gt;10001,VLOOKUP('Download Data'!AF965,'Download Data'!AL965:AP2577,5,FALSE),"")</f>
        <v/>
      </c>
      <c r="AA956" s="39" t="s">
        <v>1609</v>
      </c>
      <c r="AB956" s="39">
        <f t="shared" si="370"/>
        <v>14307</v>
      </c>
      <c r="AC956" s="39" t="s">
        <v>101</v>
      </c>
      <c r="AD956" s="43">
        <f>VLOOKUP(AB956/100,'Download Data'!$BB$1:$BV$156,12,TRUE)</f>
        <v>0</v>
      </c>
      <c r="AE956" s="39"/>
      <c r="AF956" s="39">
        <f t="shared" si="366"/>
        <v>947</v>
      </c>
      <c r="AG956" s="45">
        <f t="shared" si="371"/>
        <v>14307</v>
      </c>
      <c r="AH956" s="45" t="s">
        <v>101</v>
      </c>
      <c r="AI956" s="46">
        <f>Program!Z192</f>
        <v>0</v>
      </c>
      <c r="AJ956" s="39"/>
      <c r="AK956" s="39">
        <f>IF(AO956=" ",0,1)</f>
        <v>0</v>
      </c>
      <c r="AL956" s="39">
        <f t="shared" si="367"/>
        <v>1</v>
      </c>
      <c r="AM956" s="39" t="str">
        <f>IF(AD956=AI956," ",AA956)</f>
        <v xml:space="preserve"> </v>
      </c>
      <c r="AN956" s="39" t="str">
        <f>IF(AD956=AI956," ",AG956)</f>
        <v xml:space="preserve"> </v>
      </c>
      <c r="AO956" s="39" t="str">
        <f>IF(AD956=AI956," ","=")</f>
        <v xml:space="preserve"> </v>
      </c>
      <c r="AP956" s="39" t="str">
        <f>IF(AD956=AI956," ",AI956)</f>
        <v xml:space="preserve"> </v>
      </c>
      <c r="CF956" s="2"/>
    </row>
    <row r="957" spans="2:84" x14ac:dyDescent="0.2">
      <c r="B957" s="22" t="str">
        <f>IF(VLOOKUP('Download Data'!AF966,'Download Data'!AL966:AP2578,3,FALSE)&lt;&gt;10001,VLOOKUP('Download Data'!AF966,'Download Data'!AL966:AP2578,3,FALSE),"")</f>
        <v/>
      </c>
      <c r="C957" s="5" t="str">
        <f>IF(VLOOKUP('Download Data'!AF966,'Download Data'!AL966:AP2578,3,FALSE)&lt;&gt;10001,VLOOKUP('Download Data'!AF966,'Download Data'!AL966:AP2578,4,FALSE),"")</f>
        <v/>
      </c>
      <c r="D957" s="29" t="str">
        <f>IF(VLOOKUP('Download Data'!AF966,'Download Data'!AL966:AP2578,3,FALSE)&lt;&gt;10001,VLOOKUP('Download Data'!AF966,'Download Data'!AL966:AP2578,5,FALSE),"")</f>
        <v/>
      </c>
      <c r="AA957" s="39"/>
      <c r="AB957" s="39"/>
      <c r="AC957" s="39"/>
      <c r="AD957" s="43"/>
      <c r="AE957" s="39"/>
      <c r="AF957" s="39">
        <f t="shared" si="366"/>
        <v>948</v>
      </c>
      <c r="AG957" s="45"/>
      <c r="AH957" s="45"/>
      <c r="AI957" s="46"/>
      <c r="AJ957" s="39"/>
      <c r="AK957" s="39">
        <f t="shared" si="358"/>
        <v>0</v>
      </c>
      <c r="AL957" s="39">
        <f t="shared" si="367"/>
        <v>1</v>
      </c>
      <c r="AM957" s="39" t="str">
        <f t="shared" si="359"/>
        <v xml:space="preserve"> </v>
      </c>
      <c r="AN957" s="39" t="str">
        <f t="shared" si="360"/>
        <v xml:space="preserve"> </v>
      </c>
      <c r="AO957" s="39" t="str">
        <f t="shared" si="361"/>
        <v xml:space="preserve"> </v>
      </c>
      <c r="AP957" s="39" t="str">
        <f t="shared" si="362"/>
        <v xml:space="preserve"> </v>
      </c>
      <c r="CF957" s="2"/>
    </row>
    <row r="958" spans="2:84" x14ac:dyDescent="0.2">
      <c r="B958" s="22" t="str">
        <f>IF(VLOOKUP('Download Data'!AF967,'Download Data'!AL967:AP2579,3,FALSE)&lt;&gt;10001,VLOOKUP('Download Data'!AF967,'Download Data'!AL967:AP2579,3,FALSE),"")</f>
        <v/>
      </c>
      <c r="C958" s="5" t="str">
        <f>IF(VLOOKUP('Download Data'!AF967,'Download Data'!AL967:AP2579,3,FALSE)&lt;&gt;10001,VLOOKUP('Download Data'!AF967,'Download Data'!AL967:AP2579,4,FALSE),"")</f>
        <v/>
      </c>
      <c r="D958" s="29" t="str">
        <f>IF(VLOOKUP('Download Data'!AF967,'Download Data'!AL967:AP2579,3,FALSE)&lt;&gt;10001,VLOOKUP('Download Data'!AF967,'Download Data'!AL967:AP2579,5,FALSE),"")</f>
        <v/>
      </c>
      <c r="AA958" s="39" t="s">
        <v>1232</v>
      </c>
      <c r="AB958" s="39">
        <f t="shared" ref="AB958:AB965" si="372">AG958</f>
        <v>14400</v>
      </c>
      <c r="AC958" s="39" t="s">
        <v>101</v>
      </c>
      <c r="AD958" s="43">
        <f>VLOOKUP(AB958/100,'Download Data'!$BB$1:$BV$156,5,TRUE)</f>
        <v>0</v>
      </c>
      <c r="AE958" s="39"/>
      <c r="AF958" s="39">
        <f t="shared" si="366"/>
        <v>949</v>
      </c>
      <c r="AG958" s="45">
        <v>14400</v>
      </c>
      <c r="AH958" s="45" t="s">
        <v>101</v>
      </c>
      <c r="AI958" s="46">
        <f>Program!Z196</f>
        <v>0</v>
      </c>
      <c r="AJ958" s="39"/>
      <c r="AK958" s="39">
        <f t="shared" si="358"/>
        <v>0</v>
      </c>
      <c r="AL958" s="39">
        <f t="shared" si="367"/>
        <v>1</v>
      </c>
      <c r="AM958" s="39" t="str">
        <f t="shared" si="359"/>
        <v xml:space="preserve"> </v>
      </c>
      <c r="AN958" s="39" t="str">
        <f t="shared" si="360"/>
        <v xml:space="preserve"> </v>
      </c>
      <c r="AO958" s="39" t="str">
        <f t="shared" si="361"/>
        <v xml:space="preserve"> </v>
      </c>
      <c r="AP958" s="39" t="str">
        <f t="shared" si="362"/>
        <v xml:space="preserve"> </v>
      </c>
      <c r="CF958" s="2"/>
    </row>
    <row r="959" spans="2:84" x14ac:dyDescent="0.2">
      <c r="B959" s="22" t="str">
        <f>IF(VLOOKUP('Download Data'!AF968,'Download Data'!AL968:AP2580,3,FALSE)&lt;&gt;10001,VLOOKUP('Download Data'!AF968,'Download Data'!AL968:AP2580,3,FALSE),"")</f>
        <v/>
      </c>
      <c r="C959" s="5" t="str">
        <f>IF(VLOOKUP('Download Data'!AF968,'Download Data'!AL968:AP2580,3,FALSE)&lt;&gt;10001,VLOOKUP('Download Data'!AF968,'Download Data'!AL968:AP2580,4,FALSE),"")</f>
        <v/>
      </c>
      <c r="D959" s="29" t="str">
        <f>IF(VLOOKUP('Download Data'!AF968,'Download Data'!AL968:AP2580,3,FALSE)&lt;&gt;10001,VLOOKUP('Download Data'!AF968,'Download Data'!AL968:AP2580,5,FALSE),"")</f>
        <v/>
      </c>
      <c r="AA959" s="39" t="s">
        <v>1233</v>
      </c>
      <c r="AB959" s="39">
        <f t="shared" si="372"/>
        <v>14401</v>
      </c>
      <c r="AC959" s="39" t="s">
        <v>101</v>
      </c>
      <c r="AD959" s="43">
        <f>VLOOKUP(AB959/100,'Download Data'!$BB$1:$BV$156,6,TRUE)</f>
        <v>0</v>
      </c>
      <c r="AE959" s="39"/>
      <c r="AF959" s="39">
        <f t="shared" si="366"/>
        <v>950</v>
      </c>
      <c r="AG959" s="45">
        <f t="shared" ref="AG959:AG965" si="373">AG958+1</f>
        <v>14401</v>
      </c>
      <c r="AH959" s="45" t="s">
        <v>101</v>
      </c>
      <c r="AI959" s="46">
        <f>Program!Z197</f>
        <v>0</v>
      </c>
      <c r="AJ959" s="39"/>
      <c r="AK959" s="39">
        <f t="shared" si="358"/>
        <v>0</v>
      </c>
      <c r="AL959" s="39">
        <f t="shared" si="367"/>
        <v>1</v>
      </c>
      <c r="AM959" s="39" t="str">
        <f t="shared" si="359"/>
        <v xml:space="preserve"> </v>
      </c>
      <c r="AN959" s="39" t="str">
        <f t="shared" si="360"/>
        <v xml:space="preserve"> </v>
      </c>
      <c r="AO959" s="39" t="str">
        <f t="shared" si="361"/>
        <v xml:space="preserve"> </v>
      </c>
      <c r="AP959" s="39" t="str">
        <f t="shared" si="362"/>
        <v xml:space="preserve"> </v>
      </c>
      <c r="CF959" s="2"/>
    </row>
    <row r="960" spans="2:84" x14ac:dyDescent="0.2">
      <c r="B960" s="22" t="str">
        <f>IF(VLOOKUP('Download Data'!AF969,'Download Data'!AL969:AP2581,3,FALSE)&lt;&gt;10001,VLOOKUP('Download Data'!AF969,'Download Data'!AL969:AP2581,3,FALSE),"")</f>
        <v/>
      </c>
      <c r="C960" s="5" t="str">
        <f>IF(VLOOKUP('Download Data'!AF969,'Download Data'!AL969:AP2581,3,FALSE)&lt;&gt;10001,VLOOKUP('Download Data'!AF969,'Download Data'!AL969:AP2581,4,FALSE),"")</f>
        <v/>
      </c>
      <c r="D960" s="29" t="str">
        <f>IF(VLOOKUP('Download Data'!AF969,'Download Data'!AL969:AP2581,3,FALSE)&lt;&gt;10001,VLOOKUP('Download Data'!AF969,'Download Data'!AL969:AP2581,5,FALSE),"")</f>
        <v/>
      </c>
      <c r="AA960" s="39" t="s">
        <v>1234</v>
      </c>
      <c r="AB960" s="39">
        <f t="shared" si="372"/>
        <v>14402</v>
      </c>
      <c r="AC960" s="39" t="s">
        <v>101</v>
      </c>
      <c r="AD960" s="43">
        <f>VLOOKUP(AB960/100,'Download Data'!$BB$1:$BV$156,7,TRUE)</f>
        <v>0</v>
      </c>
      <c r="AE960" s="39"/>
      <c r="AF960" s="39">
        <f t="shared" si="366"/>
        <v>951</v>
      </c>
      <c r="AG960" s="45">
        <f t="shared" si="373"/>
        <v>14402</v>
      </c>
      <c r="AH960" s="45" t="s">
        <v>101</v>
      </c>
      <c r="AI960" s="46">
        <f>Program!Z198</f>
        <v>0</v>
      </c>
      <c r="AJ960" s="39"/>
      <c r="AK960" s="39">
        <f t="shared" si="358"/>
        <v>0</v>
      </c>
      <c r="AL960" s="39">
        <f t="shared" si="367"/>
        <v>1</v>
      </c>
      <c r="AM960" s="39" t="str">
        <f t="shared" si="359"/>
        <v xml:space="preserve"> </v>
      </c>
      <c r="AN960" s="39" t="str">
        <f t="shared" si="360"/>
        <v xml:space="preserve"> </v>
      </c>
      <c r="AO960" s="39" t="str">
        <f t="shared" si="361"/>
        <v xml:space="preserve"> </v>
      </c>
      <c r="AP960" s="39" t="str">
        <f t="shared" si="362"/>
        <v xml:space="preserve"> </v>
      </c>
      <c r="CF960" s="2"/>
    </row>
    <row r="961" spans="2:84" x14ac:dyDescent="0.2">
      <c r="B961" s="22" t="str">
        <f>IF(VLOOKUP('Download Data'!AF970,'Download Data'!AL970:AP2582,3,FALSE)&lt;&gt;10001,VLOOKUP('Download Data'!AF970,'Download Data'!AL970:AP2582,3,FALSE),"")</f>
        <v/>
      </c>
      <c r="C961" s="5" t="str">
        <f>IF(VLOOKUP('Download Data'!AF970,'Download Data'!AL970:AP2582,3,FALSE)&lt;&gt;10001,VLOOKUP('Download Data'!AF970,'Download Data'!AL970:AP2582,4,FALSE),"")</f>
        <v/>
      </c>
      <c r="D961" s="29" t="str">
        <f>IF(VLOOKUP('Download Data'!AF970,'Download Data'!AL970:AP2582,3,FALSE)&lt;&gt;10001,VLOOKUP('Download Data'!AF970,'Download Data'!AL970:AP2582,5,FALSE),"")</f>
        <v/>
      </c>
      <c r="AA961" s="39" t="s">
        <v>1235</v>
      </c>
      <c r="AB961" s="39">
        <f t="shared" si="372"/>
        <v>14403</v>
      </c>
      <c r="AC961" s="39" t="s">
        <v>101</v>
      </c>
      <c r="AD961" s="43">
        <f>VLOOKUP(AB961/100,'Download Data'!$BB$1:$BV$156,8,TRUE)</f>
        <v>0</v>
      </c>
      <c r="AE961" s="39"/>
      <c r="AF961" s="39">
        <f t="shared" si="366"/>
        <v>952</v>
      </c>
      <c r="AG961" s="45">
        <f t="shared" si="373"/>
        <v>14403</v>
      </c>
      <c r="AH961" s="45" t="s">
        <v>101</v>
      </c>
      <c r="AI961" s="46">
        <f>Program!Z199</f>
        <v>0</v>
      </c>
      <c r="AJ961" s="39"/>
      <c r="AK961" s="39">
        <f t="shared" si="358"/>
        <v>0</v>
      </c>
      <c r="AL961" s="39">
        <f t="shared" si="367"/>
        <v>1</v>
      </c>
      <c r="AM961" s="39" t="str">
        <f t="shared" si="359"/>
        <v xml:space="preserve"> </v>
      </c>
      <c r="AN961" s="39" t="str">
        <f t="shared" si="360"/>
        <v xml:space="preserve"> </v>
      </c>
      <c r="AO961" s="39" t="str">
        <f t="shared" si="361"/>
        <v xml:space="preserve"> </v>
      </c>
      <c r="AP961" s="39" t="str">
        <f t="shared" si="362"/>
        <v xml:space="preserve"> </v>
      </c>
      <c r="CF961" s="2"/>
    </row>
    <row r="962" spans="2:84" x14ac:dyDescent="0.2">
      <c r="B962" s="22" t="str">
        <f>IF(VLOOKUP('Download Data'!AF971,'Download Data'!AL971:AP2583,3,FALSE)&lt;&gt;10001,VLOOKUP('Download Data'!AF971,'Download Data'!AL971:AP2583,3,FALSE),"")</f>
        <v/>
      </c>
      <c r="C962" s="5" t="str">
        <f>IF(VLOOKUP('Download Data'!AF971,'Download Data'!AL971:AP2583,3,FALSE)&lt;&gt;10001,VLOOKUP('Download Data'!AF971,'Download Data'!AL971:AP2583,4,FALSE),"")</f>
        <v/>
      </c>
      <c r="D962" s="29" t="str">
        <f>IF(VLOOKUP('Download Data'!AF971,'Download Data'!AL971:AP2583,3,FALSE)&lt;&gt;10001,VLOOKUP('Download Data'!AF971,'Download Data'!AL971:AP2583,5,FALSE),"")</f>
        <v/>
      </c>
      <c r="AA962" s="39" t="s">
        <v>1236</v>
      </c>
      <c r="AB962" s="39">
        <f t="shared" si="372"/>
        <v>14404</v>
      </c>
      <c r="AC962" s="39" t="s">
        <v>101</v>
      </c>
      <c r="AD962" s="43">
        <f>VLOOKUP(AB962/100,'Download Data'!$BB$1:$BV$156,9,TRUE)</f>
        <v>0</v>
      </c>
      <c r="AE962" s="39"/>
      <c r="AF962" s="39">
        <f t="shared" si="366"/>
        <v>953</v>
      </c>
      <c r="AG962" s="45">
        <f t="shared" si="373"/>
        <v>14404</v>
      </c>
      <c r="AH962" s="45" t="s">
        <v>101</v>
      </c>
      <c r="AI962" s="46">
        <f>Program!Z200</f>
        <v>0</v>
      </c>
      <c r="AJ962" s="39"/>
      <c r="AK962" s="39">
        <f t="shared" si="358"/>
        <v>0</v>
      </c>
      <c r="AL962" s="39">
        <f t="shared" si="367"/>
        <v>1</v>
      </c>
      <c r="AM962" s="39" t="str">
        <f t="shared" si="359"/>
        <v xml:space="preserve"> </v>
      </c>
      <c r="AN962" s="39" t="str">
        <f t="shared" si="360"/>
        <v xml:space="preserve"> </v>
      </c>
      <c r="AO962" s="39" t="str">
        <f t="shared" si="361"/>
        <v xml:space="preserve"> </v>
      </c>
      <c r="AP962" s="39" t="str">
        <f t="shared" si="362"/>
        <v xml:space="preserve"> </v>
      </c>
      <c r="CF962" s="2"/>
    </row>
    <row r="963" spans="2:84" x14ac:dyDescent="0.2">
      <c r="B963" s="22" t="str">
        <f>IF(VLOOKUP('Download Data'!AF972,'Download Data'!AL972:AP2584,3,FALSE)&lt;&gt;10001,VLOOKUP('Download Data'!AF972,'Download Data'!AL972:AP2584,3,FALSE),"")</f>
        <v/>
      </c>
      <c r="C963" s="5" t="str">
        <f>IF(VLOOKUP('Download Data'!AF972,'Download Data'!AL972:AP2584,3,FALSE)&lt;&gt;10001,VLOOKUP('Download Data'!AF972,'Download Data'!AL972:AP2584,4,FALSE),"")</f>
        <v/>
      </c>
      <c r="D963" s="29" t="str">
        <f>IF(VLOOKUP('Download Data'!AF972,'Download Data'!AL972:AP2584,3,FALSE)&lt;&gt;10001,VLOOKUP('Download Data'!AF972,'Download Data'!AL972:AP2584,5,FALSE),"")</f>
        <v/>
      </c>
      <c r="AA963" s="39" t="s">
        <v>1610</v>
      </c>
      <c r="AB963" s="39">
        <f t="shared" si="372"/>
        <v>14405</v>
      </c>
      <c r="AC963" s="39" t="s">
        <v>101</v>
      </c>
      <c r="AD963" s="43">
        <f>VLOOKUP(AB963/100,'Download Data'!$BB$1:$BV$156,10,TRUE)</f>
        <v>0</v>
      </c>
      <c r="AE963" s="39"/>
      <c r="AF963" s="39">
        <f t="shared" si="366"/>
        <v>954</v>
      </c>
      <c r="AG963" s="45">
        <f t="shared" si="373"/>
        <v>14405</v>
      </c>
      <c r="AH963" s="45" t="s">
        <v>101</v>
      </c>
      <c r="AI963" s="46">
        <f>Program!Z201</f>
        <v>0</v>
      </c>
      <c r="AJ963" s="39"/>
      <c r="AK963" s="39">
        <f>IF(AO963=" ",0,1)</f>
        <v>0</v>
      </c>
      <c r="AL963" s="39">
        <f t="shared" si="367"/>
        <v>1</v>
      </c>
      <c r="AM963" s="39" t="str">
        <f>IF(AD963=AI963," ",AA963)</f>
        <v xml:space="preserve"> </v>
      </c>
      <c r="AN963" s="39" t="str">
        <f>IF(AD963=AI963," ",AG963)</f>
        <v xml:space="preserve"> </v>
      </c>
      <c r="AO963" s="39" t="str">
        <f>IF(AD963=AI963," ","=")</f>
        <v xml:space="preserve"> </v>
      </c>
      <c r="AP963" s="39" t="str">
        <f>IF(AD963=AI963," ",AI963)</f>
        <v xml:space="preserve"> </v>
      </c>
      <c r="CF963" s="2"/>
    </row>
    <row r="964" spans="2:84" x14ac:dyDescent="0.2">
      <c r="B964" s="22" t="str">
        <f>IF(VLOOKUP('Download Data'!AF973,'Download Data'!AL973:AP2585,3,FALSE)&lt;&gt;10001,VLOOKUP('Download Data'!AF973,'Download Data'!AL973:AP2585,3,FALSE),"")</f>
        <v/>
      </c>
      <c r="C964" s="5" t="str">
        <f>IF(VLOOKUP('Download Data'!AF973,'Download Data'!AL973:AP2585,3,FALSE)&lt;&gt;10001,VLOOKUP('Download Data'!AF973,'Download Data'!AL973:AP2585,4,FALSE),"")</f>
        <v/>
      </c>
      <c r="D964" s="29" t="str">
        <f>IF(VLOOKUP('Download Data'!AF973,'Download Data'!AL973:AP2585,3,FALSE)&lt;&gt;10001,VLOOKUP('Download Data'!AF973,'Download Data'!AL973:AP2585,5,FALSE),"")</f>
        <v/>
      </c>
      <c r="AA964" s="39" t="s">
        <v>1611</v>
      </c>
      <c r="AB964" s="39">
        <f t="shared" si="372"/>
        <v>14406</v>
      </c>
      <c r="AC964" s="39" t="s">
        <v>101</v>
      </c>
      <c r="AD964" s="43">
        <f>VLOOKUP(AB964/100,'Download Data'!$BB$1:$BV$156,11,TRUE)</f>
        <v>0</v>
      </c>
      <c r="AE964" s="39"/>
      <c r="AF964" s="39">
        <f t="shared" si="366"/>
        <v>955</v>
      </c>
      <c r="AG964" s="45">
        <f t="shared" si="373"/>
        <v>14406</v>
      </c>
      <c r="AH964" s="45" t="s">
        <v>101</v>
      </c>
      <c r="AI964" s="46">
        <f>Program!Z202</f>
        <v>0</v>
      </c>
      <c r="AJ964" s="39"/>
      <c r="AK964" s="39">
        <f>IF(AO964=" ",0,1)</f>
        <v>0</v>
      </c>
      <c r="AL964" s="39">
        <f t="shared" si="367"/>
        <v>1</v>
      </c>
      <c r="AM964" s="39" t="str">
        <f>IF(AD964=AI964," ",AA964)</f>
        <v xml:space="preserve"> </v>
      </c>
      <c r="AN964" s="39" t="str">
        <f>IF(AD964=AI964," ",AG964)</f>
        <v xml:space="preserve"> </v>
      </c>
      <c r="AO964" s="39" t="str">
        <f>IF(AD964=AI964," ","=")</f>
        <v xml:space="preserve"> </v>
      </c>
      <c r="AP964" s="39" t="str">
        <f>IF(AD964=AI964," ",AI964)</f>
        <v xml:space="preserve"> </v>
      </c>
      <c r="CF964" s="2"/>
    </row>
    <row r="965" spans="2:84" x14ac:dyDescent="0.2">
      <c r="B965" s="22" t="str">
        <f>IF(VLOOKUP('Download Data'!AF974,'Download Data'!AL974:AP2586,3,FALSE)&lt;&gt;10001,VLOOKUP('Download Data'!AF974,'Download Data'!AL974:AP2586,3,FALSE),"")</f>
        <v/>
      </c>
      <c r="C965" s="5" t="str">
        <f>IF(VLOOKUP('Download Data'!AF974,'Download Data'!AL974:AP2586,3,FALSE)&lt;&gt;10001,VLOOKUP('Download Data'!AF974,'Download Data'!AL974:AP2586,4,FALSE),"")</f>
        <v/>
      </c>
      <c r="D965" s="29" t="str">
        <f>IF(VLOOKUP('Download Data'!AF974,'Download Data'!AL974:AP2586,3,FALSE)&lt;&gt;10001,VLOOKUP('Download Data'!AF974,'Download Data'!AL974:AP2586,5,FALSE),"")</f>
        <v/>
      </c>
      <c r="AA965" s="39" t="s">
        <v>1612</v>
      </c>
      <c r="AB965" s="39">
        <f t="shared" si="372"/>
        <v>14407</v>
      </c>
      <c r="AC965" s="39" t="s">
        <v>101</v>
      </c>
      <c r="AD965" s="43">
        <f>VLOOKUP(AB965/100,'Download Data'!$BB$1:$BV$156,12,TRUE)</f>
        <v>0</v>
      </c>
      <c r="AE965" s="39"/>
      <c r="AF965" s="39">
        <f t="shared" si="366"/>
        <v>956</v>
      </c>
      <c r="AG965" s="45">
        <f t="shared" si="373"/>
        <v>14407</v>
      </c>
      <c r="AH965" s="45" t="s">
        <v>101</v>
      </c>
      <c r="AI965" s="46">
        <f>Program!Z203</f>
        <v>0</v>
      </c>
      <c r="AJ965" s="39"/>
      <c r="AK965" s="39">
        <f>IF(AO965=" ",0,1)</f>
        <v>0</v>
      </c>
      <c r="AL965" s="39">
        <f t="shared" si="367"/>
        <v>1</v>
      </c>
      <c r="AM965" s="39" t="str">
        <f>IF(AD965=AI965," ",AA965)</f>
        <v xml:space="preserve"> </v>
      </c>
      <c r="AN965" s="39" t="str">
        <f>IF(AD965=AI965," ",AG965)</f>
        <v xml:space="preserve"> </v>
      </c>
      <c r="AO965" s="39" t="str">
        <f>IF(AD965=AI965," ","=")</f>
        <v xml:space="preserve"> </v>
      </c>
      <c r="AP965" s="39" t="str">
        <f>IF(AD965=AI965," ",AI965)</f>
        <v xml:space="preserve"> </v>
      </c>
      <c r="CF965" s="2"/>
    </row>
    <row r="966" spans="2:84" x14ac:dyDescent="0.2">
      <c r="B966" s="22" t="str">
        <f>IF(VLOOKUP('Download Data'!AF975,'Download Data'!AL975:AP2587,3,FALSE)&lt;&gt;10001,VLOOKUP('Download Data'!AF975,'Download Data'!AL975:AP2587,3,FALSE),"")</f>
        <v/>
      </c>
      <c r="C966" s="5" t="str">
        <f>IF(VLOOKUP('Download Data'!AF975,'Download Data'!AL975:AP2587,3,FALSE)&lt;&gt;10001,VLOOKUP('Download Data'!AF975,'Download Data'!AL975:AP2587,4,FALSE),"")</f>
        <v/>
      </c>
      <c r="D966" s="29" t="str">
        <f>IF(VLOOKUP('Download Data'!AF975,'Download Data'!AL975:AP2587,3,FALSE)&lt;&gt;10001,VLOOKUP('Download Data'!AF975,'Download Data'!AL975:AP2587,5,FALSE),"")</f>
        <v/>
      </c>
      <c r="AA966" s="39"/>
      <c r="AB966" s="39"/>
      <c r="AC966" s="39"/>
      <c r="AD966" s="43"/>
      <c r="AE966" s="39"/>
      <c r="AF966" s="39">
        <f t="shared" si="366"/>
        <v>957</v>
      </c>
      <c r="AG966" s="45"/>
      <c r="AH966" s="45"/>
      <c r="AI966" s="46"/>
      <c r="AJ966" s="39"/>
      <c r="AK966" s="39">
        <f t="shared" si="358"/>
        <v>0</v>
      </c>
      <c r="AL966" s="39">
        <f t="shared" si="367"/>
        <v>1</v>
      </c>
      <c r="AM966" s="39" t="str">
        <f t="shared" si="359"/>
        <v xml:space="preserve"> </v>
      </c>
      <c r="AN966" s="39" t="str">
        <f t="shared" si="360"/>
        <v xml:space="preserve"> </v>
      </c>
      <c r="AO966" s="39" t="str">
        <f t="shared" si="361"/>
        <v xml:space="preserve"> </v>
      </c>
      <c r="AP966" s="39" t="str">
        <f t="shared" si="362"/>
        <v xml:space="preserve"> </v>
      </c>
      <c r="CF966" s="2"/>
    </row>
    <row r="967" spans="2:84" x14ac:dyDescent="0.2">
      <c r="B967" s="22" t="str">
        <f>IF(VLOOKUP('Download Data'!AF976,'Download Data'!AL976:AP2588,3,FALSE)&lt;&gt;10001,VLOOKUP('Download Data'!AF976,'Download Data'!AL976:AP2588,3,FALSE),"")</f>
        <v/>
      </c>
      <c r="C967" s="5" t="str">
        <f>IF(VLOOKUP('Download Data'!AF976,'Download Data'!AL976:AP2588,3,FALSE)&lt;&gt;10001,VLOOKUP('Download Data'!AF976,'Download Data'!AL976:AP2588,4,FALSE),"")</f>
        <v/>
      </c>
      <c r="D967" s="29" t="str">
        <f>IF(VLOOKUP('Download Data'!AF976,'Download Data'!AL976:AP2588,3,FALSE)&lt;&gt;10001,VLOOKUP('Download Data'!AF976,'Download Data'!AL976:AP2588,5,FALSE),"")</f>
        <v/>
      </c>
      <c r="AA967" s="39" t="s">
        <v>1051</v>
      </c>
      <c r="AB967" s="39">
        <f t="shared" ref="AB967:AB974" si="374">AG967</f>
        <v>14500</v>
      </c>
      <c r="AC967" s="39" t="s">
        <v>101</v>
      </c>
      <c r="AD967" s="43">
        <f>VLOOKUP(AB967/100,'Download Data'!$BB$1:$BV$156,5,TRUE)</f>
        <v>0</v>
      </c>
      <c r="AE967" s="39"/>
      <c r="AF967" s="39">
        <f t="shared" si="366"/>
        <v>958</v>
      </c>
      <c r="AG967" s="45">
        <v>14500</v>
      </c>
      <c r="AH967" s="45" t="s">
        <v>101</v>
      </c>
      <c r="AI967" s="46">
        <f>Program!Z207</f>
        <v>0</v>
      </c>
      <c r="AJ967" s="39"/>
      <c r="AK967" s="39">
        <f t="shared" si="358"/>
        <v>0</v>
      </c>
      <c r="AL967" s="39">
        <f t="shared" si="367"/>
        <v>1</v>
      </c>
      <c r="AM967" s="39" t="str">
        <f t="shared" si="359"/>
        <v xml:space="preserve"> </v>
      </c>
      <c r="AN967" s="39" t="str">
        <f t="shared" si="360"/>
        <v xml:space="preserve"> </v>
      </c>
      <c r="AO967" s="39" t="str">
        <f t="shared" si="361"/>
        <v xml:space="preserve"> </v>
      </c>
      <c r="AP967" s="39" t="str">
        <f t="shared" si="362"/>
        <v xml:space="preserve"> </v>
      </c>
      <c r="CF967" s="2"/>
    </row>
    <row r="968" spans="2:84" x14ac:dyDescent="0.2">
      <c r="B968" s="22" t="str">
        <f>IF(VLOOKUP('Download Data'!AF977,'Download Data'!AL977:AP2589,3,FALSE)&lt;&gt;10001,VLOOKUP('Download Data'!AF977,'Download Data'!AL977:AP2589,3,FALSE),"")</f>
        <v/>
      </c>
      <c r="C968" s="5" t="str">
        <f>IF(VLOOKUP('Download Data'!AF977,'Download Data'!AL977:AP2589,3,FALSE)&lt;&gt;10001,VLOOKUP('Download Data'!AF977,'Download Data'!AL977:AP2589,4,FALSE),"")</f>
        <v/>
      </c>
      <c r="D968" s="29" t="str">
        <f>IF(VLOOKUP('Download Data'!AF977,'Download Data'!AL977:AP2589,3,FALSE)&lt;&gt;10001,VLOOKUP('Download Data'!AF977,'Download Data'!AL977:AP2589,5,FALSE),"")</f>
        <v/>
      </c>
      <c r="AA968" s="39" t="s">
        <v>1237</v>
      </c>
      <c r="AB968" s="39">
        <f t="shared" si="374"/>
        <v>14501</v>
      </c>
      <c r="AC968" s="39" t="s">
        <v>101</v>
      </c>
      <c r="AD968" s="43">
        <f>VLOOKUP(AB968/100,'Download Data'!$BB$1:$BV$156,6,TRUE)</f>
        <v>0</v>
      </c>
      <c r="AE968" s="39"/>
      <c r="AF968" s="39">
        <f t="shared" si="366"/>
        <v>959</v>
      </c>
      <c r="AG968" s="45">
        <f t="shared" ref="AG968:AG974" si="375">AG967+1</f>
        <v>14501</v>
      </c>
      <c r="AH968" s="45" t="s">
        <v>101</v>
      </c>
      <c r="AI968" s="46">
        <f>Program!Z208</f>
        <v>0</v>
      </c>
      <c r="AJ968" s="39"/>
      <c r="AK968" s="39">
        <f t="shared" si="358"/>
        <v>0</v>
      </c>
      <c r="AL968" s="39">
        <f t="shared" si="367"/>
        <v>1</v>
      </c>
      <c r="AM968" s="39" t="str">
        <f t="shared" si="359"/>
        <v xml:space="preserve"> </v>
      </c>
      <c r="AN968" s="39" t="str">
        <f t="shared" si="360"/>
        <v xml:space="preserve"> </v>
      </c>
      <c r="AO968" s="39" t="str">
        <f t="shared" si="361"/>
        <v xml:space="preserve"> </v>
      </c>
      <c r="AP968" s="39" t="str">
        <f t="shared" si="362"/>
        <v xml:space="preserve"> </v>
      </c>
      <c r="CF968" s="2"/>
    </row>
    <row r="969" spans="2:84" x14ac:dyDescent="0.2">
      <c r="B969" s="22" t="str">
        <f>IF(VLOOKUP('Download Data'!AF978,'Download Data'!AL978:AP2590,3,FALSE)&lt;&gt;10001,VLOOKUP('Download Data'!AF978,'Download Data'!AL978:AP2590,3,FALSE),"")</f>
        <v/>
      </c>
      <c r="C969" s="5" t="str">
        <f>IF(VLOOKUP('Download Data'!AF978,'Download Data'!AL978:AP2590,3,FALSE)&lt;&gt;10001,VLOOKUP('Download Data'!AF978,'Download Data'!AL978:AP2590,4,FALSE),"")</f>
        <v/>
      </c>
      <c r="D969" s="29" t="str">
        <f>IF(VLOOKUP('Download Data'!AF978,'Download Data'!AL978:AP2590,3,FALSE)&lt;&gt;10001,VLOOKUP('Download Data'!AF978,'Download Data'!AL978:AP2590,5,FALSE),"")</f>
        <v/>
      </c>
      <c r="AA969" s="39" t="s">
        <v>1238</v>
      </c>
      <c r="AB969" s="39">
        <f t="shared" si="374"/>
        <v>14502</v>
      </c>
      <c r="AC969" s="39" t="s">
        <v>101</v>
      </c>
      <c r="AD969" s="43">
        <f>VLOOKUP(AB969/100,'Download Data'!$BB$1:$BV$156,7,TRUE)</f>
        <v>0</v>
      </c>
      <c r="AE969" s="39"/>
      <c r="AF969" s="39">
        <f t="shared" si="366"/>
        <v>960</v>
      </c>
      <c r="AG969" s="45">
        <f t="shared" si="375"/>
        <v>14502</v>
      </c>
      <c r="AH969" s="45" t="s">
        <v>101</v>
      </c>
      <c r="AI969" s="46">
        <f>Program!Z209</f>
        <v>0</v>
      </c>
      <c r="AJ969" s="39"/>
      <c r="AK969" s="39">
        <f t="shared" si="358"/>
        <v>0</v>
      </c>
      <c r="AL969" s="39">
        <f t="shared" si="367"/>
        <v>1</v>
      </c>
      <c r="AM969" s="39" t="str">
        <f t="shared" si="359"/>
        <v xml:space="preserve"> </v>
      </c>
      <c r="AN969" s="39" t="str">
        <f t="shared" si="360"/>
        <v xml:space="preserve"> </v>
      </c>
      <c r="AO969" s="39" t="str">
        <f t="shared" si="361"/>
        <v xml:space="preserve"> </v>
      </c>
      <c r="AP969" s="39" t="str">
        <f t="shared" si="362"/>
        <v xml:space="preserve"> </v>
      </c>
      <c r="CF969" s="2"/>
    </row>
    <row r="970" spans="2:84" x14ac:dyDescent="0.2">
      <c r="B970" s="22" t="str">
        <f>IF(VLOOKUP('Download Data'!AF979,'Download Data'!AL979:AP2591,3,FALSE)&lt;&gt;10001,VLOOKUP('Download Data'!AF979,'Download Data'!AL979:AP2591,3,FALSE),"")</f>
        <v/>
      </c>
      <c r="C970" s="5" t="str">
        <f>IF(VLOOKUP('Download Data'!AF979,'Download Data'!AL979:AP2591,3,FALSE)&lt;&gt;10001,VLOOKUP('Download Data'!AF979,'Download Data'!AL979:AP2591,4,FALSE),"")</f>
        <v/>
      </c>
      <c r="D970" s="29" t="str">
        <f>IF(VLOOKUP('Download Data'!AF979,'Download Data'!AL979:AP2591,3,FALSE)&lt;&gt;10001,VLOOKUP('Download Data'!AF979,'Download Data'!AL979:AP2591,5,FALSE),"")</f>
        <v/>
      </c>
      <c r="AA970" s="39" t="s">
        <v>1239</v>
      </c>
      <c r="AB970" s="39">
        <f t="shared" si="374"/>
        <v>14503</v>
      </c>
      <c r="AC970" s="39" t="s">
        <v>101</v>
      </c>
      <c r="AD970" s="43">
        <f>VLOOKUP(AB970/100,'Download Data'!$BB$1:$BV$156,8,TRUE)</f>
        <v>0</v>
      </c>
      <c r="AE970" s="39"/>
      <c r="AF970" s="39">
        <f t="shared" si="366"/>
        <v>961</v>
      </c>
      <c r="AG970" s="45">
        <f t="shared" si="375"/>
        <v>14503</v>
      </c>
      <c r="AH970" s="45" t="s">
        <v>101</v>
      </c>
      <c r="AI970" s="46">
        <f>Program!Z210</f>
        <v>0</v>
      </c>
      <c r="AJ970" s="39"/>
      <c r="AK970" s="39">
        <f t="shared" si="358"/>
        <v>0</v>
      </c>
      <c r="AL970" s="39">
        <f t="shared" si="367"/>
        <v>1</v>
      </c>
      <c r="AM970" s="39" t="str">
        <f t="shared" si="359"/>
        <v xml:space="preserve"> </v>
      </c>
      <c r="AN970" s="39" t="str">
        <f t="shared" si="360"/>
        <v xml:space="preserve"> </v>
      </c>
      <c r="AO970" s="39" t="str">
        <f t="shared" si="361"/>
        <v xml:space="preserve"> </v>
      </c>
      <c r="AP970" s="39" t="str">
        <f t="shared" si="362"/>
        <v xml:space="preserve"> </v>
      </c>
      <c r="CF970" s="2"/>
    </row>
    <row r="971" spans="2:84" x14ac:dyDescent="0.2">
      <c r="B971" s="22" t="str">
        <f>IF(VLOOKUP('Download Data'!AF980,'Download Data'!AL980:AP2592,3,FALSE)&lt;&gt;10001,VLOOKUP('Download Data'!AF980,'Download Data'!AL980:AP2592,3,FALSE),"")</f>
        <v/>
      </c>
      <c r="C971" s="5" t="str">
        <f>IF(VLOOKUP('Download Data'!AF980,'Download Data'!AL980:AP2592,3,FALSE)&lt;&gt;10001,VLOOKUP('Download Data'!AF980,'Download Data'!AL980:AP2592,4,FALSE),"")</f>
        <v/>
      </c>
      <c r="D971" s="29" t="str">
        <f>IF(VLOOKUP('Download Data'!AF980,'Download Data'!AL980:AP2592,3,FALSE)&lt;&gt;10001,VLOOKUP('Download Data'!AF980,'Download Data'!AL980:AP2592,5,FALSE),"")</f>
        <v/>
      </c>
      <c r="AA971" s="39" t="s">
        <v>1240</v>
      </c>
      <c r="AB971" s="39">
        <f t="shared" si="374"/>
        <v>14504</v>
      </c>
      <c r="AC971" s="39" t="s">
        <v>101</v>
      </c>
      <c r="AD971" s="43">
        <f>VLOOKUP(AB971/100,'Download Data'!$BB$1:$BV$156,9,TRUE)</f>
        <v>0</v>
      </c>
      <c r="AE971" s="39"/>
      <c r="AF971" s="39">
        <f t="shared" si="366"/>
        <v>962</v>
      </c>
      <c r="AG971" s="45">
        <f t="shared" si="375"/>
        <v>14504</v>
      </c>
      <c r="AH971" s="45" t="s">
        <v>101</v>
      </c>
      <c r="AI971" s="46">
        <f>Program!Z211</f>
        <v>0</v>
      </c>
      <c r="AJ971" s="39"/>
      <c r="AK971" s="39">
        <f t="shared" si="358"/>
        <v>0</v>
      </c>
      <c r="AL971" s="39">
        <f t="shared" si="367"/>
        <v>1</v>
      </c>
      <c r="AM971" s="39" t="str">
        <f t="shared" si="359"/>
        <v xml:space="preserve"> </v>
      </c>
      <c r="AN971" s="39" t="str">
        <f t="shared" si="360"/>
        <v xml:space="preserve"> </v>
      </c>
      <c r="AO971" s="39" t="str">
        <f t="shared" si="361"/>
        <v xml:space="preserve"> </v>
      </c>
      <c r="AP971" s="39" t="str">
        <f t="shared" si="362"/>
        <v xml:space="preserve"> </v>
      </c>
      <c r="CF971" s="2"/>
    </row>
    <row r="972" spans="2:84" x14ac:dyDescent="0.2">
      <c r="B972" s="22" t="str">
        <f>IF(VLOOKUP('Download Data'!AF981,'Download Data'!AL981:AP2593,3,FALSE)&lt;&gt;10001,VLOOKUP('Download Data'!AF981,'Download Data'!AL981:AP2593,3,FALSE),"")</f>
        <v/>
      </c>
      <c r="C972" s="5" t="str">
        <f>IF(VLOOKUP('Download Data'!AF981,'Download Data'!AL981:AP2593,3,FALSE)&lt;&gt;10001,VLOOKUP('Download Data'!AF981,'Download Data'!AL981:AP2593,4,FALSE),"")</f>
        <v/>
      </c>
      <c r="D972" s="29" t="str">
        <f>IF(VLOOKUP('Download Data'!AF981,'Download Data'!AL981:AP2593,3,FALSE)&lt;&gt;10001,VLOOKUP('Download Data'!AF981,'Download Data'!AL981:AP2593,5,FALSE),"")</f>
        <v/>
      </c>
      <c r="AA972" s="39" t="s">
        <v>1613</v>
      </c>
      <c r="AB972" s="39">
        <f t="shared" si="374"/>
        <v>14505</v>
      </c>
      <c r="AC972" s="39" t="s">
        <v>101</v>
      </c>
      <c r="AD972" s="43">
        <f>VLOOKUP(AB972/100,'Download Data'!$BB$1:$BV$156,10,TRUE)</f>
        <v>0</v>
      </c>
      <c r="AE972" s="39"/>
      <c r="AF972" s="39">
        <f t="shared" si="366"/>
        <v>963</v>
      </c>
      <c r="AG972" s="45">
        <f t="shared" si="375"/>
        <v>14505</v>
      </c>
      <c r="AH972" s="45" t="s">
        <v>101</v>
      </c>
      <c r="AI972" s="46">
        <f>Program!Z212</f>
        <v>0</v>
      </c>
      <c r="AJ972" s="39"/>
      <c r="AK972" s="39">
        <f>IF(AO972=" ",0,1)</f>
        <v>0</v>
      </c>
      <c r="AL972" s="39">
        <f t="shared" si="367"/>
        <v>1</v>
      </c>
      <c r="AM972" s="39" t="str">
        <f>IF(AD972=AI972," ",AA972)</f>
        <v xml:space="preserve"> </v>
      </c>
      <c r="AN972" s="39" t="str">
        <f>IF(AD972=AI972," ",AG972)</f>
        <v xml:space="preserve"> </v>
      </c>
      <c r="AO972" s="39" t="str">
        <f>IF(AD972=AI972," ","=")</f>
        <v xml:space="preserve"> </v>
      </c>
      <c r="AP972" s="39" t="str">
        <f>IF(AD972=AI972," ",AI972)</f>
        <v xml:space="preserve"> </v>
      </c>
      <c r="CF972" s="2"/>
    </row>
    <row r="973" spans="2:84" x14ac:dyDescent="0.2">
      <c r="B973" s="22" t="str">
        <f>IF(VLOOKUP('Download Data'!AF982,'Download Data'!AL982:AP2594,3,FALSE)&lt;&gt;10001,VLOOKUP('Download Data'!AF982,'Download Data'!AL982:AP2594,3,FALSE),"")</f>
        <v/>
      </c>
      <c r="C973" s="5" t="str">
        <f>IF(VLOOKUP('Download Data'!AF982,'Download Data'!AL982:AP2594,3,FALSE)&lt;&gt;10001,VLOOKUP('Download Data'!AF982,'Download Data'!AL982:AP2594,4,FALSE),"")</f>
        <v/>
      </c>
      <c r="D973" s="29" t="str">
        <f>IF(VLOOKUP('Download Data'!AF982,'Download Data'!AL982:AP2594,3,FALSE)&lt;&gt;10001,VLOOKUP('Download Data'!AF982,'Download Data'!AL982:AP2594,5,FALSE),"")</f>
        <v/>
      </c>
      <c r="AA973" s="39" t="s">
        <v>1614</v>
      </c>
      <c r="AB973" s="39">
        <f t="shared" si="374"/>
        <v>14506</v>
      </c>
      <c r="AC973" s="39" t="s">
        <v>101</v>
      </c>
      <c r="AD973" s="43">
        <f>VLOOKUP(AB973/100,'Download Data'!$BB$1:$BV$156,11,TRUE)</f>
        <v>0</v>
      </c>
      <c r="AE973" s="39"/>
      <c r="AF973" s="39">
        <f t="shared" si="366"/>
        <v>964</v>
      </c>
      <c r="AG973" s="45">
        <f t="shared" si="375"/>
        <v>14506</v>
      </c>
      <c r="AH973" s="45" t="s">
        <v>101</v>
      </c>
      <c r="AI973" s="46">
        <f>Program!Z213</f>
        <v>0</v>
      </c>
      <c r="AJ973" s="39"/>
      <c r="AK973" s="39">
        <f>IF(AO973=" ",0,1)</f>
        <v>0</v>
      </c>
      <c r="AL973" s="39">
        <f t="shared" si="367"/>
        <v>1</v>
      </c>
      <c r="AM973" s="39" t="str">
        <f>IF(AD973=AI973," ",AA973)</f>
        <v xml:space="preserve"> </v>
      </c>
      <c r="AN973" s="39" t="str">
        <f>IF(AD973=AI973," ",AG973)</f>
        <v xml:space="preserve"> </v>
      </c>
      <c r="AO973" s="39" t="str">
        <f>IF(AD973=AI973," ","=")</f>
        <v xml:space="preserve"> </v>
      </c>
      <c r="AP973" s="39" t="str">
        <f>IF(AD973=AI973," ",AI973)</f>
        <v xml:space="preserve"> </v>
      </c>
      <c r="CF973" s="2"/>
    </row>
    <row r="974" spans="2:84" x14ac:dyDescent="0.2">
      <c r="B974" s="22" t="str">
        <f>IF(VLOOKUP('Download Data'!AF983,'Download Data'!AL983:AP2595,3,FALSE)&lt;&gt;10001,VLOOKUP('Download Data'!AF983,'Download Data'!AL983:AP2595,3,FALSE),"")</f>
        <v/>
      </c>
      <c r="C974" s="5" t="str">
        <f>IF(VLOOKUP('Download Data'!AF983,'Download Data'!AL983:AP2595,3,FALSE)&lt;&gt;10001,VLOOKUP('Download Data'!AF983,'Download Data'!AL983:AP2595,4,FALSE),"")</f>
        <v/>
      </c>
      <c r="D974" s="29" t="str">
        <f>IF(VLOOKUP('Download Data'!AF983,'Download Data'!AL983:AP2595,3,FALSE)&lt;&gt;10001,VLOOKUP('Download Data'!AF983,'Download Data'!AL983:AP2595,5,FALSE),"")</f>
        <v/>
      </c>
      <c r="AA974" s="39" t="s">
        <v>1615</v>
      </c>
      <c r="AB974" s="39">
        <f t="shared" si="374"/>
        <v>14507</v>
      </c>
      <c r="AC974" s="39" t="s">
        <v>101</v>
      </c>
      <c r="AD974" s="43">
        <f>VLOOKUP(AB974/100,'Download Data'!$BB$1:$BV$156,12,TRUE)</f>
        <v>0</v>
      </c>
      <c r="AE974" s="39"/>
      <c r="AF974" s="39">
        <f t="shared" si="366"/>
        <v>965</v>
      </c>
      <c r="AG974" s="45">
        <f t="shared" si="375"/>
        <v>14507</v>
      </c>
      <c r="AH974" s="45" t="s">
        <v>101</v>
      </c>
      <c r="AI974" s="46">
        <f>Program!Z214</f>
        <v>0</v>
      </c>
      <c r="AJ974" s="39"/>
      <c r="AK974" s="39">
        <f>IF(AO974=" ",0,1)</f>
        <v>0</v>
      </c>
      <c r="AL974" s="39">
        <f t="shared" si="367"/>
        <v>1</v>
      </c>
      <c r="AM974" s="39" t="str">
        <f>IF(AD974=AI974," ",AA974)</f>
        <v xml:space="preserve"> </v>
      </c>
      <c r="AN974" s="39" t="str">
        <f>IF(AD974=AI974," ",AG974)</f>
        <v xml:space="preserve"> </v>
      </c>
      <c r="AO974" s="39" t="str">
        <f>IF(AD974=AI974," ","=")</f>
        <v xml:space="preserve"> </v>
      </c>
      <c r="AP974" s="39" t="str">
        <f>IF(AD974=AI974," ",AI974)</f>
        <v xml:space="preserve"> </v>
      </c>
      <c r="CF974" s="2"/>
    </row>
    <row r="975" spans="2:84" x14ac:dyDescent="0.2">
      <c r="B975" s="22" t="str">
        <f>IF(VLOOKUP('Download Data'!AF984,'Download Data'!AL984:AP2596,3,FALSE)&lt;&gt;10001,VLOOKUP('Download Data'!AF984,'Download Data'!AL984:AP2596,3,FALSE),"")</f>
        <v/>
      </c>
      <c r="C975" s="5" t="str">
        <f>IF(VLOOKUP('Download Data'!AF984,'Download Data'!AL984:AP2596,3,FALSE)&lt;&gt;10001,VLOOKUP('Download Data'!AF984,'Download Data'!AL984:AP2596,4,FALSE),"")</f>
        <v/>
      </c>
      <c r="D975" s="29" t="str">
        <f>IF(VLOOKUP('Download Data'!AF984,'Download Data'!AL984:AP2596,3,FALSE)&lt;&gt;10001,VLOOKUP('Download Data'!AF984,'Download Data'!AL984:AP2596,5,FALSE),"")</f>
        <v/>
      </c>
      <c r="AA975" s="39"/>
      <c r="AB975" s="39"/>
      <c r="AC975" s="39"/>
      <c r="AD975" s="43"/>
      <c r="AE975" s="39"/>
      <c r="AF975" s="39">
        <f t="shared" si="366"/>
        <v>966</v>
      </c>
      <c r="AG975" s="45"/>
      <c r="AH975" s="45"/>
      <c r="AI975" s="46"/>
      <c r="AJ975" s="39"/>
      <c r="AK975" s="39">
        <f t="shared" si="358"/>
        <v>0</v>
      </c>
      <c r="AL975" s="39">
        <f t="shared" si="367"/>
        <v>1</v>
      </c>
      <c r="AM975" s="39" t="str">
        <f t="shared" si="359"/>
        <v xml:space="preserve"> </v>
      </c>
      <c r="AN975" s="39" t="str">
        <f t="shared" si="360"/>
        <v xml:space="preserve"> </v>
      </c>
      <c r="AO975" s="39" t="str">
        <f t="shared" si="361"/>
        <v xml:space="preserve"> </v>
      </c>
      <c r="AP975" s="39" t="str">
        <f t="shared" si="362"/>
        <v xml:space="preserve"> </v>
      </c>
      <c r="CF975" s="2"/>
    </row>
    <row r="976" spans="2:84" x14ac:dyDescent="0.2">
      <c r="B976" s="22" t="str">
        <f>IF(VLOOKUP('Download Data'!AF985,'Download Data'!AL985:AP2597,3,FALSE)&lt;&gt;10001,VLOOKUP('Download Data'!AF985,'Download Data'!AL985:AP2597,3,FALSE),"")</f>
        <v/>
      </c>
      <c r="C976" s="5" t="str">
        <f>IF(VLOOKUP('Download Data'!AF985,'Download Data'!AL985:AP2597,3,FALSE)&lt;&gt;10001,VLOOKUP('Download Data'!AF985,'Download Data'!AL985:AP2597,4,FALSE),"")</f>
        <v/>
      </c>
      <c r="D976" s="29" t="str">
        <f>IF(VLOOKUP('Download Data'!AF985,'Download Data'!AL985:AP2597,3,FALSE)&lt;&gt;10001,VLOOKUP('Download Data'!AF985,'Download Data'!AL985:AP2597,5,FALSE),"")</f>
        <v/>
      </c>
      <c r="AA976" s="39" t="s">
        <v>1241</v>
      </c>
      <c r="AB976" s="39">
        <f t="shared" ref="AB976:AB983" si="376">AG976</f>
        <v>14600</v>
      </c>
      <c r="AC976" s="39" t="s">
        <v>101</v>
      </c>
      <c r="AD976" s="43">
        <f>VLOOKUP(AB976/100,'Download Data'!$BB$1:$BV$156,5,TRUE)</f>
        <v>0</v>
      </c>
      <c r="AE976" s="39"/>
      <c r="AF976" s="39">
        <f t="shared" si="366"/>
        <v>967</v>
      </c>
      <c r="AG976" s="45">
        <v>14600</v>
      </c>
      <c r="AH976" s="45" t="s">
        <v>101</v>
      </c>
      <c r="AI976" s="46">
        <f>Program!Z218</f>
        <v>0</v>
      </c>
      <c r="AJ976" s="39"/>
      <c r="AK976" s="39">
        <f t="shared" si="358"/>
        <v>0</v>
      </c>
      <c r="AL976" s="39">
        <f t="shared" si="367"/>
        <v>1</v>
      </c>
      <c r="AM976" s="39" t="str">
        <f t="shared" si="359"/>
        <v xml:space="preserve"> </v>
      </c>
      <c r="AN976" s="39" t="str">
        <f t="shared" si="360"/>
        <v xml:space="preserve"> </v>
      </c>
      <c r="AO976" s="39" t="str">
        <f t="shared" si="361"/>
        <v xml:space="preserve"> </v>
      </c>
      <c r="AP976" s="39" t="str">
        <f t="shared" si="362"/>
        <v xml:space="preserve"> </v>
      </c>
      <c r="CF976" s="2"/>
    </row>
    <row r="977" spans="2:84" x14ac:dyDescent="0.2">
      <c r="B977" s="22" t="str">
        <f>IF(VLOOKUP('Download Data'!AF986,'Download Data'!AL986:AP2598,3,FALSE)&lt;&gt;10001,VLOOKUP('Download Data'!AF986,'Download Data'!AL986:AP2598,3,FALSE),"")</f>
        <v/>
      </c>
      <c r="C977" s="5" t="str">
        <f>IF(VLOOKUP('Download Data'!AF986,'Download Data'!AL986:AP2598,3,FALSE)&lt;&gt;10001,VLOOKUP('Download Data'!AF986,'Download Data'!AL986:AP2598,4,FALSE),"")</f>
        <v/>
      </c>
      <c r="D977" s="29" t="str">
        <f>IF(VLOOKUP('Download Data'!AF986,'Download Data'!AL986:AP2598,3,FALSE)&lt;&gt;10001,VLOOKUP('Download Data'!AF986,'Download Data'!AL986:AP2598,5,FALSE),"")</f>
        <v/>
      </c>
      <c r="AA977" s="39" t="s">
        <v>1242</v>
      </c>
      <c r="AB977" s="39">
        <f t="shared" si="376"/>
        <v>14601</v>
      </c>
      <c r="AC977" s="39" t="s">
        <v>101</v>
      </c>
      <c r="AD977" s="43">
        <f>VLOOKUP(AB977/100,'Download Data'!$BB$1:$BV$156,6,TRUE)</f>
        <v>0</v>
      </c>
      <c r="AE977" s="39"/>
      <c r="AF977" s="39">
        <f t="shared" si="366"/>
        <v>968</v>
      </c>
      <c r="AG977" s="45">
        <f t="shared" ref="AG977:AG983" si="377">AG976+1</f>
        <v>14601</v>
      </c>
      <c r="AH977" s="45" t="s">
        <v>101</v>
      </c>
      <c r="AI977" s="46">
        <f>Program!Z219</f>
        <v>0</v>
      </c>
      <c r="AJ977" s="39"/>
      <c r="AK977" s="39">
        <f t="shared" si="358"/>
        <v>0</v>
      </c>
      <c r="AL977" s="39">
        <f t="shared" si="367"/>
        <v>1</v>
      </c>
      <c r="AM977" s="39" t="str">
        <f t="shared" si="359"/>
        <v xml:space="preserve"> </v>
      </c>
      <c r="AN977" s="39" t="str">
        <f t="shared" si="360"/>
        <v xml:space="preserve"> </v>
      </c>
      <c r="AO977" s="39" t="str">
        <f t="shared" si="361"/>
        <v xml:space="preserve"> </v>
      </c>
      <c r="AP977" s="39" t="str">
        <f t="shared" si="362"/>
        <v xml:space="preserve"> </v>
      </c>
      <c r="CF977" s="2"/>
    </row>
    <row r="978" spans="2:84" x14ac:dyDescent="0.2">
      <c r="B978" s="22" t="str">
        <f>IF(VLOOKUP('Download Data'!AF987,'Download Data'!AL987:AP2599,3,FALSE)&lt;&gt;10001,VLOOKUP('Download Data'!AF987,'Download Data'!AL987:AP2599,3,FALSE),"")</f>
        <v/>
      </c>
      <c r="C978" s="5" t="str">
        <f>IF(VLOOKUP('Download Data'!AF987,'Download Data'!AL987:AP2599,3,FALSE)&lt;&gt;10001,VLOOKUP('Download Data'!AF987,'Download Data'!AL987:AP2599,4,FALSE),"")</f>
        <v/>
      </c>
      <c r="D978" s="29" t="str">
        <f>IF(VLOOKUP('Download Data'!AF987,'Download Data'!AL987:AP2599,3,FALSE)&lt;&gt;10001,VLOOKUP('Download Data'!AF987,'Download Data'!AL987:AP2599,5,FALSE),"")</f>
        <v/>
      </c>
      <c r="AA978" s="39" t="s">
        <v>1243</v>
      </c>
      <c r="AB978" s="39">
        <f t="shared" si="376"/>
        <v>14602</v>
      </c>
      <c r="AC978" s="39" t="s">
        <v>101</v>
      </c>
      <c r="AD978" s="43">
        <f>VLOOKUP(AB978/100,'Download Data'!$BB$1:$BV$156,7,TRUE)</f>
        <v>0</v>
      </c>
      <c r="AE978" s="39"/>
      <c r="AF978" s="39">
        <f t="shared" si="366"/>
        <v>969</v>
      </c>
      <c r="AG978" s="45">
        <f t="shared" si="377"/>
        <v>14602</v>
      </c>
      <c r="AH978" s="45" t="s">
        <v>101</v>
      </c>
      <c r="AI978" s="46">
        <f>Program!Z220</f>
        <v>0</v>
      </c>
      <c r="AJ978" s="39"/>
      <c r="AK978" s="39">
        <f t="shared" si="358"/>
        <v>0</v>
      </c>
      <c r="AL978" s="39">
        <f t="shared" si="367"/>
        <v>1</v>
      </c>
      <c r="AM978" s="39" t="str">
        <f t="shared" si="359"/>
        <v xml:space="preserve"> </v>
      </c>
      <c r="AN978" s="39" t="str">
        <f t="shared" si="360"/>
        <v xml:space="preserve"> </v>
      </c>
      <c r="AO978" s="39" t="str">
        <f t="shared" si="361"/>
        <v xml:space="preserve"> </v>
      </c>
      <c r="AP978" s="39" t="str">
        <f t="shared" si="362"/>
        <v xml:space="preserve"> </v>
      </c>
      <c r="CF978" s="2"/>
    </row>
    <row r="979" spans="2:84" x14ac:dyDescent="0.2">
      <c r="B979" s="22" t="str">
        <f>IF(VLOOKUP('Download Data'!AF988,'Download Data'!AL988:AP2600,3,FALSE)&lt;&gt;10001,VLOOKUP('Download Data'!AF988,'Download Data'!AL988:AP2600,3,FALSE),"")</f>
        <v/>
      </c>
      <c r="C979" s="5" t="str">
        <f>IF(VLOOKUP('Download Data'!AF988,'Download Data'!AL988:AP2600,3,FALSE)&lt;&gt;10001,VLOOKUP('Download Data'!AF988,'Download Data'!AL988:AP2600,4,FALSE),"")</f>
        <v/>
      </c>
      <c r="D979" s="29" t="str">
        <f>IF(VLOOKUP('Download Data'!AF988,'Download Data'!AL988:AP2600,3,FALSE)&lt;&gt;10001,VLOOKUP('Download Data'!AF988,'Download Data'!AL988:AP2600,5,FALSE),"")</f>
        <v/>
      </c>
      <c r="AA979" s="39" t="s">
        <v>1244</v>
      </c>
      <c r="AB979" s="39">
        <f t="shared" si="376"/>
        <v>14603</v>
      </c>
      <c r="AC979" s="39" t="s">
        <v>101</v>
      </c>
      <c r="AD979" s="43">
        <f>VLOOKUP(AB979/100,'Download Data'!$BB$1:$BV$156,8,TRUE)</f>
        <v>0</v>
      </c>
      <c r="AE979" s="39"/>
      <c r="AF979" s="39">
        <f t="shared" si="366"/>
        <v>970</v>
      </c>
      <c r="AG979" s="45">
        <f t="shared" si="377"/>
        <v>14603</v>
      </c>
      <c r="AH979" s="45" t="s">
        <v>101</v>
      </c>
      <c r="AI979" s="46">
        <f>Program!Z221</f>
        <v>0</v>
      </c>
      <c r="AJ979" s="39"/>
      <c r="AK979" s="39">
        <f t="shared" si="358"/>
        <v>0</v>
      </c>
      <c r="AL979" s="39">
        <f t="shared" si="367"/>
        <v>1</v>
      </c>
      <c r="AM979" s="39" t="str">
        <f t="shared" si="359"/>
        <v xml:space="preserve"> </v>
      </c>
      <c r="AN979" s="39" t="str">
        <f t="shared" si="360"/>
        <v xml:space="preserve"> </v>
      </c>
      <c r="AO979" s="39" t="str">
        <f t="shared" si="361"/>
        <v xml:space="preserve"> </v>
      </c>
      <c r="AP979" s="39" t="str">
        <f t="shared" si="362"/>
        <v xml:space="preserve"> </v>
      </c>
      <c r="CF979" s="2"/>
    </row>
    <row r="980" spans="2:84" x14ac:dyDescent="0.2">
      <c r="B980" s="22" t="str">
        <f>IF(VLOOKUP('Download Data'!AF989,'Download Data'!AL989:AP2601,3,FALSE)&lt;&gt;10001,VLOOKUP('Download Data'!AF989,'Download Data'!AL989:AP2601,3,FALSE),"")</f>
        <v/>
      </c>
      <c r="C980" s="5" t="str">
        <f>IF(VLOOKUP('Download Data'!AF989,'Download Data'!AL989:AP2601,3,FALSE)&lt;&gt;10001,VLOOKUP('Download Data'!AF989,'Download Data'!AL989:AP2601,4,FALSE),"")</f>
        <v/>
      </c>
      <c r="D980" s="29" t="str">
        <f>IF(VLOOKUP('Download Data'!AF989,'Download Data'!AL989:AP2601,3,FALSE)&lt;&gt;10001,VLOOKUP('Download Data'!AF989,'Download Data'!AL989:AP2601,5,FALSE),"")</f>
        <v/>
      </c>
      <c r="AA980" s="39" t="s">
        <v>1245</v>
      </c>
      <c r="AB980" s="39">
        <f t="shared" si="376"/>
        <v>14604</v>
      </c>
      <c r="AC980" s="39" t="s">
        <v>101</v>
      </c>
      <c r="AD980" s="43">
        <f>VLOOKUP(AB980/100,'Download Data'!$BB$1:$BV$156,9,TRUE)</f>
        <v>0</v>
      </c>
      <c r="AE980" s="39"/>
      <c r="AF980" s="39">
        <f t="shared" si="366"/>
        <v>971</v>
      </c>
      <c r="AG980" s="45">
        <f t="shared" si="377"/>
        <v>14604</v>
      </c>
      <c r="AH980" s="45" t="s">
        <v>101</v>
      </c>
      <c r="AI980" s="46">
        <f>Program!Z222</f>
        <v>0</v>
      </c>
      <c r="AJ980" s="39"/>
      <c r="AK980" s="39">
        <f t="shared" si="358"/>
        <v>0</v>
      </c>
      <c r="AL980" s="39">
        <f t="shared" si="367"/>
        <v>1</v>
      </c>
      <c r="AM980" s="39" t="str">
        <f t="shared" si="359"/>
        <v xml:space="preserve"> </v>
      </c>
      <c r="AN980" s="39" t="str">
        <f t="shared" si="360"/>
        <v xml:space="preserve"> </v>
      </c>
      <c r="AO980" s="39" t="str">
        <f t="shared" si="361"/>
        <v xml:space="preserve"> </v>
      </c>
      <c r="AP980" s="39" t="str">
        <f t="shared" si="362"/>
        <v xml:space="preserve"> </v>
      </c>
      <c r="CF980" s="2"/>
    </row>
    <row r="981" spans="2:84" x14ac:dyDescent="0.2">
      <c r="B981" s="22" t="str">
        <f>IF(VLOOKUP('Download Data'!AF990,'Download Data'!AL990:AP2602,3,FALSE)&lt;&gt;10001,VLOOKUP('Download Data'!AF990,'Download Data'!AL990:AP2602,3,FALSE),"")</f>
        <v/>
      </c>
      <c r="C981" s="5" t="str">
        <f>IF(VLOOKUP('Download Data'!AF990,'Download Data'!AL990:AP2602,3,FALSE)&lt;&gt;10001,VLOOKUP('Download Data'!AF990,'Download Data'!AL990:AP2602,4,FALSE),"")</f>
        <v/>
      </c>
      <c r="D981" s="29" t="str">
        <f>IF(VLOOKUP('Download Data'!AF990,'Download Data'!AL990:AP2602,3,FALSE)&lt;&gt;10001,VLOOKUP('Download Data'!AF990,'Download Data'!AL990:AP2602,5,FALSE),"")</f>
        <v/>
      </c>
      <c r="AA981" s="39" t="s">
        <v>1616</v>
      </c>
      <c r="AB981" s="39">
        <f t="shared" si="376"/>
        <v>14605</v>
      </c>
      <c r="AC981" s="39" t="s">
        <v>101</v>
      </c>
      <c r="AD981" s="43">
        <f>VLOOKUP(AB981/100,'Download Data'!$BB$1:$BV$156,10,TRUE)</f>
        <v>0</v>
      </c>
      <c r="AE981" s="39"/>
      <c r="AF981" s="39">
        <f t="shared" si="366"/>
        <v>972</v>
      </c>
      <c r="AG981" s="45">
        <f t="shared" si="377"/>
        <v>14605</v>
      </c>
      <c r="AH981" s="45" t="s">
        <v>101</v>
      </c>
      <c r="AI981" s="46">
        <f>Program!Z223</f>
        <v>0</v>
      </c>
      <c r="AJ981" s="39"/>
      <c r="AK981" s="39">
        <f>IF(AO981=" ",0,1)</f>
        <v>0</v>
      </c>
      <c r="AL981" s="39">
        <f t="shared" si="367"/>
        <v>1</v>
      </c>
      <c r="AM981" s="39" t="str">
        <f>IF(AD981=AI981," ",AA981)</f>
        <v xml:space="preserve"> </v>
      </c>
      <c r="AN981" s="39" t="str">
        <f>IF(AD981=AI981," ",AG981)</f>
        <v xml:space="preserve"> </v>
      </c>
      <c r="AO981" s="39" t="str">
        <f>IF(AD981=AI981," ","=")</f>
        <v xml:space="preserve"> </v>
      </c>
      <c r="AP981" s="39" t="str">
        <f>IF(AD981=AI981," ",AI981)</f>
        <v xml:space="preserve"> </v>
      </c>
      <c r="CF981" s="2"/>
    </row>
    <row r="982" spans="2:84" x14ac:dyDescent="0.2">
      <c r="B982" s="22" t="str">
        <f>IF(VLOOKUP('Download Data'!AF991,'Download Data'!AL991:AP2603,3,FALSE)&lt;&gt;10001,VLOOKUP('Download Data'!AF991,'Download Data'!AL991:AP2603,3,FALSE),"")</f>
        <v/>
      </c>
      <c r="C982" s="5" t="str">
        <f>IF(VLOOKUP('Download Data'!AF991,'Download Data'!AL991:AP2603,3,FALSE)&lt;&gt;10001,VLOOKUP('Download Data'!AF991,'Download Data'!AL991:AP2603,4,FALSE),"")</f>
        <v/>
      </c>
      <c r="D982" s="29" t="str">
        <f>IF(VLOOKUP('Download Data'!AF991,'Download Data'!AL991:AP2603,3,FALSE)&lt;&gt;10001,VLOOKUP('Download Data'!AF991,'Download Data'!AL991:AP2603,5,FALSE),"")</f>
        <v/>
      </c>
      <c r="AA982" s="39" t="s">
        <v>1617</v>
      </c>
      <c r="AB982" s="39">
        <f t="shared" si="376"/>
        <v>14606</v>
      </c>
      <c r="AC982" s="39" t="s">
        <v>101</v>
      </c>
      <c r="AD982" s="43">
        <f>VLOOKUP(AB982/100,'Download Data'!$BB$1:$BV$156,11,TRUE)</f>
        <v>0</v>
      </c>
      <c r="AE982" s="39"/>
      <c r="AF982" s="39">
        <f t="shared" si="366"/>
        <v>973</v>
      </c>
      <c r="AG982" s="45">
        <f t="shared" si="377"/>
        <v>14606</v>
      </c>
      <c r="AH982" s="45" t="s">
        <v>101</v>
      </c>
      <c r="AI982" s="46">
        <f>Program!Z224</f>
        <v>0</v>
      </c>
      <c r="AJ982" s="39"/>
      <c r="AK982" s="39">
        <f>IF(AO982=" ",0,1)</f>
        <v>0</v>
      </c>
      <c r="AL982" s="39">
        <f t="shared" si="367"/>
        <v>1</v>
      </c>
      <c r="AM982" s="39" t="str">
        <f>IF(AD982=AI982," ",AA982)</f>
        <v xml:space="preserve"> </v>
      </c>
      <c r="AN982" s="39" t="str">
        <f>IF(AD982=AI982," ",AG982)</f>
        <v xml:space="preserve"> </v>
      </c>
      <c r="AO982" s="39" t="str">
        <f>IF(AD982=AI982," ","=")</f>
        <v xml:space="preserve"> </v>
      </c>
      <c r="AP982" s="39" t="str">
        <f>IF(AD982=AI982," ",AI982)</f>
        <v xml:space="preserve"> </v>
      </c>
      <c r="CF982" s="2"/>
    </row>
    <row r="983" spans="2:84" x14ac:dyDescent="0.2">
      <c r="B983" s="22" t="str">
        <f>IF(VLOOKUP('Download Data'!AF992,'Download Data'!AL992:AP2604,3,FALSE)&lt;&gt;10001,VLOOKUP('Download Data'!AF992,'Download Data'!AL992:AP2604,3,FALSE),"")</f>
        <v/>
      </c>
      <c r="C983" s="5" t="str">
        <f>IF(VLOOKUP('Download Data'!AF992,'Download Data'!AL992:AP2604,3,FALSE)&lt;&gt;10001,VLOOKUP('Download Data'!AF992,'Download Data'!AL992:AP2604,4,FALSE),"")</f>
        <v/>
      </c>
      <c r="D983" s="29" t="str">
        <f>IF(VLOOKUP('Download Data'!AF992,'Download Data'!AL992:AP2604,3,FALSE)&lt;&gt;10001,VLOOKUP('Download Data'!AF992,'Download Data'!AL992:AP2604,5,FALSE),"")</f>
        <v/>
      </c>
      <c r="AA983" s="39" t="s">
        <v>1618</v>
      </c>
      <c r="AB983" s="39">
        <f t="shared" si="376"/>
        <v>14607</v>
      </c>
      <c r="AC983" s="39" t="s">
        <v>101</v>
      </c>
      <c r="AD983" s="43">
        <f>VLOOKUP(AB983/100,'Download Data'!$BB$1:$BV$156,12,TRUE)</f>
        <v>0</v>
      </c>
      <c r="AE983" s="39"/>
      <c r="AF983" s="39">
        <f t="shared" si="366"/>
        <v>974</v>
      </c>
      <c r="AG983" s="45">
        <f t="shared" si="377"/>
        <v>14607</v>
      </c>
      <c r="AH983" s="45" t="s">
        <v>101</v>
      </c>
      <c r="AI983" s="46">
        <f>Program!Z225</f>
        <v>0</v>
      </c>
      <c r="AJ983" s="39"/>
      <c r="AK983" s="39">
        <f>IF(AO983=" ",0,1)</f>
        <v>0</v>
      </c>
      <c r="AL983" s="39">
        <f t="shared" si="367"/>
        <v>1</v>
      </c>
      <c r="AM983" s="39" t="str">
        <f>IF(AD983=AI983," ",AA983)</f>
        <v xml:space="preserve"> </v>
      </c>
      <c r="AN983" s="39" t="str">
        <f>IF(AD983=AI983," ",AG983)</f>
        <v xml:space="preserve"> </v>
      </c>
      <c r="AO983" s="39" t="str">
        <f>IF(AD983=AI983," ","=")</f>
        <v xml:space="preserve"> </v>
      </c>
      <c r="AP983" s="39" t="str">
        <f>IF(AD983=AI983," ",AI983)</f>
        <v xml:space="preserve"> </v>
      </c>
      <c r="CF983" s="2"/>
    </row>
    <row r="984" spans="2:84" x14ac:dyDescent="0.2">
      <c r="B984" s="22" t="str">
        <f>IF(VLOOKUP('Download Data'!AF993,'Download Data'!AL993:AP2605,3,FALSE)&lt;&gt;10001,VLOOKUP('Download Data'!AF993,'Download Data'!AL993:AP2605,3,FALSE),"")</f>
        <v/>
      </c>
      <c r="C984" s="5" t="str">
        <f>IF(VLOOKUP('Download Data'!AF993,'Download Data'!AL993:AP2605,3,FALSE)&lt;&gt;10001,VLOOKUP('Download Data'!AF993,'Download Data'!AL993:AP2605,4,FALSE),"")</f>
        <v/>
      </c>
      <c r="D984" s="29" t="str">
        <f>IF(VLOOKUP('Download Data'!AF993,'Download Data'!AL993:AP2605,3,FALSE)&lt;&gt;10001,VLOOKUP('Download Data'!AF993,'Download Data'!AL993:AP2605,5,FALSE),"")</f>
        <v/>
      </c>
      <c r="AA984" s="39"/>
      <c r="AB984" s="39"/>
      <c r="AC984" s="39"/>
      <c r="AD984" s="43"/>
      <c r="AE984" s="39"/>
      <c r="AF984" s="39">
        <f t="shared" si="366"/>
        <v>975</v>
      </c>
      <c r="AG984" s="45"/>
      <c r="AH984" s="45"/>
      <c r="AI984" s="46"/>
      <c r="AJ984" s="39"/>
      <c r="AK984" s="39">
        <f t="shared" si="358"/>
        <v>0</v>
      </c>
      <c r="AL984" s="39">
        <f t="shared" si="367"/>
        <v>1</v>
      </c>
      <c r="AM984" s="39" t="str">
        <f t="shared" si="359"/>
        <v xml:space="preserve"> </v>
      </c>
      <c r="AN984" s="39" t="str">
        <f t="shared" si="360"/>
        <v xml:space="preserve"> </v>
      </c>
      <c r="AO984" s="39" t="str">
        <f t="shared" si="361"/>
        <v xml:space="preserve"> </v>
      </c>
      <c r="AP984" s="39" t="str">
        <f t="shared" si="362"/>
        <v xml:space="preserve"> </v>
      </c>
      <c r="CF984" s="2"/>
    </row>
    <row r="985" spans="2:84" x14ac:dyDescent="0.2">
      <c r="B985" s="22" t="str">
        <f>IF(VLOOKUP('Download Data'!AF994,'Download Data'!AL994:AP2606,3,FALSE)&lt;&gt;10001,VLOOKUP('Download Data'!AF994,'Download Data'!AL994:AP2606,3,FALSE),"")</f>
        <v/>
      </c>
      <c r="C985" s="5" t="str">
        <f>IF(VLOOKUP('Download Data'!AF994,'Download Data'!AL994:AP2606,3,FALSE)&lt;&gt;10001,VLOOKUP('Download Data'!AF994,'Download Data'!AL994:AP2606,4,FALSE),"")</f>
        <v/>
      </c>
      <c r="D985" s="29" t="str">
        <f>IF(VLOOKUP('Download Data'!AF994,'Download Data'!AL994:AP2606,3,FALSE)&lt;&gt;10001,VLOOKUP('Download Data'!AF994,'Download Data'!AL994:AP2606,5,FALSE),"")</f>
        <v/>
      </c>
      <c r="AA985" s="39" t="s">
        <v>1246</v>
      </c>
      <c r="AB985" s="39">
        <f t="shared" ref="AB985:AB992" si="378">AG985</f>
        <v>14700</v>
      </c>
      <c r="AC985" s="39" t="s">
        <v>101</v>
      </c>
      <c r="AD985" s="43">
        <f>VLOOKUP(AB985/100,'Download Data'!$BB$1:$BV$156,5,TRUE)</f>
        <v>0</v>
      </c>
      <c r="AE985" s="39"/>
      <c r="AF985" s="39">
        <f t="shared" si="366"/>
        <v>976</v>
      </c>
      <c r="AG985" s="45">
        <v>14700</v>
      </c>
      <c r="AH985" s="45" t="s">
        <v>101</v>
      </c>
      <c r="AI985" s="46">
        <f>Program!Z229</f>
        <v>0</v>
      </c>
      <c r="AJ985" s="39"/>
      <c r="AK985" s="39">
        <f t="shared" si="358"/>
        <v>0</v>
      </c>
      <c r="AL985" s="39">
        <f t="shared" si="367"/>
        <v>1</v>
      </c>
      <c r="AM985" s="39" t="str">
        <f t="shared" si="359"/>
        <v xml:space="preserve"> </v>
      </c>
      <c r="AN985" s="39" t="str">
        <f t="shared" si="360"/>
        <v xml:space="preserve"> </v>
      </c>
      <c r="AO985" s="39" t="str">
        <f t="shared" si="361"/>
        <v xml:space="preserve"> </v>
      </c>
      <c r="AP985" s="39" t="str">
        <f t="shared" si="362"/>
        <v xml:space="preserve"> </v>
      </c>
      <c r="CF985" s="2"/>
    </row>
    <row r="986" spans="2:84" x14ac:dyDescent="0.2">
      <c r="B986" s="22" t="str">
        <f>IF(VLOOKUP('Download Data'!AF995,'Download Data'!AL995:AP2607,3,FALSE)&lt;&gt;10001,VLOOKUP('Download Data'!AF995,'Download Data'!AL995:AP2607,3,FALSE),"")</f>
        <v/>
      </c>
      <c r="C986" s="5" t="str">
        <f>IF(VLOOKUP('Download Data'!AF995,'Download Data'!AL995:AP2607,3,FALSE)&lt;&gt;10001,VLOOKUP('Download Data'!AF995,'Download Data'!AL995:AP2607,4,FALSE),"")</f>
        <v/>
      </c>
      <c r="D986" s="29" t="str">
        <f>IF(VLOOKUP('Download Data'!AF995,'Download Data'!AL995:AP2607,3,FALSE)&lt;&gt;10001,VLOOKUP('Download Data'!AF995,'Download Data'!AL995:AP2607,5,FALSE),"")</f>
        <v/>
      </c>
      <c r="AA986" s="39" t="s">
        <v>1247</v>
      </c>
      <c r="AB986" s="39">
        <f t="shared" si="378"/>
        <v>14701</v>
      </c>
      <c r="AC986" s="39" t="s">
        <v>101</v>
      </c>
      <c r="AD986" s="43">
        <f>VLOOKUP(AB986/100,'Download Data'!$BB$1:$BV$156,6,TRUE)</f>
        <v>0</v>
      </c>
      <c r="AE986" s="39"/>
      <c r="AF986" s="39">
        <f t="shared" si="366"/>
        <v>977</v>
      </c>
      <c r="AG986" s="45">
        <f t="shared" ref="AG986:AG992" si="379">AG985+1</f>
        <v>14701</v>
      </c>
      <c r="AH986" s="45" t="s">
        <v>101</v>
      </c>
      <c r="AI986" s="46">
        <f>Program!Z230</f>
        <v>0</v>
      </c>
      <c r="AJ986" s="39"/>
      <c r="AK986" s="39">
        <f t="shared" si="358"/>
        <v>0</v>
      </c>
      <c r="AL986" s="39">
        <f t="shared" si="367"/>
        <v>1</v>
      </c>
      <c r="AM986" s="39" t="str">
        <f t="shared" si="359"/>
        <v xml:space="preserve"> </v>
      </c>
      <c r="AN986" s="39" t="str">
        <f t="shared" si="360"/>
        <v xml:space="preserve"> </v>
      </c>
      <c r="AO986" s="39" t="str">
        <f t="shared" si="361"/>
        <v xml:space="preserve"> </v>
      </c>
      <c r="AP986" s="39" t="str">
        <f t="shared" si="362"/>
        <v xml:space="preserve"> </v>
      </c>
      <c r="CF986" s="2"/>
    </row>
    <row r="987" spans="2:84" x14ac:dyDescent="0.2">
      <c r="B987" s="22" t="str">
        <f>IF(VLOOKUP('Download Data'!AF996,'Download Data'!AL996:AP2608,3,FALSE)&lt;&gt;10001,VLOOKUP('Download Data'!AF996,'Download Data'!AL996:AP2608,3,FALSE),"")</f>
        <v/>
      </c>
      <c r="C987" s="5" t="str">
        <f>IF(VLOOKUP('Download Data'!AF996,'Download Data'!AL996:AP2608,3,FALSE)&lt;&gt;10001,VLOOKUP('Download Data'!AF996,'Download Data'!AL996:AP2608,4,FALSE),"")</f>
        <v/>
      </c>
      <c r="D987" s="29" t="str">
        <f>IF(VLOOKUP('Download Data'!AF996,'Download Data'!AL996:AP2608,3,FALSE)&lt;&gt;10001,VLOOKUP('Download Data'!AF996,'Download Data'!AL996:AP2608,5,FALSE),"")</f>
        <v/>
      </c>
      <c r="AA987" s="39" t="s">
        <v>1248</v>
      </c>
      <c r="AB987" s="39">
        <f t="shared" si="378"/>
        <v>14702</v>
      </c>
      <c r="AC987" s="39" t="s">
        <v>101</v>
      </c>
      <c r="AD987" s="43">
        <f>VLOOKUP(AB987/100,'Download Data'!$BB$1:$BV$156,7,TRUE)</f>
        <v>0</v>
      </c>
      <c r="AE987" s="39"/>
      <c r="AF987" s="39">
        <f t="shared" si="366"/>
        <v>978</v>
      </c>
      <c r="AG987" s="45">
        <f t="shared" si="379"/>
        <v>14702</v>
      </c>
      <c r="AH987" s="45" t="s">
        <v>101</v>
      </c>
      <c r="AI987" s="46">
        <f>Program!Z231</f>
        <v>0</v>
      </c>
      <c r="AJ987" s="39"/>
      <c r="AK987" s="39">
        <f t="shared" si="358"/>
        <v>0</v>
      </c>
      <c r="AL987" s="39">
        <f t="shared" si="367"/>
        <v>1</v>
      </c>
      <c r="AM987" s="39" t="str">
        <f t="shared" si="359"/>
        <v xml:space="preserve"> </v>
      </c>
      <c r="AN987" s="39" t="str">
        <f t="shared" si="360"/>
        <v xml:space="preserve"> </v>
      </c>
      <c r="AO987" s="39" t="str">
        <f t="shared" si="361"/>
        <v xml:space="preserve"> </v>
      </c>
      <c r="AP987" s="39" t="str">
        <f t="shared" si="362"/>
        <v xml:space="preserve"> </v>
      </c>
      <c r="CF987" s="2"/>
    </row>
    <row r="988" spans="2:84" x14ac:dyDescent="0.2">
      <c r="B988" s="22" t="str">
        <f>IF(VLOOKUP('Download Data'!AF997,'Download Data'!AL997:AP2609,3,FALSE)&lt;&gt;10001,VLOOKUP('Download Data'!AF997,'Download Data'!AL997:AP2609,3,FALSE),"")</f>
        <v/>
      </c>
      <c r="C988" s="5" t="str">
        <f>IF(VLOOKUP('Download Data'!AF997,'Download Data'!AL997:AP2609,3,FALSE)&lt;&gt;10001,VLOOKUP('Download Data'!AF997,'Download Data'!AL997:AP2609,4,FALSE),"")</f>
        <v/>
      </c>
      <c r="D988" s="29" t="str">
        <f>IF(VLOOKUP('Download Data'!AF997,'Download Data'!AL997:AP2609,3,FALSE)&lt;&gt;10001,VLOOKUP('Download Data'!AF997,'Download Data'!AL997:AP2609,5,FALSE),"")</f>
        <v/>
      </c>
      <c r="AA988" s="39" t="s">
        <v>1249</v>
      </c>
      <c r="AB988" s="39">
        <f t="shared" si="378"/>
        <v>14703</v>
      </c>
      <c r="AC988" s="39" t="s">
        <v>101</v>
      </c>
      <c r="AD988" s="43">
        <f>VLOOKUP(AB988/100,'Download Data'!$BB$1:$BV$156,8,TRUE)</f>
        <v>0</v>
      </c>
      <c r="AE988" s="39"/>
      <c r="AF988" s="39">
        <f t="shared" si="366"/>
        <v>979</v>
      </c>
      <c r="AG988" s="45">
        <f t="shared" si="379"/>
        <v>14703</v>
      </c>
      <c r="AH988" s="45" t="s">
        <v>101</v>
      </c>
      <c r="AI988" s="46">
        <f>Program!Z232</f>
        <v>0</v>
      </c>
      <c r="AJ988" s="39"/>
      <c r="AK988" s="39">
        <f t="shared" si="358"/>
        <v>0</v>
      </c>
      <c r="AL988" s="39">
        <f t="shared" si="367"/>
        <v>1</v>
      </c>
      <c r="AM988" s="39" t="str">
        <f t="shared" si="359"/>
        <v xml:space="preserve"> </v>
      </c>
      <c r="AN988" s="39" t="str">
        <f t="shared" si="360"/>
        <v xml:space="preserve"> </v>
      </c>
      <c r="AO988" s="39" t="str">
        <f t="shared" si="361"/>
        <v xml:space="preserve"> </v>
      </c>
      <c r="AP988" s="39" t="str">
        <f t="shared" si="362"/>
        <v xml:space="preserve"> </v>
      </c>
      <c r="CF988" s="2"/>
    </row>
    <row r="989" spans="2:84" x14ac:dyDescent="0.2">
      <c r="B989" s="22" t="str">
        <f>IF(VLOOKUP('Download Data'!AF998,'Download Data'!AL998:AP2610,3,FALSE)&lt;&gt;10001,VLOOKUP('Download Data'!AF998,'Download Data'!AL998:AP2610,3,FALSE),"")</f>
        <v/>
      </c>
      <c r="C989" s="5" t="str">
        <f>IF(VLOOKUP('Download Data'!AF998,'Download Data'!AL998:AP2610,3,FALSE)&lt;&gt;10001,VLOOKUP('Download Data'!AF998,'Download Data'!AL998:AP2610,4,FALSE),"")</f>
        <v/>
      </c>
      <c r="D989" s="29" t="str">
        <f>IF(VLOOKUP('Download Data'!AF998,'Download Data'!AL998:AP2610,3,FALSE)&lt;&gt;10001,VLOOKUP('Download Data'!AF998,'Download Data'!AL998:AP2610,5,FALSE),"")</f>
        <v/>
      </c>
      <c r="AA989" s="39" t="s">
        <v>1250</v>
      </c>
      <c r="AB989" s="39">
        <f t="shared" si="378"/>
        <v>14704</v>
      </c>
      <c r="AC989" s="39" t="s">
        <v>101</v>
      </c>
      <c r="AD989" s="43">
        <f>VLOOKUP(AB989/100,'Download Data'!$BB$1:$BV$156,9,TRUE)</f>
        <v>0</v>
      </c>
      <c r="AE989" s="39"/>
      <c r="AF989" s="39">
        <f t="shared" si="366"/>
        <v>980</v>
      </c>
      <c r="AG989" s="45">
        <f t="shared" si="379"/>
        <v>14704</v>
      </c>
      <c r="AH989" s="45" t="s">
        <v>101</v>
      </c>
      <c r="AI989" s="46">
        <f>Program!Z233</f>
        <v>0</v>
      </c>
      <c r="AJ989" s="39"/>
      <c r="AK989" s="39">
        <f t="shared" si="358"/>
        <v>0</v>
      </c>
      <c r="AL989" s="39">
        <f t="shared" si="367"/>
        <v>1</v>
      </c>
      <c r="AM989" s="39" t="str">
        <f t="shared" si="359"/>
        <v xml:space="preserve"> </v>
      </c>
      <c r="AN989" s="39" t="str">
        <f t="shared" si="360"/>
        <v xml:space="preserve"> </v>
      </c>
      <c r="AO989" s="39" t="str">
        <f t="shared" si="361"/>
        <v xml:space="preserve"> </v>
      </c>
      <c r="AP989" s="39" t="str">
        <f t="shared" si="362"/>
        <v xml:space="preserve"> </v>
      </c>
      <c r="CF989" s="2"/>
    </row>
    <row r="990" spans="2:84" x14ac:dyDescent="0.2">
      <c r="B990" s="22" t="str">
        <f>IF(VLOOKUP('Download Data'!AF999,'Download Data'!AL999:AP2611,3,FALSE)&lt;&gt;10001,VLOOKUP('Download Data'!AF999,'Download Data'!AL999:AP2611,3,FALSE),"")</f>
        <v/>
      </c>
      <c r="C990" s="5" t="str">
        <f>IF(VLOOKUP('Download Data'!AF999,'Download Data'!AL999:AP2611,3,FALSE)&lt;&gt;10001,VLOOKUP('Download Data'!AF999,'Download Data'!AL999:AP2611,4,FALSE),"")</f>
        <v/>
      </c>
      <c r="D990" s="29" t="str">
        <f>IF(VLOOKUP('Download Data'!AF999,'Download Data'!AL999:AP2611,3,FALSE)&lt;&gt;10001,VLOOKUP('Download Data'!AF999,'Download Data'!AL999:AP2611,5,FALSE),"")</f>
        <v/>
      </c>
      <c r="AA990" s="39" t="s">
        <v>1619</v>
      </c>
      <c r="AB990" s="39">
        <f t="shared" si="378"/>
        <v>14705</v>
      </c>
      <c r="AC990" s="39" t="s">
        <v>101</v>
      </c>
      <c r="AD990" s="43">
        <f>VLOOKUP(AB990/100,'Download Data'!$BB$1:$BV$156,10,TRUE)</f>
        <v>0</v>
      </c>
      <c r="AE990" s="39"/>
      <c r="AF990" s="39">
        <f t="shared" si="366"/>
        <v>981</v>
      </c>
      <c r="AG990" s="45">
        <f t="shared" si="379"/>
        <v>14705</v>
      </c>
      <c r="AH990" s="45" t="s">
        <v>101</v>
      </c>
      <c r="AI990" s="46">
        <f>Program!Z234</f>
        <v>0</v>
      </c>
      <c r="AJ990" s="39"/>
      <c r="AK990" s="39">
        <f>IF(AO990=" ",0,1)</f>
        <v>0</v>
      </c>
      <c r="AL990" s="39">
        <f t="shared" si="367"/>
        <v>1</v>
      </c>
      <c r="AM990" s="39" t="str">
        <f>IF(AD990=AI990," ",AA990)</f>
        <v xml:space="preserve"> </v>
      </c>
      <c r="AN990" s="39" t="str">
        <f>IF(AD990=AI990," ",AG990)</f>
        <v xml:space="preserve"> </v>
      </c>
      <c r="AO990" s="39" t="str">
        <f>IF(AD990=AI990," ","=")</f>
        <v xml:space="preserve"> </v>
      </c>
      <c r="AP990" s="39" t="str">
        <f>IF(AD990=AI990," ",AI990)</f>
        <v xml:space="preserve"> </v>
      </c>
      <c r="CF990" s="2"/>
    </row>
    <row r="991" spans="2:84" x14ac:dyDescent="0.2">
      <c r="B991" s="22" t="str">
        <f>IF(VLOOKUP('Download Data'!AF1000,'Download Data'!AL1000:AP2612,3,FALSE)&lt;&gt;10001,VLOOKUP('Download Data'!AF1000,'Download Data'!AL1000:AP2612,3,FALSE),"")</f>
        <v/>
      </c>
      <c r="C991" s="5" t="str">
        <f>IF(VLOOKUP('Download Data'!AF1000,'Download Data'!AL1000:AP2612,3,FALSE)&lt;&gt;10001,VLOOKUP('Download Data'!AF1000,'Download Data'!AL1000:AP2612,4,FALSE),"")</f>
        <v/>
      </c>
      <c r="D991" s="29" t="str">
        <f>IF(VLOOKUP('Download Data'!AF1000,'Download Data'!AL1000:AP2612,3,FALSE)&lt;&gt;10001,VLOOKUP('Download Data'!AF1000,'Download Data'!AL1000:AP2612,5,FALSE),"")</f>
        <v/>
      </c>
      <c r="AA991" s="39" t="s">
        <v>1620</v>
      </c>
      <c r="AB991" s="39">
        <f t="shared" si="378"/>
        <v>14706</v>
      </c>
      <c r="AC991" s="39" t="s">
        <v>101</v>
      </c>
      <c r="AD991" s="43">
        <f>VLOOKUP(AB991/100,'Download Data'!$BB$1:$BV$156,11,TRUE)</f>
        <v>0</v>
      </c>
      <c r="AE991" s="39"/>
      <c r="AF991" s="39">
        <f t="shared" si="366"/>
        <v>982</v>
      </c>
      <c r="AG991" s="45">
        <f t="shared" si="379"/>
        <v>14706</v>
      </c>
      <c r="AH991" s="45" t="s">
        <v>101</v>
      </c>
      <c r="AI991" s="46">
        <f>Program!Z235</f>
        <v>0</v>
      </c>
      <c r="AJ991" s="39"/>
      <c r="AK991" s="39">
        <f>IF(AO991=" ",0,1)</f>
        <v>0</v>
      </c>
      <c r="AL991" s="39">
        <f t="shared" si="367"/>
        <v>1</v>
      </c>
      <c r="AM991" s="39" t="str">
        <f>IF(AD991=AI991," ",AA991)</f>
        <v xml:space="preserve"> </v>
      </c>
      <c r="AN991" s="39" t="str">
        <f>IF(AD991=AI991," ",AG991)</f>
        <v xml:space="preserve"> </v>
      </c>
      <c r="AO991" s="39" t="str">
        <f>IF(AD991=AI991," ","=")</f>
        <v xml:space="preserve"> </v>
      </c>
      <c r="AP991" s="39" t="str">
        <f>IF(AD991=AI991," ",AI991)</f>
        <v xml:space="preserve"> </v>
      </c>
      <c r="CF991" s="2"/>
    </row>
    <row r="992" spans="2:84" x14ac:dyDescent="0.2">
      <c r="B992" s="22" t="str">
        <f>IF(VLOOKUP('Download Data'!AF1001,'Download Data'!AL1001:AP2613,3,FALSE)&lt;&gt;10001,VLOOKUP('Download Data'!AF1001,'Download Data'!AL1001:AP2613,3,FALSE),"")</f>
        <v/>
      </c>
      <c r="C992" s="5" t="str">
        <f>IF(VLOOKUP('Download Data'!AF1001,'Download Data'!AL1001:AP2613,3,FALSE)&lt;&gt;10001,VLOOKUP('Download Data'!AF1001,'Download Data'!AL1001:AP2613,4,FALSE),"")</f>
        <v/>
      </c>
      <c r="D992" s="29" t="str">
        <f>IF(VLOOKUP('Download Data'!AF1001,'Download Data'!AL1001:AP2613,3,FALSE)&lt;&gt;10001,VLOOKUP('Download Data'!AF1001,'Download Data'!AL1001:AP2613,5,FALSE),"")</f>
        <v/>
      </c>
      <c r="AA992" s="39" t="s">
        <v>1621</v>
      </c>
      <c r="AB992" s="39">
        <f t="shared" si="378"/>
        <v>14707</v>
      </c>
      <c r="AC992" s="39" t="s">
        <v>101</v>
      </c>
      <c r="AD992" s="43">
        <f>VLOOKUP(AB992/100,'Download Data'!$BB$1:$BV$156,12,TRUE)</f>
        <v>0</v>
      </c>
      <c r="AE992" s="39"/>
      <c r="AF992" s="39">
        <f t="shared" si="366"/>
        <v>983</v>
      </c>
      <c r="AG992" s="45">
        <f t="shared" si="379"/>
        <v>14707</v>
      </c>
      <c r="AH992" s="45" t="s">
        <v>101</v>
      </c>
      <c r="AI992" s="46">
        <f>Program!Z236</f>
        <v>0</v>
      </c>
      <c r="AJ992" s="39"/>
      <c r="AK992" s="39">
        <f>IF(AO992=" ",0,1)</f>
        <v>0</v>
      </c>
      <c r="AL992" s="39">
        <f t="shared" si="367"/>
        <v>1</v>
      </c>
      <c r="AM992" s="39" t="str">
        <f>IF(AD992=AI992," ",AA992)</f>
        <v xml:space="preserve"> </v>
      </c>
      <c r="AN992" s="39" t="str">
        <f>IF(AD992=AI992," ",AG992)</f>
        <v xml:space="preserve"> </v>
      </c>
      <c r="AO992" s="39" t="str">
        <f>IF(AD992=AI992," ","=")</f>
        <v xml:space="preserve"> </v>
      </c>
      <c r="AP992" s="39" t="str">
        <f>IF(AD992=AI992," ",AI992)</f>
        <v xml:space="preserve"> </v>
      </c>
      <c r="CF992" s="2"/>
    </row>
    <row r="993" spans="2:84" x14ac:dyDescent="0.2">
      <c r="B993" s="22" t="str">
        <f>IF(VLOOKUP('Download Data'!AF1002,'Download Data'!AL1002:AP2614,3,FALSE)&lt;&gt;10001,VLOOKUP('Download Data'!AF1002,'Download Data'!AL1002:AP2614,3,FALSE),"")</f>
        <v/>
      </c>
      <c r="C993" s="5" t="str">
        <f>IF(VLOOKUP('Download Data'!AF1002,'Download Data'!AL1002:AP2614,3,FALSE)&lt;&gt;10001,VLOOKUP('Download Data'!AF1002,'Download Data'!AL1002:AP2614,4,FALSE),"")</f>
        <v/>
      </c>
      <c r="D993" s="29" t="str">
        <f>IF(VLOOKUP('Download Data'!AF1002,'Download Data'!AL1002:AP2614,3,FALSE)&lt;&gt;10001,VLOOKUP('Download Data'!AF1002,'Download Data'!AL1002:AP2614,5,FALSE),"")</f>
        <v/>
      </c>
      <c r="AA993" s="39"/>
      <c r="AB993" s="39"/>
      <c r="AC993" s="39"/>
      <c r="AD993" s="43"/>
      <c r="AE993" s="39"/>
      <c r="AF993" s="39">
        <f t="shared" si="366"/>
        <v>984</v>
      </c>
      <c r="AG993" s="45"/>
      <c r="AH993" s="45"/>
      <c r="AI993" s="46"/>
      <c r="AJ993" s="39"/>
      <c r="AK993" s="39">
        <f t="shared" si="358"/>
        <v>0</v>
      </c>
      <c r="AL993" s="39">
        <f t="shared" si="367"/>
        <v>1</v>
      </c>
      <c r="AM993" s="39" t="str">
        <f t="shared" si="359"/>
        <v xml:space="preserve"> </v>
      </c>
      <c r="AN993" s="39" t="str">
        <f t="shared" si="360"/>
        <v xml:space="preserve"> </v>
      </c>
      <c r="AO993" s="39" t="str">
        <f t="shared" si="361"/>
        <v xml:space="preserve"> </v>
      </c>
      <c r="AP993" s="39" t="str">
        <f t="shared" si="362"/>
        <v xml:space="preserve"> </v>
      </c>
      <c r="CF993" s="2"/>
    </row>
    <row r="994" spans="2:84" x14ac:dyDescent="0.2">
      <c r="B994" s="22" t="str">
        <f>IF(VLOOKUP('Download Data'!AF1003,'Download Data'!AL1003:AP2615,3,FALSE)&lt;&gt;10001,VLOOKUP('Download Data'!AF1003,'Download Data'!AL1003:AP2615,3,FALSE),"")</f>
        <v/>
      </c>
      <c r="C994" s="5" t="str">
        <f>IF(VLOOKUP('Download Data'!AF1003,'Download Data'!AL1003:AP2615,3,FALSE)&lt;&gt;10001,VLOOKUP('Download Data'!AF1003,'Download Data'!AL1003:AP2615,4,FALSE),"")</f>
        <v/>
      </c>
      <c r="D994" s="29" t="str">
        <f>IF(VLOOKUP('Download Data'!AF1003,'Download Data'!AL1003:AP2615,3,FALSE)&lt;&gt;10001,VLOOKUP('Download Data'!AF1003,'Download Data'!AL1003:AP2615,5,FALSE),"")</f>
        <v/>
      </c>
      <c r="AA994" s="39" t="s">
        <v>1251</v>
      </c>
      <c r="AB994" s="39">
        <f t="shared" ref="AB994:AB1001" si="380">AG994</f>
        <v>14800</v>
      </c>
      <c r="AC994" s="39" t="s">
        <v>101</v>
      </c>
      <c r="AD994" s="43">
        <f>VLOOKUP(AB994/100,'Download Data'!$BB$1:$BV$156,5,TRUE)</f>
        <v>0</v>
      </c>
      <c r="AE994" s="39"/>
      <c r="AF994" s="39">
        <f t="shared" si="366"/>
        <v>985</v>
      </c>
      <c r="AG994" s="45">
        <v>14800</v>
      </c>
      <c r="AH994" s="45" t="s">
        <v>101</v>
      </c>
      <c r="AI994" s="46">
        <f>Program!AD185</f>
        <v>0</v>
      </c>
      <c r="AJ994" s="39"/>
      <c r="AK994" s="39">
        <f t="shared" si="358"/>
        <v>0</v>
      </c>
      <c r="AL994" s="39">
        <f t="shared" si="367"/>
        <v>1</v>
      </c>
      <c r="AM994" s="39" t="str">
        <f t="shared" si="359"/>
        <v xml:space="preserve"> </v>
      </c>
      <c r="AN994" s="39" t="str">
        <f t="shared" si="360"/>
        <v xml:space="preserve"> </v>
      </c>
      <c r="AO994" s="39" t="str">
        <f t="shared" si="361"/>
        <v xml:space="preserve"> </v>
      </c>
      <c r="AP994" s="39" t="str">
        <f t="shared" si="362"/>
        <v xml:space="preserve"> </v>
      </c>
      <c r="CF994" s="2"/>
    </row>
    <row r="995" spans="2:84" x14ac:dyDescent="0.2">
      <c r="B995" s="22" t="str">
        <f>IF(VLOOKUP('Download Data'!AF1004,'Download Data'!AL1004:AP2616,3,FALSE)&lt;&gt;10001,VLOOKUP('Download Data'!AF1004,'Download Data'!AL1004:AP2616,3,FALSE),"")</f>
        <v/>
      </c>
      <c r="C995" s="5" t="str">
        <f>IF(VLOOKUP('Download Data'!AF1004,'Download Data'!AL1004:AP2616,3,FALSE)&lt;&gt;10001,VLOOKUP('Download Data'!AF1004,'Download Data'!AL1004:AP2616,4,FALSE),"")</f>
        <v/>
      </c>
      <c r="D995" s="29" t="str">
        <f>IF(VLOOKUP('Download Data'!AF1004,'Download Data'!AL1004:AP2616,3,FALSE)&lt;&gt;10001,VLOOKUP('Download Data'!AF1004,'Download Data'!AL1004:AP2616,5,FALSE),"")</f>
        <v/>
      </c>
      <c r="AA995" s="39" t="s">
        <v>1252</v>
      </c>
      <c r="AB995" s="39">
        <f t="shared" si="380"/>
        <v>14801</v>
      </c>
      <c r="AC995" s="39" t="s">
        <v>101</v>
      </c>
      <c r="AD995" s="43">
        <f>VLOOKUP(AB995/100,'Download Data'!$BB$1:$BV$156,6,TRUE)</f>
        <v>0</v>
      </c>
      <c r="AE995" s="39"/>
      <c r="AF995" s="39">
        <f t="shared" si="366"/>
        <v>986</v>
      </c>
      <c r="AG995" s="45">
        <f t="shared" ref="AG995:AG1001" si="381">AG994+1</f>
        <v>14801</v>
      </c>
      <c r="AH995" s="45" t="s">
        <v>101</v>
      </c>
      <c r="AI995" s="46">
        <f>Program!AD186</f>
        <v>0</v>
      </c>
      <c r="AJ995" s="39"/>
      <c r="AK995" s="39">
        <f t="shared" si="358"/>
        <v>0</v>
      </c>
      <c r="AL995" s="39">
        <f t="shared" si="367"/>
        <v>1</v>
      </c>
      <c r="AM995" s="39" t="str">
        <f t="shared" si="359"/>
        <v xml:space="preserve"> </v>
      </c>
      <c r="AN995" s="39" t="str">
        <f t="shared" si="360"/>
        <v xml:space="preserve"> </v>
      </c>
      <c r="AO995" s="39" t="str">
        <f t="shared" si="361"/>
        <v xml:space="preserve"> </v>
      </c>
      <c r="AP995" s="39" t="str">
        <f t="shared" si="362"/>
        <v xml:space="preserve"> </v>
      </c>
      <c r="CF995" s="2"/>
    </row>
    <row r="996" spans="2:84" x14ac:dyDescent="0.2">
      <c r="B996" s="22" t="str">
        <f>IF(VLOOKUP('Download Data'!AF1005,'Download Data'!AL1005:AP2617,3,FALSE)&lt;&gt;10001,VLOOKUP('Download Data'!AF1005,'Download Data'!AL1005:AP2617,3,FALSE),"")</f>
        <v/>
      </c>
      <c r="C996" s="5" t="str">
        <f>IF(VLOOKUP('Download Data'!AF1005,'Download Data'!AL1005:AP2617,3,FALSE)&lt;&gt;10001,VLOOKUP('Download Data'!AF1005,'Download Data'!AL1005:AP2617,4,FALSE),"")</f>
        <v/>
      </c>
      <c r="D996" s="29" t="str">
        <f>IF(VLOOKUP('Download Data'!AF1005,'Download Data'!AL1005:AP2617,3,FALSE)&lt;&gt;10001,VLOOKUP('Download Data'!AF1005,'Download Data'!AL1005:AP2617,5,FALSE),"")</f>
        <v/>
      </c>
      <c r="AA996" s="39" t="s">
        <v>1253</v>
      </c>
      <c r="AB996" s="39">
        <f t="shared" si="380"/>
        <v>14802</v>
      </c>
      <c r="AC996" s="39" t="s">
        <v>101</v>
      </c>
      <c r="AD996" s="43">
        <f>VLOOKUP(AB996/100,'Download Data'!$BB$1:$BV$156,7,TRUE)</f>
        <v>0</v>
      </c>
      <c r="AE996" s="39"/>
      <c r="AF996" s="39">
        <f t="shared" si="366"/>
        <v>987</v>
      </c>
      <c r="AG996" s="45">
        <f t="shared" si="381"/>
        <v>14802</v>
      </c>
      <c r="AH996" s="45" t="s">
        <v>101</v>
      </c>
      <c r="AI996" s="46">
        <f>Program!AD187</f>
        <v>0</v>
      </c>
      <c r="AJ996" s="39"/>
      <c r="AK996" s="39">
        <f t="shared" si="358"/>
        <v>0</v>
      </c>
      <c r="AL996" s="39">
        <f t="shared" si="367"/>
        <v>1</v>
      </c>
      <c r="AM996" s="39" t="str">
        <f t="shared" si="359"/>
        <v xml:space="preserve"> </v>
      </c>
      <c r="AN996" s="39" t="str">
        <f t="shared" si="360"/>
        <v xml:space="preserve"> </v>
      </c>
      <c r="AO996" s="39" t="str">
        <f t="shared" si="361"/>
        <v xml:space="preserve"> </v>
      </c>
      <c r="AP996" s="39" t="str">
        <f t="shared" si="362"/>
        <v xml:space="preserve"> </v>
      </c>
      <c r="CF996" s="2"/>
    </row>
    <row r="997" spans="2:84" x14ac:dyDescent="0.2">
      <c r="B997" s="22" t="str">
        <f>IF(VLOOKUP('Download Data'!AF1006,'Download Data'!AL1006:AP2618,3,FALSE)&lt;&gt;10001,VLOOKUP('Download Data'!AF1006,'Download Data'!AL1006:AP2618,3,FALSE),"")</f>
        <v/>
      </c>
      <c r="C997" s="5" t="str">
        <f>IF(VLOOKUP('Download Data'!AF1006,'Download Data'!AL1006:AP2618,3,FALSE)&lt;&gt;10001,VLOOKUP('Download Data'!AF1006,'Download Data'!AL1006:AP2618,4,FALSE),"")</f>
        <v/>
      </c>
      <c r="D997" s="29" t="str">
        <f>IF(VLOOKUP('Download Data'!AF1006,'Download Data'!AL1006:AP2618,3,FALSE)&lt;&gt;10001,VLOOKUP('Download Data'!AF1006,'Download Data'!AL1006:AP2618,5,FALSE),"")</f>
        <v/>
      </c>
      <c r="AA997" s="39" t="s">
        <v>1254</v>
      </c>
      <c r="AB997" s="39">
        <f t="shared" si="380"/>
        <v>14803</v>
      </c>
      <c r="AC997" s="39" t="s">
        <v>101</v>
      </c>
      <c r="AD997" s="43">
        <f>VLOOKUP(AB997/100,'Download Data'!$BB$1:$BV$156,8,TRUE)</f>
        <v>0</v>
      </c>
      <c r="AE997" s="39"/>
      <c r="AF997" s="39">
        <f t="shared" si="366"/>
        <v>988</v>
      </c>
      <c r="AG997" s="45">
        <f t="shared" si="381"/>
        <v>14803</v>
      </c>
      <c r="AH997" s="45" t="s">
        <v>101</v>
      </c>
      <c r="AI997" s="46">
        <f>Program!AD188</f>
        <v>0</v>
      </c>
      <c r="AJ997" s="39"/>
      <c r="AK997" s="39">
        <f t="shared" si="358"/>
        <v>0</v>
      </c>
      <c r="AL997" s="39">
        <f t="shared" si="367"/>
        <v>1</v>
      </c>
      <c r="AM997" s="39" t="str">
        <f t="shared" si="359"/>
        <v xml:space="preserve"> </v>
      </c>
      <c r="AN997" s="39" t="str">
        <f t="shared" si="360"/>
        <v xml:space="preserve"> </v>
      </c>
      <c r="AO997" s="39" t="str">
        <f t="shared" si="361"/>
        <v xml:space="preserve"> </v>
      </c>
      <c r="AP997" s="39" t="str">
        <f t="shared" si="362"/>
        <v xml:space="preserve"> </v>
      </c>
      <c r="CF997" s="2"/>
    </row>
    <row r="998" spans="2:84" x14ac:dyDescent="0.2">
      <c r="B998" s="22" t="str">
        <f>IF(VLOOKUP('Download Data'!AF1007,'Download Data'!AL1007:AP2619,3,FALSE)&lt;&gt;10001,VLOOKUP('Download Data'!AF1007,'Download Data'!AL1007:AP2619,3,FALSE),"")</f>
        <v/>
      </c>
      <c r="C998" s="5" t="str">
        <f>IF(VLOOKUP('Download Data'!AF1007,'Download Data'!AL1007:AP2619,3,FALSE)&lt;&gt;10001,VLOOKUP('Download Data'!AF1007,'Download Data'!AL1007:AP2619,4,FALSE),"")</f>
        <v/>
      </c>
      <c r="D998" s="29" t="str">
        <f>IF(VLOOKUP('Download Data'!AF1007,'Download Data'!AL1007:AP2619,3,FALSE)&lt;&gt;10001,VLOOKUP('Download Data'!AF1007,'Download Data'!AL1007:AP2619,5,FALSE),"")</f>
        <v/>
      </c>
      <c r="AA998" s="39" t="s">
        <v>1255</v>
      </c>
      <c r="AB998" s="39">
        <f t="shared" si="380"/>
        <v>14804</v>
      </c>
      <c r="AC998" s="39" t="s">
        <v>101</v>
      </c>
      <c r="AD998" s="43">
        <f>VLOOKUP(AB998/100,'Download Data'!$BB$1:$BV$156,9,TRUE)</f>
        <v>0</v>
      </c>
      <c r="AE998" s="39"/>
      <c r="AF998" s="39">
        <f t="shared" si="366"/>
        <v>989</v>
      </c>
      <c r="AG998" s="45">
        <f t="shared" si="381"/>
        <v>14804</v>
      </c>
      <c r="AH998" s="45" t="s">
        <v>101</v>
      </c>
      <c r="AI998" s="46">
        <f>Program!AD189</f>
        <v>0</v>
      </c>
      <c r="AJ998" s="39"/>
      <c r="AK998" s="39">
        <f t="shared" si="358"/>
        <v>0</v>
      </c>
      <c r="AL998" s="39">
        <f t="shared" si="367"/>
        <v>1</v>
      </c>
      <c r="AM998" s="39" t="str">
        <f t="shared" si="359"/>
        <v xml:space="preserve"> </v>
      </c>
      <c r="AN998" s="39" t="str">
        <f t="shared" si="360"/>
        <v xml:space="preserve"> </v>
      </c>
      <c r="AO998" s="39" t="str">
        <f t="shared" si="361"/>
        <v xml:space="preserve"> </v>
      </c>
      <c r="AP998" s="39" t="str">
        <f t="shared" si="362"/>
        <v xml:space="preserve"> </v>
      </c>
      <c r="CF998" s="2"/>
    </row>
    <row r="999" spans="2:84" x14ac:dyDescent="0.2">
      <c r="B999" s="22" t="str">
        <f>IF(VLOOKUP('Download Data'!AF1008,'Download Data'!AL1008:AP2620,3,FALSE)&lt;&gt;10001,VLOOKUP('Download Data'!AF1008,'Download Data'!AL1008:AP2620,3,FALSE),"")</f>
        <v/>
      </c>
      <c r="C999" s="5" t="str">
        <f>IF(VLOOKUP('Download Data'!AF1008,'Download Data'!AL1008:AP2620,3,FALSE)&lt;&gt;10001,VLOOKUP('Download Data'!AF1008,'Download Data'!AL1008:AP2620,4,FALSE),"")</f>
        <v/>
      </c>
      <c r="D999" s="29" t="str">
        <f>IF(VLOOKUP('Download Data'!AF1008,'Download Data'!AL1008:AP2620,3,FALSE)&lt;&gt;10001,VLOOKUP('Download Data'!AF1008,'Download Data'!AL1008:AP2620,5,FALSE),"")</f>
        <v/>
      </c>
      <c r="AA999" s="39" t="s">
        <v>1622</v>
      </c>
      <c r="AB999" s="39">
        <f t="shared" si="380"/>
        <v>14805</v>
      </c>
      <c r="AC999" s="39" t="s">
        <v>101</v>
      </c>
      <c r="AD999" s="43">
        <f>VLOOKUP(AB999/100,'Download Data'!$BB$1:$BV$156,10,TRUE)</f>
        <v>0</v>
      </c>
      <c r="AE999" s="39"/>
      <c r="AF999" s="39">
        <f t="shared" si="366"/>
        <v>990</v>
      </c>
      <c r="AG999" s="45">
        <f t="shared" si="381"/>
        <v>14805</v>
      </c>
      <c r="AH999" s="45" t="s">
        <v>101</v>
      </c>
      <c r="AI999" s="46">
        <f>Program!AD190</f>
        <v>0</v>
      </c>
      <c r="AJ999" s="39"/>
      <c r="AK999" s="39">
        <f>IF(AO999=" ",0,1)</f>
        <v>0</v>
      </c>
      <c r="AL999" s="39">
        <f t="shared" si="367"/>
        <v>1</v>
      </c>
      <c r="AM999" s="39" t="str">
        <f>IF(AD999=AI999," ",AA999)</f>
        <v xml:space="preserve"> </v>
      </c>
      <c r="AN999" s="39" t="str">
        <f>IF(AD999=AI999," ",AG999)</f>
        <v xml:space="preserve"> </v>
      </c>
      <c r="AO999" s="39" t="str">
        <f>IF(AD999=AI999," ","=")</f>
        <v xml:space="preserve"> </v>
      </c>
      <c r="AP999" s="39" t="str">
        <f>IF(AD999=AI999," ",AI999)</f>
        <v xml:space="preserve"> </v>
      </c>
      <c r="CF999" s="2"/>
    </row>
    <row r="1000" spans="2:84" x14ac:dyDescent="0.2">
      <c r="B1000" s="22" t="str">
        <f>IF(VLOOKUP('Download Data'!AF1009,'Download Data'!AL1009:AP2621,3,FALSE)&lt;&gt;10001,VLOOKUP('Download Data'!AF1009,'Download Data'!AL1009:AP2621,3,FALSE),"")</f>
        <v/>
      </c>
      <c r="C1000" s="5" t="str">
        <f>IF(VLOOKUP('Download Data'!AF1009,'Download Data'!AL1009:AP2621,3,FALSE)&lt;&gt;10001,VLOOKUP('Download Data'!AF1009,'Download Data'!AL1009:AP2621,4,FALSE),"")</f>
        <v/>
      </c>
      <c r="D1000" s="29" t="str">
        <f>IF(VLOOKUP('Download Data'!AF1009,'Download Data'!AL1009:AP2621,3,FALSE)&lt;&gt;10001,VLOOKUP('Download Data'!AF1009,'Download Data'!AL1009:AP2621,5,FALSE),"")</f>
        <v/>
      </c>
      <c r="AA1000" s="39" t="s">
        <v>1623</v>
      </c>
      <c r="AB1000" s="39">
        <f t="shared" si="380"/>
        <v>14806</v>
      </c>
      <c r="AC1000" s="39" t="s">
        <v>101</v>
      </c>
      <c r="AD1000" s="43">
        <f>VLOOKUP(AB1000/100,'Download Data'!$BB$1:$BV$156,11,TRUE)</f>
        <v>0</v>
      </c>
      <c r="AE1000" s="39"/>
      <c r="AF1000" s="39">
        <f t="shared" ref="AF1000:AF1041" si="382">AF999+1</f>
        <v>991</v>
      </c>
      <c r="AG1000" s="45">
        <f t="shared" si="381"/>
        <v>14806</v>
      </c>
      <c r="AH1000" s="45" t="s">
        <v>101</v>
      </c>
      <c r="AI1000" s="46">
        <f>Program!AD191</f>
        <v>0</v>
      </c>
      <c r="AJ1000" s="39"/>
      <c r="AK1000" s="39">
        <f>IF(AO1000=" ",0,1)</f>
        <v>0</v>
      </c>
      <c r="AL1000" s="39">
        <f t="shared" ref="AL1000:AL1041" si="383">AL999+AK1000</f>
        <v>1</v>
      </c>
      <c r="AM1000" s="39" t="str">
        <f>IF(AD1000=AI1000," ",AA1000)</f>
        <v xml:space="preserve"> </v>
      </c>
      <c r="AN1000" s="39" t="str">
        <f>IF(AD1000=AI1000," ",AG1000)</f>
        <v xml:space="preserve"> </v>
      </c>
      <c r="AO1000" s="39" t="str">
        <f>IF(AD1000=AI1000," ","=")</f>
        <v xml:space="preserve"> </v>
      </c>
      <c r="AP1000" s="39" t="str">
        <f>IF(AD1000=AI1000," ",AI1000)</f>
        <v xml:space="preserve"> </v>
      </c>
      <c r="CF1000" s="2"/>
    </row>
    <row r="1001" spans="2:84" x14ac:dyDescent="0.2">
      <c r="B1001" s="22" t="str">
        <f>IF(VLOOKUP('Download Data'!AF1010,'Download Data'!AL1010:AP2622,3,FALSE)&lt;&gt;10001,VLOOKUP('Download Data'!AF1010,'Download Data'!AL1010:AP2622,3,FALSE),"")</f>
        <v/>
      </c>
      <c r="C1001" s="5" t="str">
        <f>IF(VLOOKUP('Download Data'!AF1010,'Download Data'!AL1010:AP2622,3,FALSE)&lt;&gt;10001,VLOOKUP('Download Data'!AF1010,'Download Data'!AL1010:AP2622,4,FALSE),"")</f>
        <v/>
      </c>
      <c r="D1001" s="29" t="str">
        <f>IF(VLOOKUP('Download Data'!AF1010,'Download Data'!AL1010:AP2622,3,FALSE)&lt;&gt;10001,VLOOKUP('Download Data'!AF1010,'Download Data'!AL1010:AP2622,5,FALSE),"")</f>
        <v/>
      </c>
      <c r="AA1001" s="39" t="s">
        <v>1624</v>
      </c>
      <c r="AB1001" s="39">
        <f t="shared" si="380"/>
        <v>14807</v>
      </c>
      <c r="AC1001" s="39" t="s">
        <v>101</v>
      </c>
      <c r="AD1001" s="43">
        <f>VLOOKUP(AB1001/100,'Download Data'!$BB$1:$BV$156,12,TRUE)</f>
        <v>0</v>
      </c>
      <c r="AE1001" s="39"/>
      <c r="AF1001" s="39">
        <f t="shared" si="382"/>
        <v>992</v>
      </c>
      <c r="AG1001" s="45">
        <f t="shared" si="381"/>
        <v>14807</v>
      </c>
      <c r="AH1001" s="45" t="s">
        <v>101</v>
      </c>
      <c r="AI1001" s="46">
        <f>Program!AD192</f>
        <v>0</v>
      </c>
      <c r="AJ1001" s="39"/>
      <c r="AK1001" s="39">
        <f>IF(AO1001=" ",0,1)</f>
        <v>0</v>
      </c>
      <c r="AL1001" s="39">
        <f t="shared" si="383"/>
        <v>1</v>
      </c>
      <c r="AM1001" s="39" t="str">
        <f>IF(AD1001=AI1001," ",AA1001)</f>
        <v xml:space="preserve"> </v>
      </c>
      <c r="AN1001" s="39" t="str">
        <f>IF(AD1001=AI1001," ",AG1001)</f>
        <v xml:space="preserve"> </v>
      </c>
      <c r="AO1001" s="39" t="str">
        <f>IF(AD1001=AI1001," ","=")</f>
        <v xml:space="preserve"> </v>
      </c>
      <c r="AP1001" s="39" t="str">
        <f>IF(AD1001=AI1001," ",AI1001)</f>
        <v xml:space="preserve"> </v>
      </c>
      <c r="CF1001" s="2"/>
    </row>
    <row r="1002" spans="2:84" x14ac:dyDescent="0.2">
      <c r="B1002" s="22" t="str">
        <f>IF(VLOOKUP('Download Data'!AF1011,'Download Data'!AL1011:AP2623,3,FALSE)&lt;&gt;10001,VLOOKUP('Download Data'!AF1011,'Download Data'!AL1011:AP2623,3,FALSE),"")</f>
        <v/>
      </c>
      <c r="C1002" s="5" t="str">
        <f>IF(VLOOKUP('Download Data'!AF1011,'Download Data'!AL1011:AP2623,3,FALSE)&lt;&gt;10001,VLOOKUP('Download Data'!AF1011,'Download Data'!AL1011:AP2623,4,FALSE),"")</f>
        <v/>
      </c>
      <c r="D1002" s="29" t="str">
        <f>IF(VLOOKUP('Download Data'!AF1011,'Download Data'!AL1011:AP2623,3,FALSE)&lt;&gt;10001,VLOOKUP('Download Data'!AF1011,'Download Data'!AL1011:AP2623,5,FALSE),"")</f>
        <v/>
      </c>
      <c r="AA1002" s="39"/>
      <c r="AB1002" s="39"/>
      <c r="AC1002" s="39"/>
      <c r="AD1002" s="43"/>
      <c r="AE1002" s="39"/>
      <c r="AF1002" s="39">
        <f t="shared" si="382"/>
        <v>993</v>
      </c>
      <c r="AG1002" s="45"/>
      <c r="AH1002" s="45"/>
      <c r="AI1002" s="46"/>
      <c r="AJ1002" s="39"/>
      <c r="AK1002" s="39">
        <f t="shared" si="358"/>
        <v>0</v>
      </c>
      <c r="AL1002" s="39">
        <f t="shared" si="383"/>
        <v>1</v>
      </c>
      <c r="AM1002" s="39" t="str">
        <f t="shared" si="359"/>
        <v xml:space="preserve"> </v>
      </c>
      <c r="AN1002" s="39" t="str">
        <f t="shared" si="360"/>
        <v xml:space="preserve"> </v>
      </c>
      <c r="AO1002" s="39" t="str">
        <f t="shared" si="361"/>
        <v xml:space="preserve"> </v>
      </c>
      <c r="AP1002" s="39" t="str">
        <f t="shared" si="362"/>
        <v xml:space="preserve"> </v>
      </c>
      <c r="CF1002" s="2"/>
    </row>
    <row r="1003" spans="2:84" x14ac:dyDescent="0.2">
      <c r="B1003" s="22" t="str">
        <f>IF(VLOOKUP('Download Data'!AF1012,'Download Data'!AL1012:AP2624,3,FALSE)&lt;&gt;10001,VLOOKUP('Download Data'!AF1012,'Download Data'!AL1012:AP2624,3,FALSE),"")</f>
        <v/>
      </c>
      <c r="C1003" s="5" t="str">
        <f>IF(VLOOKUP('Download Data'!AF1012,'Download Data'!AL1012:AP2624,3,FALSE)&lt;&gt;10001,VLOOKUP('Download Data'!AF1012,'Download Data'!AL1012:AP2624,4,FALSE),"")</f>
        <v/>
      </c>
      <c r="D1003" s="29" t="str">
        <f>IF(VLOOKUP('Download Data'!AF1012,'Download Data'!AL1012:AP2624,3,FALSE)&lt;&gt;10001,VLOOKUP('Download Data'!AF1012,'Download Data'!AL1012:AP2624,5,FALSE),"")</f>
        <v/>
      </c>
      <c r="AA1003" s="39" t="s">
        <v>1256</v>
      </c>
      <c r="AB1003" s="39">
        <f t="shared" ref="AB1003:AB1010" si="384">AG1003</f>
        <v>14900</v>
      </c>
      <c r="AC1003" s="39" t="s">
        <v>101</v>
      </c>
      <c r="AD1003" s="43">
        <f>VLOOKUP(AB1003/100,'Download Data'!$BB$1:$BV$156,5,TRUE)</f>
        <v>0</v>
      </c>
      <c r="AE1003" s="39"/>
      <c r="AF1003" s="39">
        <f t="shared" si="382"/>
        <v>994</v>
      </c>
      <c r="AG1003" s="45">
        <v>14900</v>
      </c>
      <c r="AH1003" s="45" t="s">
        <v>101</v>
      </c>
      <c r="AI1003" s="46">
        <f>Program!AD196</f>
        <v>0</v>
      </c>
      <c r="AJ1003" s="39"/>
      <c r="AK1003" s="39">
        <f t="shared" si="358"/>
        <v>0</v>
      </c>
      <c r="AL1003" s="39">
        <f t="shared" si="383"/>
        <v>1</v>
      </c>
      <c r="AM1003" s="39" t="str">
        <f t="shared" si="359"/>
        <v xml:space="preserve"> </v>
      </c>
      <c r="AN1003" s="39" t="str">
        <f t="shared" si="360"/>
        <v xml:space="preserve"> </v>
      </c>
      <c r="AO1003" s="39" t="str">
        <f t="shared" si="361"/>
        <v xml:space="preserve"> </v>
      </c>
      <c r="AP1003" s="39" t="str">
        <f t="shared" si="362"/>
        <v xml:space="preserve"> </v>
      </c>
      <c r="CF1003" s="2"/>
    </row>
    <row r="1004" spans="2:84" x14ac:dyDescent="0.2">
      <c r="B1004" s="22" t="str">
        <f>IF(VLOOKUP('Download Data'!AF1013,'Download Data'!AL1013:AP2625,3,FALSE)&lt;&gt;10001,VLOOKUP('Download Data'!AF1013,'Download Data'!AL1013:AP2625,3,FALSE),"")</f>
        <v/>
      </c>
      <c r="C1004" s="5" t="str">
        <f>IF(VLOOKUP('Download Data'!AF1013,'Download Data'!AL1013:AP2625,3,FALSE)&lt;&gt;10001,VLOOKUP('Download Data'!AF1013,'Download Data'!AL1013:AP2625,4,FALSE),"")</f>
        <v/>
      </c>
      <c r="D1004" s="29" t="str">
        <f>IF(VLOOKUP('Download Data'!AF1013,'Download Data'!AL1013:AP2625,3,FALSE)&lt;&gt;10001,VLOOKUP('Download Data'!AF1013,'Download Data'!AL1013:AP2625,5,FALSE),"")</f>
        <v/>
      </c>
      <c r="AA1004" s="39" t="s">
        <v>1257</v>
      </c>
      <c r="AB1004" s="39">
        <f t="shared" si="384"/>
        <v>14901</v>
      </c>
      <c r="AC1004" s="39" t="s">
        <v>101</v>
      </c>
      <c r="AD1004" s="43">
        <f>VLOOKUP(AB1004/100,'Download Data'!$BB$1:$BV$156,6,TRUE)</f>
        <v>0</v>
      </c>
      <c r="AE1004" s="39"/>
      <c r="AF1004" s="39">
        <f t="shared" si="382"/>
        <v>995</v>
      </c>
      <c r="AG1004" s="45">
        <f t="shared" ref="AG1004:AG1010" si="385">AG1003+1</f>
        <v>14901</v>
      </c>
      <c r="AH1004" s="45" t="s">
        <v>101</v>
      </c>
      <c r="AI1004" s="46">
        <f>Program!AD197</f>
        <v>0</v>
      </c>
      <c r="AJ1004" s="39"/>
      <c r="AK1004" s="39">
        <f t="shared" ref="AK1004:AK1039" si="386">IF(AO1004=" ",0,1)</f>
        <v>0</v>
      </c>
      <c r="AL1004" s="39">
        <f t="shared" si="383"/>
        <v>1</v>
      </c>
      <c r="AM1004" s="39" t="str">
        <f t="shared" ref="AM1004:AM1038" si="387">IF(AD1004=AI1004," ",AA1004)</f>
        <v xml:space="preserve"> </v>
      </c>
      <c r="AN1004" s="39" t="str">
        <f t="shared" ref="AN1004:AN1038" si="388">IF(AD1004=AI1004," ",AG1004)</f>
        <v xml:space="preserve"> </v>
      </c>
      <c r="AO1004" s="39" t="str">
        <f t="shared" ref="AO1004:AO1038" si="389">IF(AD1004=AI1004," ","=")</f>
        <v xml:space="preserve"> </v>
      </c>
      <c r="AP1004" s="39" t="str">
        <f t="shared" ref="AP1004:AP1038" si="390">IF(AD1004=AI1004," ",AI1004)</f>
        <v xml:space="preserve"> </v>
      </c>
      <c r="CF1004" s="2"/>
    </row>
    <row r="1005" spans="2:84" x14ac:dyDescent="0.2">
      <c r="B1005" s="22" t="str">
        <f>IF(VLOOKUP('Download Data'!AF1014,'Download Data'!AL1014:AP2626,3,FALSE)&lt;&gt;10001,VLOOKUP('Download Data'!AF1014,'Download Data'!AL1014:AP2626,3,FALSE),"")</f>
        <v/>
      </c>
      <c r="C1005" s="5" t="str">
        <f>IF(VLOOKUP('Download Data'!AF1014,'Download Data'!AL1014:AP2626,3,FALSE)&lt;&gt;10001,VLOOKUP('Download Data'!AF1014,'Download Data'!AL1014:AP2626,4,FALSE),"")</f>
        <v/>
      </c>
      <c r="D1005" s="29" t="str">
        <f>IF(VLOOKUP('Download Data'!AF1014,'Download Data'!AL1014:AP2626,3,FALSE)&lt;&gt;10001,VLOOKUP('Download Data'!AF1014,'Download Data'!AL1014:AP2626,5,FALSE),"")</f>
        <v/>
      </c>
      <c r="AA1005" s="39" t="s">
        <v>1258</v>
      </c>
      <c r="AB1005" s="39">
        <f t="shared" si="384"/>
        <v>14902</v>
      </c>
      <c r="AC1005" s="39" t="s">
        <v>101</v>
      </c>
      <c r="AD1005" s="43">
        <f>VLOOKUP(AB1005/100,'Download Data'!$BB$1:$BV$156,7,TRUE)</f>
        <v>0</v>
      </c>
      <c r="AE1005" s="39"/>
      <c r="AF1005" s="39">
        <f t="shared" si="382"/>
        <v>996</v>
      </c>
      <c r="AG1005" s="45">
        <f t="shared" si="385"/>
        <v>14902</v>
      </c>
      <c r="AH1005" s="45" t="s">
        <v>101</v>
      </c>
      <c r="AI1005" s="46">
        <f>Program!AD198</f>
        <v>0</v>
      </c>
      <c r="AJ1005" s="39"/>
      <c r="AK1005" s="39">
        <f t="shared" si="386"/>
        <v>0</v>
      </c>
      <c r="AL1005" s="39">
        <f t="shared" si="383"/>
        <v>1</v>
      </c>
      <c r="AM1005" s="39" t="str">
        <f t="shared" si="387"/>
        <v xml:space="preserve"> </v>
      </c>
      <c r="AN1005" s="39" t="str">
        <f t="shared" si="388"/>
        <v xml:space="preserve"> </v>
      </c>
      <c r="AO1005" s="39" t="str">
        <f t="shared" si="389"/>
        <v xml:space="preserve"> </v>
      </c>
      <c r="AP1005" s="39" t="str">
        <f t="shared" si="390"/>
        <v xml:space="preserve"> </v>
      </c>
      <c r="CF1005" s="2"/>
    </row>
    <row r="1006" spans="2:84" x14ac:dyDescent="0.2">
      <c r="B1006" s="22" t="str">
        <f>IF(VLOOKUP('Download Data'!AF1015,'Download Data'!AL1015:AP2627,3,FALSE)&lt;&gt;10001,VLOOKUP('Download Data'!AF1015,'Download Data'!AL1015:AP2627,3,FALSE),"")</f>
        <v/>
      </c>
      <c r="C1006" s="5" t="str">
        <f>IF(VLOOKUP('Download Data'!AF1015,'Download Data'!AL1015:AP2627,3,FALSE)&lt;&gt;10001,VLOOKUP('Download Data'!AF1015,'Download Data'!AL1015:AP2627,4,FALSE),"")</f>
        <v/>
      </c>
      <c r="D1006" s="29" t="str">
        <f>IF(VLOOKUP('Download Data'!AF1015,'Download Data'!AL1015:AP2627,3,FALSE)&lt;&gt;10001,VLOOKUP('Download Data'!AF1015,'Download Data'!AL1015:AP2627,5,FALSE),"")</f>
        <v/>
      </c>
      <c r="AA1006" s="39" t="s">
        <v>1259</v>
      </c>
      <c r="AB1006" s="39">
        <f t="shared" si="384"/>
        <v>14903</v>
      </c>
      <c r="AC1006" s="39" t="s">
        <v>101</v>
      </c>
      <c r="AD1006" s="43">
        <f>VLOOKUP(AB1006/100,'Download Data'!$BB$1:$BV$156,8,TRUE)</f>
        <v>0</v>
      </c>
      <c r="AE1006" s="39"/>
      <c r="AF1006" s="39">
        <f t="shared" si="382"/>
        <v>997</v>
      </c>
      <c r="AG1006" s="45">
        <f t="shared" si="385"/>
        <v>14903</v>
      </c>
      <c r="AH1006" s="45" t="s">
        <v>101</v>
      </c>
      <c r="AI1006" s="46">
        <f>Program!AD199</f>
        <v>0</v>
      </c>
      <c r="AJ1006" s="39"/>
      <c r="AK1006" s="39">
        <f t="shared" si="386"/>
        <v>0</v>
      </c>
      <c r="AL1006" s="39">
        <f t="shared" si="383"/>
        <v>1</v>
      </c>
      <c r="AM1006" s="39" t="str">
        <f t="shared" si="387"/>
        <v xml:space="preserve"> </v>
      </c>
      <c r="AN1006" s="39" t="str">
        <f t="shared" si="388"/>
        <v xml:space="preserve"> </v>
      </c>
      <c r="AO1006" s="39" t="str">
        <f t="shared" si="389"/>
        <v xml:space="preserve"> </v>
      </c>
      <c r="AP1006" s="39" t="str">
        <f t="shared" si="390"/>
        <v xml:space="preserve"> </v>
      </c>
      <c r="CF1006" s="2"/>
    </row>
    <row r="1007" spans="2:84" x14ac:dyDescent="0.2">
      <c r="B1007" s="22" t="str">
        <f>IF(VLOOKUP('Download Data'!AF1016,'Download Data'!AL1016:AP2628,3,FALSE)&lt;&gt;10001,VLOOKUP('Download Data'!AF1016,'Download Data'!AL1016:AP2628,3,FALSE),"")</f>
        <v/>
      </c>
      <c r="C1007" s="5" t="str">
        <f>IF(VLOOKUP('Download Data'!AF1016,'Download Data'!AL1016:AP2628,3,FALSE)&lt;&gt;10001,VLOOKUP('Download Data'!AF1016,'Download Data'!AL1016:AP2628,4,FALSE),"")</f>
        <v/>
      </c>
      <c r="D1007" s="29" t="str">
        <f>IF(VLOOKUP('Download Data'!AF1016,'Download Data'!AL1016:AP2628,3,FALSE)&lt;&gt;10001,VLOOKUP('Download Data'!AF1016,'Download Data'!AL1016:AP2628,5,FALSE),"")</f>
        <v/>
      </c>
      <c r="AA1007" s="39" t="s">
        <v>1260</v>
      </c>
      <c r="AB1007" s="39">
        <f t="shared" si="384"/>
        <v>14904</v>
      </c>
      <c r="AC1007" s="39" t="s">
        <v>101</v>
      </c>
      <c r="AD1007" s="43">
        <f>VLOOKUP(AB1007/100,'Download Data'!$BB$1:$BV$156,9,TRUE)</f>
        <v>0</v>
      </c>
      <c r="AE1007" s="39"/>
      <c r="AF1007" s="39">
        <f t="shared" si="382"/>
        <v>998</v>
      </c>
      <c r="AG1007" s="45">
        <f t="shared" si="385"/>
        <v>14904</v>
      </c>
      <c r="AH1007" s="45" t="s">
        <v>101</v>
      </c>
      <c r="AI1007" s="46">
        <f>Program!AD200</f>
        <v>0</v>
      </c>
      <c r="AJ1007" s="39"/>
      <c r="AK1007" s="39">
        <f t="shared" si="386"/>
        <v>0</v>
      </c>
      <c r="AL1007" s="39">
        <f t="shared" si="383"/>
        <v>1</v>
      </c>
      <c r="AM1007" s="39" t="str">
        <f t="shared" si="387"/>
        <v xml:space="preserve"> </v>
      </c>
      <c r="AN1007" s="39" t="str">
        <f t="shared" si="388"/>
        <v xml:space="preserve"> </v>
      </c>
      <c r="AO1007" s="39" t="str">
        <f t="shared" si="389"/>
        <v xml:space="preserve"> </v>
      </c>
      <c r="AP1007" s="39" t="str">
        <f t="shared" si="390"/>
        <v xml:space="preserve"> </v>
      </c>
      <c r="CF1007" s="2"/>
    </row>
    <row r="1008" spans="2:84" x14ac:dyDescent="0.2">
      <c r="B1008" s="22" t="str">
        <f>IF(VLOOKUP('Download Data'!AF1017,'Download Data'!AL1017:AP2629,3,FALSE)&lt;&gt;10001,VLOOKUP('Download Data'!AF1017,'Download Data'!AL1017:AP2629,3,FALSE),"")</f>
        <v/>
      </c>
      <c r="C1008" s="5" t="str">
        <f>IF(VLOOKUP('Download Data'!AF1017,'Download Data'!AL1017:AP2629,3,FALSE)&lt;&gt;10001,VLOOKUP('Download Data'!AF1017,'Download Data'!AL1017:AP2629,4,FALSE),"")</f>
        <v/>
      </c>
      <c r="D1008" s="29" t="str">
        <f>IF(VLOOKUP('Download Data'!AF1017,'Download Data'!AL1017:AP2629,3,FALSE)&lt;&gt;10001,VLOOKUP('Download Data'!AF1017,'Download Data'!AL1017:AP2629,5,FALSE),"")</f>
        <v/>
      </c>
      <c r="AA1008" s="39" t="s">
        <v>1625</v>
      </c>
      <c r="AB1008" s="39">
        <f t="shared" si="384"/>
        <v>14905</v>
      </c>
      <c r="AC1008" s="39" t="s">
        <v>101</v>
      </c>
      <c r="AD1008" s="43">
        <f>VLOOKUP(AB1008/100,'Download Data'!$BB$1:$BV$156,10,TRUE)</f>
        <v>0</v>
      </c>
      <c r="AE1008" s="39"/>
      <c r="AF1008" s="39">
        <f t="shared" si="382"/>
        <v>999</v>
      </c>
      <c r="AG1008" s="45">
        <f t="shared" si="385"/>
        <v>14905</v>
      </c>
      <c r="AH1008" s="45" t="s">
        <v>101</v>
      </c>
      <c r="AI1008" s="46">
        <f>Program!AD201</f>
        <v>0</v>
      </c>
      <c r="AJ1008" s="39"/>
      <c r="AK1008" s="39">
        <f>IF(AO1008=" ",0,1)</f>
        <v>0</v>
      </c>
      <c r="AL1008" s="39">
        <f t="shared" si="383"/>
        <v>1</v>
      </c>
      <c r="AM1008" s="39" t="str">
        <f>IF(AD1008=AI1008," ",AA1008)</f>
        <v xml:space="preserve"> </v>
      </c>
      <c r="AN1008" s="39" t="str">
        <f>IF(AD1008=AI1008," ",AG1008)</f>
        <v xml:space="preserve"> </v>
      </c>
      <c r="AO1008" s="39" t="str">
        <f>IF(AD1008=AI1008," ","=")</f>
        <v xml:space="preserve"> </v>
      </c>
      <c r="AP1008" s="39" t="str">
        <f>IF(AD1008=AI1008," ",AI1008)</f>
        <v xml:space="preserve"> </v>
      </c>
      <c r="CF1008" s="2"/>
    </row>
    <row r="1009" spans="2:84" x14ac:dyDescent="0.2">
      <c r="B1009" s="22" t="str">
        <f>IF(VLOOKUP('Download Data'!AF1018,'Download Data'!AL1018:AP2630,3,FALSE)&lt;&gt;10001,VLOOKUP('Download Data'!AF1018,'Download Data'!AL1018:AP2630,3,FALSE),"")</f>
        <v/>
      </c>
      <c r="C1009" s="5" t="str">
        <f>IF(VLOOKUP('Download Data'!AF1018,'Download Data'!AL1018:AP2630,3,FALSE)&lt;&gt;10001,VLOOKUP('Download Data'!AF1018,'Download Data'!AL1018:AP2630,4,FALSE),"")</f>
        <v/>
      </c>
      <c r="D1009" s="29" t="str">
        <f>IF(VLOOKUP('Download Data'!AF1018,'Download Data'!AL1018:AP2630,3,FALSE)&lt;&gt;10001,VLOOKUP('Download Data'!AF1018,'Download Data'!AL1018:AP2630,5,FALSE),"")</f>
        <v/>
      </c>
      <c r="AA1009" s="39" t="s">
        <v>1626</v>
      </c>
      <c r="AB1009" s="39">
        <f t="shared" si="384"/>
        <v>14906</v>
      </c>
      <c r="AC1009" s="39" t="s">
        <v>101</v>
      </c>
      <c r="AD1009" s="43">
        <f>VLOOKUP(AB1009/100,'Download Data'!$BB$1:$BV$156,11,TRUE)</f>
        <v>0</v>
      </c>
      <c r="AE1009" s="39"/>
      <c r="AF1009" s="39">
        <f t="shared" si="382"/>
        <v>1000</v>
      </c>
      <c r="AG1009" s="45">
        <f t="shared" si="385"/>
        <v>14906</v>
      </c>
      <c r="AH1009" s="45" t="s">
        <v>101</v>
      </c>
      <c r="AI1009" s="46">
        <f>Program!AD202</f>
        <v>0</v>
      </c>
      <c r="AJ1009" s="39"/>
      <c r="AK1009" s="39">
        <f>IF(AO1009=" ",0,1)</f>
        <v>0</v>
      </c>
      <c r="AL1009" s="39">
        <f t="shared" si="383"/>
        <v>1</v>
      </c>
      <c r="AM1009" s="39" t="str">
        <f>IF(AD1009=AI1009," ",AA1009)</f>
        <v xml:space="preserve"> </v>
      </c>
      <c r="AN1009" s="39" t="str">
        <f>IF(AD1009=AI1009," ",AG1009)</f>
        <v xml:space="preserve"> </v>
      </c>
      <c r="AO1009" s="39" t="str">
        <f>IF(AD1009=AI1009," ","=")</f>
        <v xml:space="preserve"> </v>
      </c>
      <c r="AP1009" s="39" t="str">
        <f>IF(AD1009=AI1009," ",AI1009)</f>
        <v xml:space="preserve"> </v>
      </c>
      <c r="CF1009" s="2"/>
    </row>
    <row r="1010" spans="2:84" x14ac:dyDescent="0.2">
      <c r="B1010" s="22" t="str">
        <f>IF(VLOOKUP('Download Data'!AF1019,'Download Data'!AL1019:AP2631,3,FALSE)&lt;&gt;10001,VLOOKUP('Download Data'!AF1019,'Download Data'!AL1019:AP2631,3,FALSE),"")</f>
        <v/>
      </c>
      <c r="C1010" s="5" t="str">
        <f>IF(VLOOKUP('Download Data'!AF1019,'Download Data'!AL1019:AP2631,3,FALSE)&lt;&gt;10001,VLOOKUP('Download Data'!AF1019,'Download Data'!AL1019:AP2631,4,FALSE),"")</f>
        <v/>
      </c>
      <c r="D1010" s="29" t="str">
        <f>IF(VLOOKUP('Download Data'!AF1019,'Download Data'!AL1019:AP2631,3,FALSE)&lt;&gt;10001,VLOOKUP('Download Data'!AF1019,'Download Data'!AL1019:AP2631,5,FALSE),"")</f>
        <v/>
      </c>
      <c r="AA1010" s="39" t="s">
        <v>1627</v>
      </c>
      <c r="AB1010" s="39">
        <f t="shared" si="384"/>
        <v>14907</v>
      </c>
      <c r="AC1010" s="39" t="s">
        <v>101</v>
      </c>
      <c r="AD1010" s="43">
        <f>VLOOKUP(AB1010/100,'Download Data'!$BB$1:$BV$156,12,TRUE)</f>
        <v>0</v>
      </c>
      <c r="AE1010" s="39"/>
      <c r="AF1010" s="39">
        <f t="shared" si="382"/>
        <v>1001</v>
      </c>
      <c r="AG1010" s="45">
        <f t="shared" si="385"/>
        <v>14907</v>
      </c>
      <c r="AH1010" s="45" t="s">
        <v>101</v>
      </c>
      <c r="AI1010" s="46">
        <f>Program!AD203</f>
        <v>0</v>
      </c>
      <c r="AJ1010" s="39"/>
      <c r="AK1010" s="39">
        <f>IF(AO1010=" ",0,1)</f>
        <v>0</v>
      </c>
      <c r="AL1010" s="39">
        <f t="shared" si="383"/>
        <v>1</v>
      </c>
      <c r="AM1010" s="39" t="str">
        <f>IF(AD1010=AI1010," ",AA1010)</f>
        <v xml:space="preserve"> </v>
      </c>
      <c r="AN1010" s="39" t="str">
        <f>IF(AD1010=AI1010," ",AG1010)</f>
        <v xml:space="preserve"> </v>
      </c>
      <c r="AO1010" s="39" t="str">
        <f>IF(AD1010=AI1010," ","=")</f>
        <v xml:space="preserve"> </v>
      </c>
      <c r="AP1010" s="39" t="str">
        <f>IF(AD1010=AI1010," ",AI1010)</f>
        <v xml:space="preserve"> </v>
      </c>
      <c r="CF1010" s="2"/>
    </row>
    <row r="1011" spans="2:84" x14ac:dyDescent="0.2">
      <c r="B1011" s="22" t="str">
        <f>IF(VLOOKUP('Download Data'!AF1020,'Download Data'!AL1020:AP2632,3,FALSE)&lt;&gt;10001,VLOOKUP('Download Data'!AF1020,'Download Data'!AL1020:AP2632,3,FALSE),"")</f>
        <v/>
      </c>
      <c r="C1011" s="5" t="str">
        <f>IF(VLOOKUP('Download Data'!AF1020,'Download Data'!AL1020:AP2632,3,FALSE)&lt;&gt;10001,VLOOKUP('Download Data'!AF1020,'Download Data'!AL1020:AP2632,4,FALSE),"")</f>
        <v/>
      </c>
      <c r="D1011" s="29" t="str">
        <f>IF(VLOOKUP('Download Data'!AF1020,'Download Data'!AL1020:AP2632,3,FALSE)&lt;&gt;10001,VLOOKUP('Download Data'!AF1020,'Download Data'!AL1020:AP2632,5,FALSE),"")</f>
        <v/>
      </c>
      <c r="AA1011" s="39"/>
      <c r="AB1011" s="39"/>
      <c r="AC1011" s="39"/>
      <c r="AD1011" s="43"/>
      <c r="AE1011" s="39"/>
      <c r="AF1011" s="39">
        <f t="shared" si="382"/>
        <v>1002</v>
      </c>
      <c r="AG1011" s="45"/>
      <c r="AH1011" s="45"/>
      <c r="AI1011" s="46"/>
      <c r="AJ1011" s="39"/>
      <c r="AK1011" s="39">
        <f t="shared" si="386"/>
        <v>0</v>
      </c>
      <c r="AL1011" s="39">
        <f t="shared" si="383"/>
        <v>1</v>
      </c>
      <c r="AM1011" s="39" t="str">
        <f t="shared" si="387"/>
        <v xml:space="preserve"> </v>
      </c>
      <c r="AN1011" s="39" t="str">
        <f t="shared" si="388"/>
        <v xml:space="preserve"> </v>
      </c>
      <c r="AO1011" s="39" t="str">
        <f t="shared" si="389"/>
        <v xml:space="preserve"> </v>
      </c>
      <c r="AP1011" s="39" t="str">
        <f t="shared" si="390"/>
        <v xml:space="preserve"> </v>
      </c>
      <c r="CF1011" s="2"/>
    </row>
    <row r="1012" spans="2:84" x14ac:dyDescent="0.2">
      <c r="B1012" s="22" t="str">
        <f>IF(VLOOKUP('Download Data'!AF1021,'Download Data'!AL1021:AP2633,3,FALSE)&lt;&gt;10001,VLOOKUP('Download Data'!AF1021,'Download Data'!AL1021:AP2633,3,FALSE),"")</f>
        <v/>
      </c>
      <c r="C1012" s="5" t="str">
        <f>IF(VLOOKUP('Download Data'!AF1021,'Download Data'!AL1021:AP2633,3,FALSE)&lt;&gt;10001,VLOOKUP('Download Data'!AF1021,'Download Data'!AL1021:AP2633,4,FALSE),"")</f>
        <v/>
      </c>
      <c r="D1012" s="29" t="str">
        <f>IF(VLOOKUP('Download Data'!AF1021,'Download Data'!AL1021:AP2633,3,FALSE)&lt;&gt;10001,VLOOKUP('Download Data'!AF1021,'Download Data'!AL1021:AP2633,5,FALSE),"")</f>
        <v/>
      </c>
      <c r="AA1012" s="39" t="s">
        <v>1261</v>
      </c>
      <c r="AB1012" s="39">
        <f t="shared" ref="AB1012:AB1019" si="391">AG1012</f>
        <v>15000</v>
      </c>
      <c r="AC1012" s="39" t="s">
        <v>101</v>
      </c>
      <c r="AD1012" s="43">
        <f>VLOOKUP(AB1012/100,'Download Data'!$BB$1:$BV$156,5,TRUE)</f>
        <v>0</v>
      </c>
      <c r="AE1012" s="39"/>
      <c r="AF1012" s="39">
        <f t="shared" si="382"/>
        <v>1003</v>
      </c>
      <c r="AG1012" s="45">
        <v>15000</v>
      </c>
      <c r="AH1012" s="45" t="s">
        <v>101</v>
      </c>
      <c r="AI1012" s="46">
        <f>Program!AD207</f>
        <v>0</v>
      </c>
      <c r="AJ1012" s="39"/>
      <c r="AK1012" s="39">
        <f t="shared" si="386"/>
        <v>0</v>
      </c>
      <c r="AL1012" s="39">
        <f t="shared" si="383"/>
        <v>1</v>
      </c>
      <c r="AM1012" s="39" t="str">
        <f t="shared" si="387"/>
        <v xml:space="preserve"> </v>
      </c>
      <c r="AN1012" s="39" t="str">
        <f t="shared" si="388"/>
        <v xml:space="preserve"> </v>
      </c>
      <c r="AO1012" s="39" t="str">
        <f t="shared" si="389"/>
        <v xml:space="preserve"> </v>
      </c>
      <c r="AP1012" s="39" t="str">
        <f t="shared" si="390"/>
        <v xml:space="preserve"> </v>
      </c>
      <c r="CF1012" s="2"/>
    </row>
    <row r="1013" spans="2:84" x14ac:dyDescent="0.2">
      <c r="B1013" s="22" t="str">
        <f>IF(VLOOKUP('Download Data'!AF1022,'Download Data'!AL1022:AP2634,3,FALSE)&lt;&gt;10001,VLOOKUP('Download Data'!AF1022,'Download Data'!AL1022:AP2634,3,FALSE),"")</f>
        <v/>
      </c>
      <c r="C1013" s="5" t="str">
        <f>IF(VLOOKUP('Download Data'!AF1022,'Download Data'!AL1022:AP2634,3,FALSE)&lt;&gt;10001,VLOOKUP('Download Data'!AF1022,'Download Data'!AL1022:AP2634,4,FALSE),"")</f>
        <v/>
      </c>
      <c r="D1013" s="29" t="str">
        <f>IF(VLOOKUP('Download Data'!AF1022,'Download Data'!AL1022:AP2634,3,FALSE)&lt;&gt;10001,VLOOKUP('Download Data'!AF1022,'Download Data'!AL1022:AP2634,5,FALSE),"")</f>
        <v/>
      </c>
      <c r="AA1013" s="39" t="s">
        <v>1262</v>
      </c>
      <c r="AB1013" s="39">
        <f t="shared" si="391"/>
        <v>15001</v>
      </c>
      <c r="AC1013" s="39" t="s">
        <v>101</v>
      </c>
      <c r="AD1013" s="43">
        <f>VLOOKUP(AB1013/100,'Download Data'!$BB$1:$BV$156,6,TRUE)</f>
        <v>0</v>
      </c>
      <c r="AE1013" s="39"/>
      <c r="AF1013" s="39">
        <f t="shared" si="382"/>
        <v>1004</v>
      </c>
      <c r="AG1013" s="45">
        <f t="shared" ref="AG1013:AG1019" si="392">AG1012+1</f>
        <v>15001</v>
      </c>
      <c r="AH1013" s="45" t="s">
        <v>101</v>
      </c>
      <c r="AI1013" s="46">
        <f>Program!AD208</f>
        <v>0</v>
      </c>
      <c r="AJ1013" s="39"/>
      <c r="AK1013" s="39">
        <f t="shared" si="386"/>
        <v>0</v>
      </c>
      <c r="AL1013" s="39">
        <f t="shared" si="383"/>
        <v>1</v>
      </c>
      <c r="AM1013" s="39" t="str">
        <f t="shared" si="387"/>
        <v xml:space="preserve"> </v>
      </c>
      <c r="AN1013" s="39" t="str">
        <f t="shared" si="388"/>
        <v xml:space="preserve"> </v>
      </c>
      <c r="AO1013" s="39" t="str">
        <f t="shared" si="389"/>
        <v xml:space="preserve"> </v>
      </c>
      <c r="AP1013" s="39" t="str">
        <f t="shared" si="390"/>
        <v xml:space="preserve"> </v>
      </c>
      <c r="CF1013" s="2"/>
    </row>
    <row r="1014" spans="2:84" x14ac:dyDescent="0.2">
      <c r="B1014" s="22" t="str">
        <f>IF(VLOOKUP('Download Data'!AF1023,'Download Data'!AL1023:AP2635,3,FALSE)&lt;&gt;10001,VLOOKUP('Download Data'!AF1023,'Download Data'!AL1023:AP2635,3,FALSE),"")</f>
        <v/>
      </c>
      <c r="C1014" s="5" t="str">
        <f>IF(VLOOKUP('Download Data'!AF1023,'Download Data'!AL1023:AP2635,3,FALSE)&lt;&gt;10001,VLOOKUP('Download Data'!AF1023,'Download Data'!AL1023:AP2635,4,FALSE),"")</f>
        <v/>
      </c>
      <c r="D1014" s="29" t="str">
        <f>IF(VLOOKUP('Download Data'!AF1023,'Download Data'!AL1023:AP2635,3,FALSE)&lt;&gt;10001,VLOOKUP('Download Data'!AF1023,'Download Data'!AL1023:AP2635,5,FALSE),"")</f>
        <v/>
      </c>
      <c r="AA1014" s="39" t="s">
        <v>1263</v>
      </c>
      <c r="AB1014" s="39">
        <f t="shared" si="391"/>
        <v>15002</v>
      </c>
      <c r="AC1014" s="39" t="s">
        <v>101</v>
      </c>
      <c r="AD1014" s="43">
        <f>VLOOKUP(AB1014/100,'Download Data'!$BB$1:$BV$156,7,TRUE)</f>
        <v>0</v>
      </c>
      <c r="AE1014" s="39"/>
      <c r="AF1014" s="39">
        <f t="shared" si="382"/>
        <v>1005</v>
      </c>
      <c r="AG1014" s="45">
        <f t="shared" si="392"/>
        <v>15002</v>
      </c>
      <c r="AH1014" s="45" t="s">
        <v>101</v>
      </c>
      <c r="AI1014" s="46">
        <f>Program!AD209</f>
        <v>0</v>
      </c>
      <c r="AJ1014" s="39"/>
      <c r="AK1014" s="39">
        <f t="shared" si="386"/>
        <v>0</v>
      </c>
      <c r="AL1014" s="39">
        <f t="shared" si="383"/>
        <v>1</v>
      </c>
      <c r="AM1014" s="39" t="str">
        <f t="shared" si="387"/>
        <v xml:space="preserve"> </v>
      </c>
      <c r="AN1014" s="39" t="str">
        <f t="shared" si="388"/>
        <v xml:space="preserve"> </v>
      </c>
      <c r="AO1014" s="39" t="str">
        <f t="shared" si="389"/>
        <v xml:space="preserve"> </v>
      </c>
      <c r="AP1014" s="39" t="str">
        <f t="shared" si="390"/>
        <v xml:space="preserve"> </v>
      </c>
      <c r="CF1014" s="2"/>
    </row>
    <row r="1015" spans="2:84" x14ac:dyDescent="0.2">
      <c r="B1015" s="22" t="str">
        <f>IF(VLOOKUP('Download Data'!AF1024,'Download Data'!AL1024:AP2636,3,FALSE)&lt;&gt;10001,VLOOKUP('Download Data'!AF1024,'Download Data'!AL1024:AP2636,3,FALSE),"")</f>
        <v/>
      </c>
      <c r="C1015" s="5" t="str">
        <f>IF(VLOOKUP('Download Data'!AF1024,'Download Data'!AL1024:AP2636,3,FALSE)&lt;&gt;10001,VLOOKUP('Download Data'!AF1024,'Download Data'!AL1024:AP2636,4,FALSE),"")</f>
        <v/>
      </c>
      <c r="D1015" s="29" t="str">
        <f>IF(VLOOKUP('Download Data'!AF1024,'Download Data'!AL1024:AP2636,3,FALSE)&lt;&gt;10001,VLOOKUP('Download Data'!AF1024,'Download Data'!AL1024:AP2636,5,FALSE),"")</f>
        <v/>
      </c>
      <c r="AA1015" s="39" t="s">
        <v>1264</v>
      </c>
      <c r="AB1015" s="39">
        <f t="shared" si="391"/>
        <v>15003</v>
      </c>
      <c r="AC1015" s="39" t="s">
        <v>101</v>
      </c>
      <c r="AD1015" s="43">
        <f>VLOOKUP(AB1015/100,'Download Data'!$BB$1:$BV$156,8,TRUE)</f>
        <v>0</v>
      </c>
      <c r="AE1015" s="39"/>
      <c r="AF1015" s="39">
        <f t="shared" si="382"/>
        <v>1006</v>
      </c>
      <c r="AG1015" s="45">
        <f t="shared" si="392"/>
        <v>15003</v>
      </c>
      <c r="AH1015" s="45" t="s">
        <v>101</v>
      </c>
      <c r="AI1015" s="46">
        <f>Program!AD210</f>
        <v>0</v>
      </c>
      <c r="AJ1015" s="39"/>
      <c r="AK1015" s="39">
        <f t="shared" si="386"/>
        <v>0</v>
      </c>
      <c r="AL1015" s="39">
        <f t="shared" si="383"/>
        <v>1</v>
      </c>
      <c r="AM1015" s="39" t="str">
        <f t="shared" si="387"/>
        <v xml:space="preserve"> </v>
      </c>
      <c r="AN1015" s="39" t="str">
        <f t="shared" si="388"/>
        <v xml:space="preserve"> </v>
      </c>
      <c r="AO1015" s="39" t="str">
        <f t="shared" si="389"/>
        <v xml:space="preserve"> </v>
      </c>
      <c r="AP1015" s="39" t="str">
        <f t="shared" si="390"/>
        <v xml:space="preserve"> </v>
      </c>
      <c r="CF1015" s="2"/>
    </row>
    <row r="1016" spans="2:84" x14ac:dyDescent="0.2">
      <c r="B1016" s="22" t="str">
        <f>IF(VLOOKUP('Download Data'!AF1025,'Download Data'!AL1025:AP2637,3,FALSE)&lt;&gt;10001,VLOOKUP('Download Data'!AF1025,'Download Data'!AL1025:AP2637,3,FALSE),"")</f>
        <v/>
      </c>
      <c r="C1016" s="5" t="str">
        <f>IF(VLOOKUP('Download Data'!AF1025,'Download Data'!AL1025:AP2637,3,FALSE)&lt;&gt;10001,VLOOKUP('Download Data'!AF1025,'Download Data'!AL1025:AP2637,4,FALSE),"")</f>
        <v/>
      </c>
      <c r="D1016" s="29" t="str">
        <f>IF(VLOOKUP('Download Data'!AF1025,'Download Data'!AL1025:AP2637,3,FALSE)&lt;&gt;10001,VLOOKUP('Download Data'!AF1025,'Download Data'!AL1025:AP2637,5,FALSE),"")</f>
        <v/>
      </c>
      <c r="AA1016" s="39" t="s">
        <v>1265</v>
      </c>
      <c r="AB1016" s="39">
        <f t="shared" si="391"/>
        <v>15004</v>
      </c>
      <c r="AC1016" s="39" t="s">
        <v>101</v>
      </c>
      <c r="AD1016" s="43">
        <f>VLOOKUP(AB1016/100,'Download Data'!$BB$1:$BV$156,9,TRUE)</f>
        <v>0</v>
      </c>
      <c r="AE1016" s="39"/>
      <c r="AF1016" s="39">
        <f t="shared" si="382"/>
        <v>1007</v>
      </c>
      <c r="AG1016" s="45">
        <f t="shared" si="392"/>
        <v>15004</v>
      </c>
      <c r="AH1016" s="45" t="s">
        <v>101</v>
      </c>
      <c r="AI1016" s="46">
        <f>Program!AD211</f>
        <v>0</v>
      </c>
      <c r="AJ1016" s="39"/>
      <c r="AK1016" s="39">
        <f t="shared" si="386"/>
        <v>0</v>
      </c>
      <c r="AL1016" s="39">
        <f t="shared" si="383"/>
        <v>1</v>
      </c>
      <c r="AM1016" s="39" t="str">
        <f t="shared" si="387"/>
        <v xml:space="preserve"> </v>
      </c>
      <c r="AN1016" s="39" t="str">
        <f t="shared" si="388"/>
        <v xml:space="preserve"> </v>
      </c>
      <c r="AO1016" s="39" t="str">
        <f t="shared" si="389"/>
        <v xml:space="preserve"> </v>
      </c>
      <c r="AP1016" s="39" t="str">
        <f t="shared" si="390"/>
        <v xml:space="preserve"> </v>
      </c>
      <c r="CF1016" s="2"/>
    </row>
    <row r="1017" spans="2:84" x14ac:dyDescent="0.2">
      <c r="B1017" s="22" t="str">
        <f>IF(VLOOKUP('Download Data'!AF1026,'Download Data'!AL1026:AP2638,3,FALSE)&lt;&gt;10001,VLOOKUP('Download Data'!AF1026,'Download Data'!AL1026:AP2638,3,FALSE),"")</f>
        <v/>
      </c>
      <c r="C1017" s="5" t="str">
        <f>IF(VLOOKUP('Download Data'!AF1026,'Download Data'!AL1026:AP2638,3,FALSE)&lt;&gt;10001,VLOOKUP('Download Data'!AF1026,'Download Data'!AL1026:AP2638,4,FALSE),"")</f>
        <v/>
      </c>
      <c r="D1017" s="29" t="str">
        <f>IF(VLOOKUP('Download Data'!AF1026,'Download Data'!AL1026:AP2638,3,FALSE)&lt;&gt;10001,VLOOKUP('Download Data'!AF1026,'Download Data'!AL1026:AP2638,5,FALSE),"")</f>
        <v/>
      </c>
      <c r="AA1017" s="39" t="s">
        <v>1628</v>
      </c>
      <c r="AB1017" s="39">
        <f t="shared" si="391"/>
        <v>15005</v>
      </c>
      <c r="AC1017" s="39" t="s">
        <v>101</v>
      </c>
      <c r="AD1017" s="43">
        <f>VLOOKUP(AB1017/100,'Download Data'!$BB$1:$BV$156,10,TRUE)</f>
        <v>0</v>
      </c>
      <c r="AE1017" s="39"/>
      <c r="AF1017" s="39">
        <f t="shared" si="382"/>
        <v>1008</v>
      </c>
      <c r="AG1017" s="45">
        <f t="shared" si="392"/>
        <v>15005</v>
      </c>
      <c r="AH1017" s="45" t="s">
        <v>101</v>
      </c>
      <c r="AI1017" s="46">
        <f>Program!AD212</f>
        <v>0</v>
      </c>
      <c r="AJ1017" s="39"/>
      <c r="AK1017" s="39">
        <f>IF(AO1017=" ",0,1)</f>
        <v>0</v>
      </c>
      <c r="AL1017" s="39">
        <f t="shared" si="383"/>
        <v>1</v>
      </c>
      <c r="AM1017" s="39" t="str">
        <f>IF(AD1017=AI1017," ",AA1017)</f>
        <v xml:space="preserve"> </v>
      </c>
      <c r="AN1017" s="39" t="str">
        <f>IF(AD1017=AI1017," ",AG1017)</f>
        <v xml:space="preserve"> </v>
      </c>
      <c r="AO1017" s="39" t="str">
        <f>IF(AD1017=AI1017," ","=")</f>
        <v xml:space="preserve"> </v>
      </c>
      <c r="AP1017" s="39" t="str">
        <f>IF(AD1017=AI1017," ",AI1017)</f>
        <v xml:space="preserve"> </v>
      </c>
      <c r="CF1017" s="2"/>
    </row>
    <row r="1018" spans="2:84" x14ac:dyDescent="0.2">
      <c r="B1018" s="22" t="str">
        <f>IF(VLOOKUP('Download Data'!AF1027,'Download Data'!AL1027:AP2639,3,FALSE)&lt;&gt;10001,VLOOKUP('Download Data'!AF1027,'Download Data'!AL1027:AP2639,3,FALSE),"")</f>
        <v/>
      </c>
      <c r="C1018" s="5" t="str">
        <f>IF(VLOOKUP('Download Data'!AF1027,'Download Data'!AL1027:AP2639,3,FALSE)&lt;&gt;10001,VLOOKUP('Download Data'!AF1027,'Download Data'!AL1027:AP2639,4,FALSE),"")</f>
        <v/>
      </c>
      <c r="D1018" s="29" t="str">
        <f>IF(VLOOKUP('Download Data'!AF1027,'Download Data'!AL1027:AP2639,3,FALSE)&lt;&gt;10001,VLOOKUP('Download Data'!AF1027,'Download Data'!AL1027:AP2639,5,FALSE),"")</f>
        <v/>
      </c>
      <c r="AA1018" s="39" t="s">
        <v>1629</v>
      </c>
      <c r="AB1018" s="39">
        <f t="shared" si="391"/>
        <v>15006</v>
      </c>
      <c r="AC1018" s="39" t="s">
        <v>101</v>
      </c>
      <c r="AD1018" s="43">
        <f>VLOOKUP(AB1018/100,'Download Data'!$BB$1:$BV$156,11,TRUE)</f>
        <v>0</v>
      </c>
      <c r="AE1018" s="39"/>
      <c r="AF1018" s="39">
        <f t="shared" si="382"/>
        <v>1009</v>
      </c>
      <c r="AG1018" s="45">
        <f t="shared" si="392"/>
        <v>15006</v>
      </c>
      <c r="AH1018" s="45" t="s">
        <v>101</v>
      </c>
      <c r="AI1018" s="46">
        <f>Program!AD213</f>
        <v>0</v>
      </c>
      <c r="AJ1018" s="39"/>
      <c r="AK1018" s="39">
        <f>IF(AO1018=" ",0,1)</f>
        <v>0</v>
      </c>
      <c r="AL1018" s="39">
        <f t="shared" si="383"/>
        <v>1</v>
      </c>
      <c r="AM1018" s="39" t="str">
        <f>IF(AD1018=AI1018," ",AA1018)</f>
        <v xml:space="preserve"> </v>
      </c>
      <c r="AN1018" s="39" t="str">
        <f>IF(AD1018=AI1018," ",AG1018)</f>
        <v xml:space="preserve"> </v>
      </c>
      <c r="AO1018" s="39" t="str">
        <f>IF(AD1018=AI1018," ","=")</f>
        <v xml:space="preserve"> </v>
      </c>
      <c r="AP1018" s="39" t="str">
        <f>IF(AD1018=AI1018," ",AI1018)</f>
        <v xml:space="preserve"> </v>
      </c>
      <c r="CF1018" s="2"/>
    </row>
    <row r="1019" spans="2:84" x14ac:dyDescent="0.2">
      <c r="B1019" s="22" t="str">
        <f>IF(VLOOKUP('Download Data'!AF1028,'Download Data'!AL1028:AP2640,3,FALSE)&lt;&gt;10001,VLOOKUP('Download Data'!AF1028,'Download Data'!AL1028:AP2640,3,FALSE),"")</f>
        <v/>
      </c>
      <c r="C1019" s="5" t="str">
        <f>IF(VLOOKUP('Download Data'!AF1028,'Download Data'!AL1028:AP2640,3,FALSE)&lt;&gt;10001,VLOOKUP('Download Data'!AF1028,'Download Data'!AL1028:AP2640,4,FALSE),"")</f>
        <v/>
      </c>
      <c r="D1019" s="29" t="str">
        <f>IF(VLOOKUP('Download Data'!AF1028,'Download Data'!AL1028:AP2640,3,FALSE)&lt;&gt;10001,VLOOKUP('Download Data'!AF1028,'Download Data'!AL1028:AP2640,5,FALSE),"")</f>
        <v/>
      </c>
      <c r="AA1019" s="39" t="s">
        <v>1630</v>
      </c>
      <c r="AB1019" s="39">
        <f t="shared" si="391"/>
        <v>15007</v>
      </c>
      <c r="AC1019" s="39" t="s">
        <v>101</v>
      </c>
      <c r="AD1019" s="43">
        <f>VLOOKUP(AB1019/100,'Download Data'!$BB$1:$BV$156,12,TRUE)</f>
        <v>0</v>
      </c>
      <c r="AE1019" s="39"/>
      <c r="AF1019" s="39">
        <f t="shared" si="382"/>
        <v>1010</v>
      </c>
      <c r="AG1019" s="45">
        <f t="shared" si="392"/>
        <v>15007</v>
      </c>
      <c r="AH1019" s="45" t="s">
        <v>101</v>
      </c>
      <c r="AI1019" s="46">
        <f>Program!AD214</f>
        <v>0</v>
      </c>
      <c r="AJ1019" s="39"/>
      <c r="AK1019" s="39">
        <f>IF(AO1019=" ",0,1)</f>
        <v>0</v>
      </c>
      <c r="AL1019" s="39">
        <f t="shared" si="383"/>
        <v>1</v>
      </c>
      <c r="AM1019" s="39" t="str">
        <f>IF(AD1019=AI1019," ",AA1019)</f>
        <v xml:space="preserve"> </v>
      </c>
      <c r="AN1019" s="39" t="str">
        <f>IF(AD1019=AI1019," ",AG1019)</f>
        <v xml:space="preserve"> </v>
      </c>
      <c r="AO1019" s="39" t="str">
        <f>IF(AD1019=AI1019," ","=")</f>
        <v xml:space="preserve"> </v>
      </c>
      <c r="AP1019" s="39" t="str">
        <f>IF(AD1019=AI1019," ",AI1019)</f>
        <v xml:space="preserve"> </v>
      </c>
      <c r="CF1019" s="2"/>
    </row>
    <row r="1020" spans="2:84" x14ac:dyDescent="0.2">
      <c r="B1020" s="22" t="str">
        <f>IF(VLOOKUP('Download Data'!AF1029,'Download Data'!AL1029:AP2641,3,FALSE)&lt;&gt;10001,VLOOKUP('Download Data'!AF1029,'Download Data'!AL1029:AP2641,3,FALSE),"")</f>
        <v/>
      </c>
      <c r="C1020" s="5" t="str">
        <f>IF(VLOOKUP('Download Data'!AF1029,'Download Data'!AL1029:AP2641,3,FALSE)&lt;&gt;10001,VLOOKUP('Download Data'!AF1029,'Download Data'!AL1029:AP2641,4,FALSE),"")</f>
        <v/>
      </c>
      <c r="D1020" s="29" t="str">
        <f>IF(VLOOKUP('Download Data'!AF1029,'Download Data'!AL1029:AP2641,3,FALSE)&lt;&gt;10001,VLOOKUP('Download Data'!AF1029,'Download Data'!AL1029:AP2641,5,FALSE),"")</f>
        <v/>
      </c>
      <c r="AA1020" s="39"/>
      <c r="AB1020" s="39"/>
      <c r="AC1020" s="39"/>
      <c r="AD1020" s="43"/>
      <c r="AE1020" s="39"/>
      <c r="AF1020" s="39">
        <f t="shared" si="382"/>
        <v>1011</v>
      </c>
      <c r="AG1020" s="45"/>
      <c r="AH1020" s="45"/>
      <c r="AI1020" s="46"/>
      <c r="AJ1020" s="39"/>
      <c r="AK1020" s="39">
        <f t="shared" si="386"/>
        <v>0</v>
      </c>
      <c r="AL1020" s="39">
        <f t="shared" si="383"/>
        <v>1</v>
      </c>
      <c r="AM1020" s="39" t="str">
        <f t="shared" si="387"/>
        <v xml:space="preserve"> </v>
      </c>
      <c r="AN1020" s="39" t="str">
        <f t="shared" si="388"/>
        <v xml:space="preserve"> </v>
      </c>
      <c r="AO1020" s="39" t="str">
        <f t="shared" si="389"/>
        <v xml:space="preserve"> </v>
      </c>
      <c r="AP1020" s="39" t="str">
        <f t="shared" si="390"/>
        <v xml:space="preserve"> </v>
      </c>
      <c r="CF1020" s="2"/>
    </row>
    <row r="1021" spans="2:84" x14ac:dyDescent="0.2">
      <c r="B1021" s="22" t="str">
        <f>IF(VLOOKUP('Download Data'!AF1030,'Download Data'!AL1030:AP2642,3,FALSE)&lt;&gt;10001,VLOOKUP('Download Data'!AF1030,'Download Data'!AL1030:AP2642,3,FALSE),"")</f>
        <v/>
      </c>
      <c r="C1021" s="5" t="str">
        <f>IF(VLOOKUP('Download Data'!AF1030,'Download Data'!AL1030:AP2642,3,FALSE)&lt;&gt;10001,VLOOKUP('Download Data'!AF1030,'Download Data'!AL1030:AP2642,4,FALSE),"")</f>
        <v/>
      </c>
      <c r="D1021" s="29" t="str">
        <f>IF(VLOOKUP('Download Data'!AF1030,'Download Data'!AL1030:AP2642,3,FALSE)&lt;&gt;10001,VLOOKUP('Download Data'!AF1030,'Download Data'!AL1030:AP2642,5,FALSE),"")</f>
        <v/>
      </c>
      <c r="AA1021" s="39" t="s">
        <v>1266</v>
      </c>
      <c r="AB1021" s="39">
        <f t="shared" ref="AB1021:AB1028" si="393">AG1021</f>
        <v>15100</v>
      </c>
      <c r="AC1021" s="39" t="s">
        <v>101</v>
      </c>
      <c r="AD1021" s="43">
        <f>VLOOKUP(AB1021/100,'Download Data'!$BB$1:$BV$156,5,TRUE)</f>
        <v>0</v>
      </c>
      <c r="AE1021" s="39"/>
      <c r="AF1021" s="39">
        <f t="shared" si="382"/>
        <v>1012</v>
      </c>
      <c r="AG1021" s="45">
        <v>15100</v>
      </c>
      <c r="AH1021" s="45" t="s">
        <v>101</v>
      </c>
      <c r="AI1021" s="46">
        <f>Program!AD218</f>
        <v>0</v>
      </c>
      <c r="AJ1021" s="39"/>
      <c r="AK1021" s="39">
        <f t="shared" si="386"/>
        <v>0</v>
      </c>
      <c r="AL1021" s="39">
        <f t="shared" si="383"/>
        <v>1</v>
      </c>
      <c r="AM1021" s="39" t="str">
        <f t="shared" si="387"/>
        <v xml:space="preserve"> </v>
      </c>
      <c r="AN1021" s="39" t="str">
        <f t="shared" si="388"/>
        <v xml:space="preserve"> </v>
      </c>
      <c r="AO1021" s="39" t="str">
        <f t="shared" si="389"/>
        <v xml:space="preserve"> </v>
      </c>
      <c r="AP1021" s="39" t="str">
        <f t="shared" si="390"/>
        <v xml:space="preserve"> </v>
      </c>
      <c r="CF1021" s="2"/>
    </row>
    <row r="1022" spans="2:84" x14ac:dyDescent="0.2">
      <c r="B1022" s="22" t="str">
        <f>IF(VLOOKUP('Download Data'!AF1031,'Download Data'!AL1031:AP2643,3,FALSE)&lt;&gt;10001,VLOOKUP('Download Data'!AF1031,'Download Data'!AL1031:AP2643,3,FALSE),"")</f>
        <v/>
      </c>
      <c r="C1022" s="5" t="str">
        <f>IF(VLOOKUP('Download Data'!AF1031,'Download Data'!AL1031:AP2643,3,FALSE)&lt;&gt;10001,VLOOKUP('Download Data'!AF1031,'Download Data'!AL1031:AP2643,4,FALSE),"")</f>
        <v/>
      </c>
      <c r="D1022" s="29" t="str">
        <f>IF(VLOOKUP('Download Data'!AF1031,'Download Data'!AL1031:AP2643,3,FALSE)&lt;&gt;10001,VLOOKUP('Download Data'!AF1031,'Download Data'!AL1031:AP2643,5,FALSE),"")</f>
        <v/>
      </c>
      <c r="AA1022" s="39" t="s">
        <v>1267</v>
      </c>
      <c r="AB1022" s="39">
        <f t="shared" si="393"/>
        <v>15101</v>
      </c>
      <c r="AC1022" s="39" t="s">
        <v>101</v>
      </c>
      <c r="AD1022" s="43">
        <f>VLOOKUP(AB1022/100,'Download Data'!$BB$1:$BV$156,6,TRUE)</f>
        <v>0</v>
      </c>
      <c r="AE1022" s="39"/>
      <c r="AF1022" s="39">
        <f t="shared" si="382"/>
        <v>1013</v>
      </c>
      <c r="AG1022" s="45">
        <f t="shared" ref="AG1022:AG1028" si="394">AG1021+1</f>
        <v>15101</v>
      </c>
      <c r="AH1022" s="45" t="s">
        <v>101</v>
      </c>
      <c r="AI1022" s="46">
        <f>Program!AD219</f>
        <v>0</v>
      </c>
      <c r="AJ1022" s="39"/>
      <c r="AK1022" s="39">
        <f t="shared" si="386"/>
        <v>0</v>
      </c>
      <c r="AL1022" s="39">
        <f t="shared" si="383"/>
        <v>1</v>
      </c>
      <c r="AM1022" s="39" t="str">
        <f t="shared" si="387"/>
        <v xml:space="preserve"> </v>
      </c>
      <c r="AN1022" s="39" t="str">
        <f t="shared" si="388"/>
        <v xml:space="preserve"> </v>
      </c>
      <c r="AO1022" s="39" t="str">
        <f t="shared" si="389"/>
        <v xml:space="preserve"> </v>
      </c>
      <c r="AP1022" s="39" t="str">
        <f t="shared" si="390"/>
        <v xml:space="preserve"> </v>
      </c>
      <c r="CF1022" s="2"/>
    </row>
    <row r="1023" spans="2:84" x14ac:dyDescent="0.2">
      <c r="B1023" s="22" t="str">
        <f>IF(VLOOKUP('Download Data'!AF1032,'Download Data'!AL1032:AP2644,3,FALSE)&lt;&gt;10001,VLOOKUP('Download Data'!AF1032,'Download Data'!AL1032:AP2644,3,FALSE),"")</f>
        <v/>
      </c>
      <c r="C1023" s="5" t="str">
        <f>IF(VLOOKUP('Download Data'!AF1032,'Download Data'!AL1032:AP2644,3,FALSE)&lt;&gt;10001,VLOOKUP('Download Data'!AF1032,'Download Data'!AL1032:AP2644,4,FALSE),"")</f>
        <v/>
      </c>
      <c r="D1023" s="29" t="str">
        <f>IF(VLOOKUP('Download Data'!AF1032,'Download Data'!AL1032:AP2644,3,FALSE)&lt;&gt;10001,VLOOKUP('Download Data'!AF1032,'Download Data'!AL1032:AP2644,5,FALSE),"")</f>
        <v/>
      </c>
      <c r="AA1023" s="39" t="s">
        <v>1268</v>
      </c>
      <c r="AB1023" s="39">
        <f t="shared" si="393"/>
        <v>15102</v>
      </c>
      <c r="AC1023" s="39" t="s">
        <v>101</v>
      </c>
      <c r="AD1023" s="43">
        <f>VLOOKUP(AB1023/100,'Download Data'!$BB$1:$BV$156,7,TRUE)</f>
        <v>0</v>
      </c>
      <c r="AE1023" s="39"/>
      <c r="AF1023" s="39">
        <f t="shared" si="382"/>
        <v>1014</v>
      </c>
      <c r="AG1023" s="45">
        <f t="shared" si="394"/>
        <v>15102</v>
      </c>
      <c r="AH1023" s="45" t="s">
        <v>101</v>
      </c>
      <c r="AI1023" s="46">
        <f>Program!AD220</f>
        <v>0</v>
      </c>
      <c r="AJ1023" s="39"/>
      <c r="AK1023" s="39">
        <f t="shared" si="386"/>
        <v>0</v>
      </c>
      <c r="AL1023" s="39">
        <f t="shared" si="383"/>
        <v>1</v>
      </c>
      <c r="AM1023" s="39" t="str">
        <f t="shared" si="387"/>
        <v xml:space="preserve"> </v>
      </c>
      <c r="AN1023" s="39" t="str">
        <f t="shared" si="388"/>
        <v xml:space="preserve"> </v>
      </c>
      <c r="AO1023" s="39" t="str">
        <f t="shared" si="389"/>
        <v xml:space="preserve"> </v>
      </c>
      <c r="AP1023" s="39" t="str">
        <f t="shared" si="390"/>
        <v xml:space="preserve"> </v>
      </c>
      <c r="CF1023" s="2"/>
    </row>
    <row r="1024" spans="2:84" x14ac:dyDescent="0.2">
      <c r="B1024" s="22" t="str">
        <f>IF(VLOOKUP('Download Data'!AF1033,'Download Data'!AL1033:AP2645,3,FALSE)&lt;&gt;10001,VLOOKUP('Download Data'!AF1033,'Download Data'!AL1033:AP2645,3,FALSE),"")</f>
        <v/>
      </c>
      <c r="C1024" s="5" t="str">
        <f>IF(VLOOKUP('Download Data'!AF1033,'Download Data'!AL1033:AP2645,3,FALSE)&lt;&gt;10001,VLOOKUP('Download Data'!AF1033,'Download Data'!AL1033:AP2645,4,FALSE),"")</f>
        <v/>
      </c>
      <c r="D1024" s="29" t="str">
        <f>IF(VLOOKUP('Download Data'!AF1033,'Download Data'!AL1033:AP2645,3,FALSE)&lt;&gt;10001,VLOOKUP('Download Data'!AF1033,'Download Data'!AL1033:AP2645,5,FALSE),"")</f>
        <v/>
      </c>
      <c r="AA1024" s="39" t="s">
        <v>1269</v>
      </c>
      <c r="AB1024" s="39">
        <f t="shared" si="393"/>
        <v>15103</v>
      </c>
      <c r="AC1024" s="39" t="s">
        <v>101</v>
      </c>
      <c r="AD1024" s="43">
        <f>VLOOKUP(AB1024/100,'Download Data'!$BB$1:$BV$156,8,TRUE)</f>
        <v>0</v>
      </c>
      <c r="AE1024" s="39"/>
      <c r="AF1024" s="39">
        <f t="shared" si="382"/>
        <v>1015</v>
      </c>
      <c r="AG1024" s="45">
        <f t="shared" si="394"/>
        <v>15103</v>
      </c>
      <c r="AH1024" s="45" t="s">
        <v>101</v>
      </c>
      <c r="AI1024" s="46">
        <f>Program!AD221</f>
        <v>0</v>
      </c>
      <c r="AJ1024" s="39"/>
      <c r="AK1024" s="39">
        <f t="shared" si="386"/>
        <v>0</v>
      </c>
      <c r="AL1024" s="39">
        <f t="shared" si="383"/>
        <v>1</v>
      </c>
      <c r="AM1024" s="39" t="str">
        <f t="shared" si="387"/>
        <v xml:space="preserve"> </v>
      </c>
      <c r="AN1024" s="39" t="str">
        <f t="shared" si="388"/>
        <v xml:space="preserve"> </v>
      </c>
      <c r="AO1024" s="39" t="str">
        <f t="shared" si="389"/>
        <v xml:space="preserve"> </v>
      </c>
      <c r="AP1024" s="39" t="str">
        <f t="shared" si="390"/>
        <v xml:space="preserve"> </v>
      </c>
      <c r="CF1024" s="2"/>
    </row>
    <row r="1025" spans="2:84" x14ac:dyDescent="0.2">
      <c r="B1025" s="22" t="str">
        <f>IF(VLOOKUP('Download Data'!AF1034,'Download Data'!AL1034:AP2646,3,FALSE)&lt;&gt;10001,VLOOKUP('Download Data'!AF1034,'Download Data'!AL1034:AP2646,3,FALSE),"")</f>
        <v/>
      </c>
      <c r="C1025" s="5" t="str">
        <f>IF(VLOOKUP('Download Data'!AF1034,'Download Data'!AL1034:AP2646,3,FALSE)&lt;&gt;10001,VLOOKUP('Download Data'!AF1034,'Download Data'!AL1034:AP2646,4,FALSE),"")</f>
        <v/>
      </c>
      <c r="D1025" s="29" t="str">
        <f>IF(VLOOKUP('Download Data'!AF1034,'Download Data'!AL1034:AP2646,3,FALSE)&lt;&gt;10001,VLOOKUP('Download Data'!AF1034,'Download Data'!AL1034:AP2646,5,FALSE),"")</f>
        <v/>
      </c>
      <c r="AA1025" s="39" t="s">
        <v>1270</v>
      </c>
      <c r="AB1025" s="39">
        <f t="shared" si="393"/>
        <v>15104</v>
      </c>
      <c r="AC1025" s="39" t="s">
        <v>101</v>
      </c>
      <c r="AD1025" s="43">
        <f>VLOOKUP(AB1025/100,'Download Data'!$BB$1:$BV$156,9,TRUE)</f>
        <v>0</v>
      </c>
      <c r="AE1025" s="39"/>
      <c r="AF1025" s="39">
        <f t="shared" si="382"/>
        <v>1016</v>
      </c>
      <c r="AG1025" s="45">
        <f t="shared" si="394"/>
        <v>15104</v>
      </c>
      <c r="AH1025" s="45" t="s">
        <v>101</v>
      </c>
      <c r="AI1025" s="46">
        <f>Program!AD222</f>
        <v>0</v>
      </c>
      <c r="AJ1025" s="39"/>
      <c r="AK1025" s="39">
        <f t="shared" si="386"/>
        <v>0</v>
      </c>
      <c r="AL1025" s="39">
        <f t="shared" si="383"/>
        <v>1</v>
      </c>
      <c r="AM1025" s="39" t="str">
        <f t="shared" si="387"/>
        <v xml:space="preserve"> </v>
      </c>
      <c r="AN1025" s="39" t="str">
        <f t="shared" si="388"/>
        <v xml:space="preserve"> </v>
      </c>
      <c r="AO1025" s="39" t="str">
        <f t="shared" si="389"/>
        <v xml:space="preserve"> </v>
      </c>
      <c r="AP1025" s="39" t="str">
        <f t="shared" si="390"/>
        <v xml:space="preserve"> </v>
      </c>
      <c r="CF1025" s="2"/>
    </row>
    <row r="1026" spans="2:84" x14ac:dyDescent="0.2">
      <c r="B1026" s="22" t="str">
        <f>IF(VLOOKUP('Download Data'!AF1035,'Download Data'!AL1035:AP2647,3,FALSE)&lt;&gt;10001,VLOOKUP('Download Data'!AF1035,'Download Data'!AL1035:AP2647,3,FALSE),"")</f>
        <v/>
      </c>
      <c r="C1026" s="5" t="str">
        <f>IF(VLOOKUP('Download Data'!AF1035,'Download Data'!AL1035:AP2647,3,FALSE)&lt;&gt;10001,VLOOKUP('Download Data'!AF1035,'Download Data'!AL1035:AP2647,4,FALSE),"")</f>
        <v/>
      </c>
      <c r="D1026" s="29" t="str">
        <f>IF(VLOOKUP('Download Data'!AF1035,'Download Data'!AL1035:AP2647,3,FALSE)&lt;&gt;10001,VLOOKUP('Download Data'!AF1035,'Download Data'!AL1035:AP2647,5,FALSE),"")</f>
        <v/>
      </c>
      <c r="AA1026" s="39" t="s">
        <v>1631</v>
      </c>
      <c r="AB1026" s="39">
        <f t="shared" si="393"/>
        <v>15105</v>
      </c>
      <c r="AC1026" s="39" t="s">
        <v>101</v>
      </c>
      <c r="AD1026" s="43">
        <f>VLOOKUP(AB1026/100,'Download Data'!$BB$1:$BV$156,10,TRUE)</f>
        <v>0</v>
      </c>
      <c r="AE1026" s="39"/>
      <c r="AF1026" s="39">
        <f t="shared" si="382"/>
        <v>1017</v>
      </c>
      <c r="AG1026" s="45">
        <f t="shared" si="394"/>
        <v>15105</v>
      </c>
      <c r="AH1026" s="45" t="s">
        <v>101</v>
      </c>
      <c r="AI1026" s="46">
        <f>Program!AD223</f>
        <v>0</v>
      </c>
      <c r="AJ1026" s="39"/>
      <c r="AK1026" s="39">
        <f>IF(AO1026=" ",0,1)</f>
        <v>0</v>
      </c>
      <c r="AL1026" s="39">
        <f t="shared" si="383"/>
        <v>1</v>
      </c>
      <c r="AM1026" s="39" t="str">
        <f>IF(AD1026=AI1026," ",AA1026)</f>
        <v xml:space="preserve"> </v>
      </c>
      <c r="AN1026" s="39" t="str">
        <f>IF(AD1026=AI1026," ",AG1026)</f>
        <v xml:space="preserve"> </v>
      </c>
      <c r="AO1026" s="39" t="str">
        <f>IF(AD1026=AI1026," ","=")</f>
        <v xml:space="preserve"> </v>
      </c>
      <c r="AP1026" s="39" t="str">
        <f>IF(AD1026=AI1026," ",AI1026)</f>
        <v xml:space="preserve"> </v>
      </c>
      <c r="CF1026" s="2"/>
    </row>
    <row r="1027" spans="2:84" x14ac:dyDescent="0.2">
      <c r="B1027" s="22" t="str">
        <f>IF(VLOOKUP('Download Data'!AF1036,'Download Data'!AL1036:AP2648,3,FALSE)&lt;&gt;10001,VLOOKUP('Download Data'!AF1036,'Download Data'!AL1036:AP2648,3,FALSE),"")</f>
        <v/>
      </c>
      <c r="C1027" s="5" t="str">
        <f>IF(VLOOKUP('Download Data'!AF1036,'Download Data'!AL1036:AP2648,3,FALSE)&lt;&gt;10001,VLOOKUP('Download Data'!AF1036,'Download Data'!AL1036:AP2648,4,FALSE),"")</f>
        <v/>
      </c>
      <c r="D1027" s="29" t="str">
        <f>IF(VLOOKUP('Download Data'!AF1036,'Download Data'!AL1036:AP2648,3,FALSE)&lt;&gt;10001,VLOOKUP('Download Data'!AF1036,'Download Data'!AL1036:AP2648,5,FALSE),"")</f>
        <v/>
      </c>
      <c r="AA1027" s="39" t="s">
        <v>1632</v>
      </c>
      <c r="AB1027" s="39">
        <f t="shared" si="393"/>
        <v>15106</v>
      </c>
      <c r="AC1027" s="39" t="s">
        <v>101</v>
      </c>
      <c r="AD1027" s="43">
        <f>VLOOKUP(AB1027/100,'Download Data'!$BB$1:$BV$156,11,TRUE)</f>
        <v>0</v>
      </c>
      <c r="AE1027" s="39"/>
      <c r="AF1027" s="39">
        <f t="shared" si="382"/>
        <v>1018</v>
      </c>
      <c r="AG1027" s="45">
        <f t="shared" si="394"/>
        <v>15106</v>
      </c>
      <c r="AH1027" s="45" t="s">
        <v>101</v>
      </c>
      <c r="AI1027" s="46">
        <f>Program!AD224</f>
        <v>0</v>
      </c>
      <c r="AJ1027" s="39"/>
      <c r="AK1027" s="39">
        <f>IF(AO1027=" ",0,1)</f>
        <v>0</v>
      </c>
      <c r="AL1027" s="39">
        <f t="shared" si="383"/>
        <v>1</v>
      </c>
      <c r="AM1027" s="39" t="str">
        <f>IF(AD1027=AI1027," ",AA1027)</f>
        <v xml:space="preserve"> </v>
      </c>
      <c r="AN1027" s="39" t="str">
        <f>IF(AD1027=AI1027," ",AG1027)</f>
        <v xml:space="preserve"> </v>
      </c>
      <c r="AO1027" s="39" t="str">
        <f>IF(AD1027=AI1027," ","=")</f>
        <v xml:space="preserve"> </v>
      </c>
      <c r="AP1027" s="39" t="str">
        <f>IF(AD1027=AI1027," ",AI1027)</f>
        <v xml:space="preserve"> </v>
      </c>
      <c r="CF1027" s="2"/>
    </row>
    <row r="1028" spans="2:84" x14ac:dyDescent="0.2">
      <c r="B1028" s="22" t="str">
        <f>IF(VLOOKUP('Download Data'!AF1037,'Download Data'!AL1037:AP2649,3,FALSE)&lt;&gt;10001,VLOOKUP('Download Data'!AF1037,'Download Data'!AL1037:AP2649,3,FALSE),"")</f>
        <v/>
      </c>
      <c r="C1028" s="5" t="str">
        <f>IF(VLOOKUP('Download Data'!AF1037,'Download Data'!AL1037:AP2649,3,FALSE)&lt;&gt;10001,VLOOKUP('Download Data'!AF1037,'Download Data'!AL1037:AP2649,4,FALSE),"")</f>
        <v/>
      </c>
      <c r="D1028" s="29" t="str">
        <f>IF(VLOOKUP('Download Data'!AF1037,'Download Data'!AL1037:AP2649,3,FALSE)&lt;&gt;10001,VLOOKUP('Download Data'!AF1037,'Download Data'!AL1037:AP2649,5,FALSE),"")</f>
        <v/>
      </c>
      <c r="AA1028" s="39" t="s">
        <v>1633</v>
      </c>
      <c r="AB1028" s="39">
        <f t="shared" si="393"/>
        <v>15107</v>
      </c>
      <c r="AC1028" s="39" t="s">
        <v>101</v>
      </c>
      <c r="AD1028" s="43">
        <f>VLOOKUP(AB1028/100,'Download Data'!$BB$1:$BV$156,12,TRUE)</f>
        <v>0</v>
      </c>
      <c r="AE1028" s="39"/>
      <c r="AF1028" s="39">
        <f t="shared" si="382"/>
        <v>1019</v>
      </c>
      <c r="AG1028" s="45">
        <f t="shared" si="394"/>
        <v>15107</v>
      </c>
      <c r="AH1028" s="45" t="s">
        <v>101</v>
      </c>
      <c r="AI1028" s="46">
        <f>Program!AD225</f>
        <v>0</v>
      </c>
      <c r="AJ1028" s="39"/>
      <c r="AK1028" s="39">
        <f>IF(AO1028=" ",0,1)</f>
        <v>0</v>
      </c>
      <c r="AL1028" s="39">
        <f t="shared" si="383"/>
        <v>1</v>
      </c>
      <c r="AM1028" s="39" t="str">
        <f>IF(AD1028=AI1028," ",AA1028)</f>
        <v xml:space="preserve"> </v>
      </c>
      <c r="AN1028" s="39" t="str">
        <f>IF(AD1028=AI1028," ",AG1028)</f>
        <v xml:space="preserve"> </v>
      </c>
      <c r="AO1028" s="39" t="str">
        <f>IF(AD1028=AI1028," ","=")</f>
        <v xml:space="preserve"> </v>
      </c>
      <c r="AP1028" s="39" t="str">
        <f>IF(AD1028=AI1028," ",AI1028)</f>
        <v xml:space="preserve"> </v>
      </c>
      <c r="CF1028" s="2"/>
    </row>
    <row r="1029" spans="2:84" x14ac:dyDescent="0.2">
      <c r="B1029" s="22" t="str">
        <f>IF(VLOOKUP('Download Data'!AF1038,'Download Data'!AL1038:AP2650,3,FALSE)&lt;&gt;10001,VLOOKUP('Download Data'!AF1038,'Download Data'!AL1038:AP2650,3,FALSE),"")</f>
        <v/>
      </c>
      <c r="C1029" s="5" t="str">
        <f>IF(VLOOKUP('Download Data'!AF1038,'Download Data'!AL1038:AP2650,3,FALSE)&lt;&gt;10001,VLOOKUP('Download Data'!AF1038,'Download Data'!AL1038:AP2650,4,FALSE),"")</f>
        <v/>
      </c>
      <c r="D1029" s="29" t="str">
        <f>IF(VLOOKUP('Download Data'!AF1038,'Download Data'!AL1038:AP2650,3,FALSE)&lt;&gt;10001,VLOOKUP('Download Data'!AF1038,'Download Data'!AL1038:AP2650,5,FALSE),"")</f>
        <v/>
      </c>
      <c r="AA1029" s="39"/>
      <c r="AB1029" s="39"/>
      <c r="AC1029" s="39"/>
      <c r="AD1029" s="43"/>
      <c r="AE1029" s="39"/>
      <c r="AF1029" s="39">
        <f t="shared" si="382"/>
        <v>1020</v>
      </c>
      <c r="AG1029" s="45"/>
      <c r="AH1029" s="45"/>
      <c r="AI1029" s="46"/>
      <c r="AJ1029" s="39"/>
      <c r="AK1029" s="39">
        <f t="shared" si="386"/>
        <v>0</v>
      </c>
      <c r="AL1029" s="39">
        <f t="shared" si="383"/>
        <v>1</v>
      </c>
      <c r="AM1029" s="39" t="str">
        <f t="shared" si="387"/>
        <v xml:space="preserve"> </v>
      </c>
      <c r="AN1029" s="39" t="str">
        <f t="shared" si="388"/>
        <v xml:space="preserve"> </v>
      </c>
      <c r="AO1029" s="39" t="str">
        <f t="shared" si="389"/>
        <v xml:space="preserve"> </v>
      </c>
      <c r="AP1029" s="39" t="str">
        <f t="shared" si="390"/>
        <v xml:space="preserve"> </v>
      </c>
      <c r="CF1029" s="2"/>
    </row>
    <row r="1030" spans="2:84" x14ac:dyDescent="0.2">
      <c r="B1030" s="22" t="str">
        <f>IF(VLOOKUP('Download Data'!AF1039,'Download Data'!AL1039:AP2651,3,FALSE)&lt;&gt;10001,VLOOKUP('Download Data'!AF1039,'Download Data'!AL1039:AP2651,3,FALSE),"")</f>
        <v/>
      </c>
      <c r="C1030" s="5" t="str">
        <f>IF(VLOOKUP('Download Data'!AF1039,'Download Data'!AL1039:AP2651,3,FALSE)&lt;&gt;10001,VLOOKUP('Download Data'!AF1039,'Download Data'!AL1039:AP2651,4,FALSE),"")</f>
        <v/>
      </c>
      <c r="D1030" s="29" t="str">
        <f>IF(VLOOKUP('Download Data'!AF1039,'Download Data'!AL1039:AP2651,3,FALSE)&lt;&gt;10001,VLOOKUP('Download Data'!AF1039,'Download Data'!AL1039:AP2651,5,FALSE),"")</f>
        <v/>
      </c>
      <c r="AA1030" s="39" t="s">
        <v>1271</v>
      </c>
      <c r="AB1030" s="39">
        <f t="shared" ref="AB1030:AB1037" si="395">AG1030</f>
        <v>15200</v>
      </c>
      <c r="AC1030" s="39" t="s">
        <v>101</v>
      </c>
      <c r="AD1030" s="43">
        <f>VLOOKUP(AB1030/100,'Download Data'!$BB$1:$BV$156,5,TRUE)</f>
        <v>0</v>
      </c>
      <c r="AE1030" s="39"/>
      <c r="AF1030" s="39">
        <f t="shared" si="382"/>
        <v>1021</v>
      </c>
      <c r="AG1030" s="45">
        <v>15200</v>
      </c>
      <c r="AH1030" s="45" t="s">
        <v>101</v>
      </c>
      <c r="AI1030" s="46">
        <f>Program!AD229</f>
        <v>0</v>
      </c>
      <c r="AJ1030" s="39"/>
      <c r="AK1030" s="39">
        <f t="shared" si="386"/>
        <v>0</v>
      </c>
      <c r="AL1030" s="39">
        <f t="shared" si="383"/>
        <v>1</v>
      </c>
      <c r="AM1030" s="39" t="str">
        <f t="shared" si="387"/>
        <v xml:space="preserve"> </v>
      </c>
      <c r="AN1030" s="39" t="str">
        <f t="shared" si="388"/>
        <v xml:space="preserve"> </v>
      </c>
      <c r="AO1030" s="39" t="str">
        <f t="shared" si="389"/>
        <v xml:space="preserve"> </v>
      </c>
      <c r="AP1030" s="39" t="str">
        <f t="shared" si="390"/>
        <v xml:space="preserve"> </v>
      </c>
      <c r="CF1030" s="2"/>
    </row>
    <row r="1031" spans="2:84" x14ac:dyDescent="0.2">
      <c r="B1031" s="22" t="str">
        <f>IF(VLOOKUP('Download Data'!AF1040,'Download Data'!AL1040:AP2652,3,FALSE)&lt;&gt;10001,VLOOKUP('Download Data'!AF1040,'Download Data'!AL1040:AP2652,3,FALSE),"")</f>
        <v/>
      </c>
      <c r="C1031" s="5" t="str">
        <f>IF(VLOOKUP('Download Data'!AF1040,'Download Data'!AL1040:AP2652,3,FALSE)&lt;&gt;10001,VLOOKUP('Download Data'!AF1040,'Download Data'!AL1040:AP2652,4,FALSE),"")</f>
        <v/>
      </c>
      <c r="D1031" s="29" t="str">
        <f>IF(VLOOKUP('Download Data'!AF1040,'Download Data'!AL1040:AP2652,3,FALSE)&lt;&gt;10001,VLOOKUP('Download Data'!AF1040,'Download Data'!AL1040:AP2652,5,FALSE),"")</f>
        <v/>
      </c>
      <c r="AA1031" s="39" t="s">
        <v>1272</v>
      </c>
      <c r="AB1031" s="39">
        <f t="shared" si="395"/>
        <v>15201</v>
      </c>
      <c r="AC1031" s="39" t="s">
        <v>101</v>
      </c>
      <c r="AD1031" s="43">
        <f>VLOOKUP(AB1031/100,'Download Data'!$BB$1:$BV$156,6,TRUE)</f>
        <v>0</v>
      </c>
      <c r="AE1031" s="39"/>
      <c r="AF1031" s="39">
        <f t="shared" si="382"/>
        <v>1022</v>
      </c>
      <c r="AG1031" s="45">
        <f t="shared" ref="AG1031:AG1037" si="396">AG1030+1</f>
        <v>15201</v>
      </c>
      <c r="AH1031" s="45" t="s">
        <v>101</v>
      </c>
      <c r="AI1031" s="46">
        <f>Program!AD230</f>
        <v>0</v>
      </c>
      <c r="AJ1031" s="39"/>
      <c r="AK1031" s="39">
        <f t="shared" si="386"/>
        <v>0</v>
      </c>
      <c r="AL1031" s="39">
        <f t="shared" si="383"/>
        <v>1</v>
      </c>
      <c r="AM1031" s="39" t="str">
        <f t="shared" si="387"/>
        <v xml:space="preserve"> </v>
      </c>
      <c r="AN1031" s="39" t="str">
        <f t="shared" si="388"/>
        <v xml:space="preserve"> </v>
      </c>
      <c r="AO1031" s="39" t="str">
        <f t="shared" si="389"/>
        <v xml:space="preserve"> </v>
      </c>
      <c r="AP1031" s="39" t="str">
        <f t="shared" si="390"/>
        <v xml:space="preserve"> </v>
      </c>
      <c r="CF1031" s="2"/>
    </row>
    <row r="1032" spans="2:84" x14ac:dyDescent="0.2">
      <c r="B1032" s="22" t="str">
        <f>IF(VLOOKUP('Download Data'!AF1041,'Download Data'!AL1041:AP2653,3,FALSE)&lt;&gt;10001,VLOOKUP('Download Data'!AF1041,'Download Data'!AL1041:AP2653,3,FALSE),"")</f>
        <v/>
      </c>
      <c r="C1032" s="5" t="str">
        <f>IF(VLOOKUP('Download Data'!AF1041,'Download Data'!AL1041:AP2653,3,FALSE)&lt;&gt;10001,VLOOKUP('Download Data'!AF1041,'Download Data'!AL1041:AP2653,4,FALSE),"")</f>
        <v/>
      </c>
      <c r="D1032" s="29" t="str">
        <f>IF(VLOOKUP('Download Data'!AF1041,'Download Data'!AL1041:AP2653,3,FALSE)&lt;&gt;10001,VLOOKUP('Download Data'!AF1041,'Download Data'!AL1041:AP2653,5,FALSE),"")</f>
        <v/>
      </c>
      <c r="AA1032" s="39" t="s">
        <v>1273</v>
      </c>
      <c r="AB1032" s="39">
        <f t="shared" si="395"/>
        <v>15202</v>
      </c>
      <c r="AC1032" s="39" t="s">
        <v>101</v>
      </c>
      <c r="AD1032" s="43">
        <f>VLOOKUP(AB1032/100,'Download Data'!$BB$1:$BV$156,7,TRUE)</f>
        <v>0</v>
      </c>
      <c r="AE1032" s="39"/>
      <c r="AF1032" s="39">
        <f t="shared" si="382"/>
        <v>1023</v>
      </c>
      <c r="AG1032" s="45">
        <f t="shared" si="396"/>
        <v>15202</v>
      </c>
      <c r="AH1032" s="45" t="s">
        <v>101</v>
      </c>
      <c r="AI1032" s="46">
        <f>Program!AD231</f>
        <v>0</v>
      </c>
      <c r="AJ1032" s="39"/>
      <c r="AK1032" s="39">
        <f t="shared" si="386"/>
        <v>0</v>
      </c>
      <c r="AL1032" s="39">
        <f t="shared" si="383"/>
        <v>1</v>
      </c>
      <c r="AM1032" s="39" t="str">
        <f t="shared" si="387"/>
        <v xml:space="preserve"> </v>
      </c>
      <c r="AN1032" s="39" t="str">
        <f t="shared" si="388"/>
        <v xml:space="preserve"> </v>
      </c>
      <c r="AO1032" s="39" t="str">
        <f t="shared" si="389"/>
        <v xml:space="preserve"> </v>
      </c>
      <c r="AP1032" s="39" t="str">
        <f t="shared" si="390"/>
        <v xml:space="preserve"> </v>
      </c>
      <c r="CF1032" s="2"/>
    </row>
    <row r="1033" spans="2:84" x14ac:dyDescent="0.2">
      <c r="B1033" s="22" t="str">
        <f>IF(VLOOKUP('Download Data'!AF1042,'Download Data'!AL1042:AP2654,3,FALSE)&lt;&gt;10001,VLOOKUP('Download Data'!AF1042,'Download Data'!AL1042:AP2654,3,FALSE),"")</f>
        <v/>
      </c>
      <c r="C1033" s="5" t="str">
        <f>IF(VLOOKUP('Download Data'!AF1042,'Download Data'!AL1042:AP2654,3,FALSE)&lt;&gt;10001,VLOOKUP('Download Data'!AF1042,'Download Data'!AL1042:AP2654,4,FALSE),"")</f>
        <v/>
      </c>
      <c r="D1033" s="29" t="str">
        <f>IF(VLOOKUP('Download Data'!AF1042,'Download Data'!AL1042:AP2654,3,FALSE)&lt;&gt;10001,VLOOKUP('Download Data'!AF1042,'Download Data'!AL1042:AP2654,5,FALSE),"")</f>
        <v/>
      </c>
      <c r="AA1033" s="39" t="s">
        <v>1274</v>
      </c>
      <c r="AB1033" s="39">
        <f t="shared" si="395"/>
        <v>15203</v>
      </c>
      <c r="AC1033" s="39" t="s">
        <v>101</v>
      </c>
      <c r="AD1033" s="43">
        <f>VLOOKUP(AB1033/100,'Download Data'!$BB$1:$BV$156,8,TRUE)</f>
        <v>0</v>
      </c>
      <c r="AE1033" s="39"/>
      <c r="AF1033" s="39">
        <f t="shared" si="382"/>
        <v>1024</v>
      </c>
      <c r="AG1033" s="45">
        <f t="shared" si="396"/>
        <v>15203</v>
      </c>
      <c r="AH1033" s="45" t="s">
        <v>101</v>
      </c>
      <c r="AI1033" s="46">
        <f>Program!AD232</f>
        <v>0</v>
      </c>
      <c r="AJ1033" s="39"/>
      <c r="AK1033" s="39">
        <f t="shared" si="386"/>
        <v>0</v>
      </c>
      <c r="AL1033" s="39">
        <f t="shared" si="383"/>
        <v>1</v>
      </c>
      <c r="AM1033" s="39" t="str">
        <f t="shared" si="387"/>
        <v xml:space="preserve"> </v>
      </c>
      <c r="AN1033" s="39" t="str">
        <f t="shared" si="388"/>
        <v xml:space="preserve"> </v>
      </c>
      <c r="AO1033" s="39" t="str">
        <f t="shared" si="389"/>
        <v xml:space="preserve"> </v>
      </c>
      <c r="AP1033" s="39" t="str">
        <f t="shared" si="390"/>
        <v xml:space="preserve"> </v>
      </c>
      <c r="CF1033" s="2"/>
    </row>
    <row r="1034" spans="2:84" x14ac:dyDescent="0.2">
      <c r="B1034" s="22" t="str">
        <f>IF(VLOOKUP('Download Data'!AF1043,'Download Data'!AL1043:AP2655,3,FALSE)&lt;&gt;10001,VLOOKUP('Download Data'!AF1043,'Download Data'!AL1043:AP2655,3,FALSE),"")</f>
        <v/>
      </c>
      <c r="C1034" s="5" t="str">
        <f>IF(VLOOKUP('Download Data'!AF1043,'Download Data'!AL1043:AP2655,3,FALSE)&lt;&gt;10001,VLOOKUP('Download Data'!AF1043,'Download Data'!AL1043:AP2655,4,FALSE),"")</f>
        <v/>
      </c>
      <c r="D1034" s="29" t="str">
        <f>IF(VLOOKUP('Download Data'!AF1043,'Download Data'!AL1043:AP2655,3,FALSE)&lt;&gt;10001,VLOOKUP('Download Data'!AF1043,'Download Data'!AL1043:AP2655,5,FALSE),"")</f>
        <v/>
      </c>
      <c r="AA1034" s="39" t="s">
        <v>1275</v>
      </c>
      <c r="AB1034" s="39">
        <f t="shared" si="395"/>
        <v>15204</v>
      </c>
      <c r="AC1034" s="39" t="s">
        <v>101</v>
      </c>
      <c r="AD1034" s="43">
        <f>VLOOKUP(AB1034/100,'Download Data'!$BB$1:$BV$156,9,TRUE)</f>
        <v>0</v>
      </c>
      <c r="AE1034" s="39"/>
      <c r="AF1034" s="39">
        <f t="shared" si="382"/>
        <v>1025</v>
      </c>
      <c r="AG1034" s="45">
        <f t="shared" si="396"/>
        <v>15204</v>
      </c>
      <c r="AH1034" s="45" t="s">
        <v>101</v>
      </c>
      <c r="AI1034" s="46">
        <f>Program!AD233</f>
        <v>0</v>
      </c>
      <c r="AJ1034" s="39"/>
      <c r="AK1034" s="39">
        <f t="shared" si="386"/>
        <v>0</v>
      </c>
      <c r="AL1034" s="39">
        <f t="shared" si="383"/>
        <v>1</v>
      </c>
      <c r="AM1034" s="39" t="str">
        <f t="shared" si="387"/>
        <v xml:space="preserve"> </v>
      </c>
      <c r="AN1034" s="39" t="str">
        <f t="shared" si="388"/>
        <v xml:space="preserve"> </v>
      </c>
      <c r="AO1034" s="39" t="str">
        <f t="shared" si="389"/>
        <v xml:space="preserve"> </v>
      </c>
      <c r="AP1034" s="39" t="str">
        <f t="shared" si="390"/>
        <v xml:space="preserve"> </v>
      </c>
      <c r="CF1034" s="2"/>
    </row>
    <row r="1035" spans="2:84" x14ac:dyDescent="0.2">
      <c r="B1035" s="22" t="str">
        <f>IF(VLOOKUP('Download Data'!AF1044,'Download Data'!AL1044:AP2656,3,FALSE)&lt;&gt;10001,VLOOKUP('Download Data'!AF1044,'Download Data'!AL1044:AP2656,3,FALSE),"")</f>
        <v/>
      </c>
      <c r="C1035" s="5" t="str">
        <f>IF(VLOOKUP('Download Data'!AF1044,'Download Data'!AL1044:AP2656,3,FALSE)&lt;&gt;10001,VLOOKUP('Download Data'!AF1044,'Download Data'!AL1044:AP2656,4,FALSE),"")</f>
        <v/>
      </c>
      <c r="D1035" s="29" t="str">
        <f>IF(VLOOKUP('Download Data'!AF1044,'Download Data'!AL1044:AP2656,3,FALSE)&lt;&gt;10001,VLOOKUP('Download Data'!AF1044,'Download Data'!AL1044:AP2656,5,FALSE),"")</f>
        <v/>
      </c>
      <c r="AA1035" s="39" t="s">
        <v>1634</v>
      </c>
      <c r="AB1035" s="39">
        <f t="shared" si="395"/>
        <v>15205</v>
      </c>
      <c r="AC1035" s="39" t="s">
        <v>101</v>
      </c>
      <c r="AD1035" s="43">
        <f>VLOOKUP(AB1035/100,'Download Data'!$BB$1:$BV$156,10,TRUE)</f>
        <v>0</v>
      </c>
      <c r="AE1035" s="39"/>
      <c r="AF1035" s="39">
        <f t="shared" si="382"/>
        <v>1026</v>
      </c>
      <c r="AG1035" s="45">
        <f t="shared" si="396"/>
        <v>15205</v>
      </c>
      <c r="AH1035" s="45" t="s">
        <v>101</v>
      </c>
      <c r="AI1035" s="46">
        <f>Program!AD234</f>
        <v>0</v>
      </c>
      <c r="AJ1035" s="39"/>
      <c r="AK1035" s="39">
        <f>IF(AO1035=" ",0,1)</f>
        <v>0</v>
      </c>
      <c r="AL1035" s="39">
        <f t="shared" si="383"/>
        <v>1</v>
      </c>
      <c r="AM1035" s="39" t="str">
        <f>IF(AD1035=AI1035," ",AA1035)</f>
        <v xml:space="preserve"> </v>
      </c>
      <c r="AN1035" s="39" t="str">
        <f>IF(AD1035=AI1035," ",AG1035)</f>
        <v xml:space="preserve"> </v>
      </c>
      <c r="AO1035" s="39" t="str">
        <f>IF(AD1035=AI1035," ","=")</f>
        <v xml:space="preserve"> </v>
      </c>
      <c r="AP1035" s="39" t="str">
        <f>IF(AD1035=AI1035," ",AI1035)</f>
        <v xml:space="preserve"> </v>
      </c>
      <c r="CF1035" s="2"/>
    </row>
    <row r="1036" spans="2:84" x14ac:dyDescent="0.2">
      <c r="B1036" s="22" t="str">
        <f>IF(VLOOKUP('Download Data'!AF1045,'Download Data'!AL1045:AP2657,3,FALSE)&lt;&gt;10001,VLOOKUP('Download Data'!AF1045,'Download Data'!AL1045:AP2657,3,FALSE),"")</f>
        <v/>
      </c>
      <c r="C1036" s="5" t="str">
        <f>IF(VLOOKUP('Download Data'!AF1045,'Download Data'!AL1045:AP2657,3,FALSE)&lt;&gt;10001,VLOOKUP('Download Data'!AF1045,'Download Data'!AL1045:AP2657,4,FALSE),"")</f>
        <v/>
      </c>
      <c r="D1036" s="29" t="str">
        <f>IF(VLOOKUP('Download Data'!AF1045,'Download Data'!AL1045:AP2657,3,FALSE)&lt;&gt;10001,VLOOKUP('Download Data'!AF1045,'Download Data'!AL1045:AP2657,5,FALSE),"")</f>
        <v/>
      </c>
      <c r="AA1036" s="39" t="s">
        <v>1635</v>
      </c>
      <c r="AB1036" s="39">
        <f t="shared" si="395"/>
        <v>15206</v>
      </c>
      <c r="AC1036" s="39" t="s">
        <v>101</v>
      </c>
      <c r="AD1036" s="43">
        <f>VLOOKUP(AB1036/100,'Download Data'!$BB$1:$BV$156,11,TRUE)</f>
        <v>0</v>
      </c>
      <c r="AE1036" s="39"/>
      <c r="AF1036" s="39">
        <f t="shared" si="382"/>
        <v>1027</v>
      </c>
      <c r="AG1036" s="45">
        <f t="shared" si="396"/>
        <v>15206</v>
      </c>
      <c r="AH1036" s="45" t="s">
        <v>101</v>
      </c>
      <c r="AI1036" s="46">
        <f>Program!AD235</f>
        <v>0</v>
      </c>
      <c r="AJ1036" s="39"/>
      <c r="AK1036" s="39">
        <f>IF(AO1036=" ",0,1)</f>
        <v>0</v>
      </c>
      <c r="AL1036" s="39">
        <f t="shared" si="383"/>
        <v>1</v>
      </c>
      <c r="AM1036" s="39" t="str">
        <f>IF(AD1036=AI1036," ",AA1036)</f>
        <v xml:space="preserve"> </v>
      </c>
      <c r="AN1036" s="39" t="str">
        <f>IF(AD1036=AI1036," ",AG1036)</f>
        <v xml:space="preserve"> </v>
      </c>
      <c r="AO1036" s="39" t="str">
        <f>IF(AD1036=AI1036," ","=")</f>
        <v xml:space="preserve"> </v>
      </c>
      <c r="AP1036" s="39" t="str">
        <f>IF(AD1036=AI1036," ",AI1036)</f>
        <v xml:space="preserve"> </v>
      </c>
      <c r="CF1036" s="2"/>
    </row>
    <row r="1037" spans="2:84" x14ac:dyDescent="0.2">
      <c r="B1037" s="22" t="str">
        <f>IF(VLOOKUP('Download Data'!AF1046,'Download Data'!AL1046:AP2658,3,FALSE)&lt;&gt;10001,VLOOKUP('Download Data'!AF1046,'Download Data'!AL1046:AP2658,3,FALSE),"")</f>
        <v/>
      </c>
      <c r="C1037" s="5" t="str">
        <f>IF(VLOOKUP('Download Data'!AF1046,'Download Data'!AL1046:AP2658,3,FALSE)&lt;&gt;10001,VLOOKUP('Download Data'!AF1046,'Download Data'!AL1046:AP2658,4,FALSE),"")</f>
        <v/>
      </c>
      <c r="D1037" s="29" t="str">
        <f>IF(VLOOKUP('Download Data'!AF1046,'Download Data'!AL1046:AP2658,3,FALSE)&lt;&gt;10001,VLOOKUP('Download Data'!AF1046,'Download Data'!AL1046:AP2658,5,FALSE),"")</f>
        <v/>
      </c>
      <c r="AA1037" s="39" t="s">
        <v>1636</v>
      </c>
      <c r="AB1037" s="39">
        <f t="shared" si="395"/>
        <v>15207</v>
      </c>
      <c r="AC1037" s="39" t="s">
        <v>101</v>
      </c>
      <c r="AD1037" s="43">
        <f>VLOOKUP(AB1037/100,'Download Data'!$BB$1:$BV$156,12,TRUE)</f>
        <v>0</v>
      </c>
      <c r="AE1037" s="39"/>
      <c r="AF1037" s="39">
        <f t="shared" si="382"/>
        <v>1028</v>
      </c>
      <c r="AG1037" s="45">
        <f t="shared" si="396"/>
        <v>15207</v>
      </c>
      <c r="AH1037" s="45" t="s">
        <v>101</v>
      </c>
      <c r="AI1037" s="46">
        <f>Program!AD236</f>
        <v>0</v>
      </c>
      <c r="AJ1037" s="39"/>
      <c r="AK1037" s="39">
        <f>IF(AO1037=" ",0,1)</f>
        <v>0</v>
      </c>
      <c r="AL1037" s="39">
        <f t="shared" si="383"/>
        <v>1</v>
      </c>
      <c r="AM1037" s="39" t="str">
        <f>IF(AD1037=AI1037," ",AA1037)</f>
        <v xml:space="preserve"> </v>
      </c>
      <c r="AN1037" s="39" t="str">
        <f>IF(AD1037=AI1037," ",AG1037)</f>
        <v xml:space="preserve"> </v>
      </c>
      <c r="AO1037" s="39" t="str">
        <f>IF(AD1037=AI1037," ","=")</f>
        <v xml:space="preserve"> </v>
      </c>
      <c r="AP1037" s="39" t="str">
        <f>IF(AD1037=AI1037," ",AI1037)</f>
        <v xml:space="preserve"> </v>
      </c>
      <c r="CF1037" s="2"/>
    </row>
    <row r="1038" spans="2:84" x14ac:dyDescent="0.2">
      <c r="B1038" s="22" t="str">
        <f>IF(VLOOKUP('Download Data'!AF1047,'Download Data'!AL1047:AP2659,3,FALSE)&lt;&gt;10001,VLOOKUP('Download Data'!AF1047,'Download Data'!AL1047:AP2659,3,FALSE),"")</f>
        <v/>
      </c>
      <c r="C1038" s="5" t="str">
        <f>IF(VLOOKUP('Download Data'!AF1047,'Download Data'!AL1047:AP2659,3,FALSE)&lt;&gt;10001,VLOOKUP('Download Data'!AF1047,'Download Data'!AL1047:AP2659,4,FALSE),"")</f>
        <v/>
      </c>
      <c r="D1038" s="29" t="str">
        <f>IF(VLOOKUP('Download Data'!AF1047,'Download Data'!AL1047:AP2659,3,FALSE)&lt;&gt;10001,VLOOKUP('Download Data'!AF1047,'Download Data'!AL1047:AP2659,5,FALSE),"")</f>
        <v/>
      </c>
      <c r="AA1038" s="39"/>
      <c r="AB1038" s="39"/>
      <c r="AC1038" s="39"/>
      <c r="AD1038" s="43"/>
      <c r="AE1038" s="39"/>
      <c r="AF1038" s="39">
        <f t="shared" si="382"/>
        <v>1029</v>
      </c>
      <c r="AG1038" s="45"/>
      <c r="AH1038" s="45"/>
      <c r="AI1038" s="46"/>
      <c r="AJ1038" s="39"/>
      <c r="AK1038" s="39">
        <f t="shared" si="386"/>
        <v>0</v>
      </c>
      <c r="AL1038" s="39">
        <f t="shared" si="383"/>
        <v>1</v>
      </c>
      <c r="AM1038" s="39" t="str">
        <f t="shared" si="387"/>
        <v xml:space="preserve"> </v>
      </c>
      <c r="AN1038" s="39" t="str">
        <f t="shared" si="388"/>
        <v xml:space="preserve"> </v>
      </c>
      <c r="AO1038" s="39" t="str">
        <f t="shared" si="389"/>
        <v xml:space="preserve"> </v>
      </c>
      <c r="AP1038" s="39" t="str">
        <f t="shared" si="390"/>
        <v xml:space="preserve"> </v>
      </c>
      <c r="CF1038" s="2"/>
    </row>
    <row r="1039" spans="2:84" x14ac:dyDescent="0.2">
      <c r="B1039" s="22" t="str">
        <f>IF(VLOOKUP('Download Data'!AF1048,'Download Data'!AL1048:AP2660,3,FALSE)&lt;&gt;10001,VLOOKUP('Download Data'!AF1048,'Download Data'!AL1048:AP2660,3,FALSE),"")</f>
        <v/>
      </c>
      <c r="C1039" s="5" t="str">
        <f>IF(VLOOKUP('Download Data'!AF1048,'Download Data'!AL1048:AP2660,3,FALSE)&lt;&gt;10001,VLOOKUP('Download Data'!AF1048,'Download Data'!AL1048:AP2660,4,FALSE),"")</f>
        <v/>
      </c>
      <c r="D1039" s="29" t="str">
        <f>IF(VLOOKUP('Download Data'!AF1048,'Download Data'!AL1048:AP2660,3,FALSE)&lt;&gt;10001,VLOOKUP('Download Data'!AF1048,'Download Data'!AL1048:AP2660,5,FALSE),"")</f>
        <v/>
      </c>
      <c r="AA1039" s="39" t="s">
        <v>891</v>
      </c>
      <c r="AB1039" s="39">
        <f t="shared" ref="AB1039:AB1046" si="397">AG1039</f>
        <v>9</v>
      </c>
      <c r="AC1039" s="39" t="s">
        <v>101</v>
      </c>
      <c r="AD1039" s="43" t="str">
        <f>VLOOKUP(AB1039,'Download Data'!$BB$1:$BV$97,3,TRUE)</f>
        <v>OFF</v>
      </c>
      <c r="AE1039" s="39"/>
      <c r="AF1039" s="39">
        <f t="shared" si="382"/>
        <v>1030</v>
      </c>
      <c r="AG1039" s="45">
        <v>9</v>
      </c>
      <c r="AH1039" s="45" t="s">
        <v>101</v>
      </c>
      <c r="AI1039" s="46" t="str">
        <f>Program!X44</f>
        <v>OFF</v>
      </c>
      <c r="AJ1039" s="39"/>
      <c r="AK1039" s="39">
        <f t="shared" si="386"/>
        <v>0</v>
      </c>
      <c r="AL1039" s="39">
        <f t="shared" si="383"/>
        <v>1</v>
      </c>
      <c r="AM1039" s="39" t="str">
        <f t="shared" ref="AM1039:AM1052" si="398">IF(AD1039=AI1039," ",AA1039)</f>
        <v xml:space="preserve"> </v>
      </c>
      <c r="AN1039" s="39" t="str">
        <f t="shared" ref="AN1039:AN1052" si="399">IF(AD1039=AI1039," ",AG1039)</f>
        <v xml:space="preserve"> </v>
      </c>
      <c r="AO1039" s="39" t="str">
        <f t="shared" ref="AO1039:AO1052" si="400">IF(AD1039=AI1039," ","=")</f>
        <v xml:space="preserve"> </v>
      </c>
      <c r="AP1039" s="39" t="str">
        <f>IF(AD1039=AI1039," ",IF(AI1039="ON",1,0))</f>
        <v xml:space="preserve"> </v>
      </c>
      <c r="CF1039" s="2"/>
    </row>
    <row r="1040" spans="2:84" x14ac:dyDescent="0.2">
      <c r="B1040" s="22" t="str">
        <f>IF(VLOOKUP('Download Data'!AF1049,'Download Data'!AL1049:AP2661,3,FALSE)&lt;&gt;10001,VLOOKUP('Download Data'!AF1049,'Download Data'!AL1049:AP2661,3,FALSE),"")</f>
        <v/>
      </c>
      <c r="C1040" s="5" t="str">
        <f>IF(VLOOKUP('Download Data'!AF1049,'Download Data'!AL1049:AP2661,3,FALSE)&lt;&gt;10001,VLOOKUP('Download Data'!AF1049,'Download Data'!AL1049:AP2661,4,FALSE),"")</f>
        <v/>
      </c>
      <c r="D1040" s="29" t="str">
        <f>IF(VLOOKUP('Download Data'!AF1049,'Download Data'!AL1049:AP2661,3,FALSE)&lt;&gt;10001,VLOOKUP('Download Data'!AF1049,'Download Data'!AL1049:AP2661,5,FALSE),"")</f>
        <v/>
      </c>
      <c r="AA1040" s="39" t="s">
        <v>892</v>
      </c>
      <c r="AB1040" s="39">
        <f t="shared" si="397"/>
        <v>10</v>
      </c>
      <c r="AC1040" s="39" t="s">
        <v>101</v>
      </c>
      <c r="AD1040" s="43" t="str">
        <f>VLOOKUP(AB1040,'Download Data'!$BB$1:$BV$97,3,TRUE)</f>
        <v>OFF</v>
      </c>
      <c r="AE1040" s="39"/>
      <c r="AF1040" s="39">
        <f t="shared" si="382"/>
        <v>1031</v>
      </c>
      <c r="AG1040" s="45">
        <f t="shared" ref="AG1040:AG1046" si="401">AG1039+1</f>
        <v>10</v>
      </c>
      <c r="AH1040" s="45" t="s">
        <v>101</v>
      </c>
      <c r="AI1040" s="46" t="str">
        <f>Program!X57</f>
        <v>OFF</v>
      </c>
      <c r="AJ1040" s="39"/>
      <c r="AK1040" s="39">
        <f t="shared" ref="AK1040:AK1046" si="402">IF(AO1040=" ",0,1)</f>
        <v>0</v>
      </c>
      <c r="AL1040" s="39">
        <f t="shared" si="383"/>
        <v>1</v>
      </c>
      <c r="AM1040" s="39" t="str">
        <f t="shared" ref="AM1040:AM1046" si="403">IF(AD1040=AI1040," ",AA1040)</f>
        <v xml:space="preserve"> </v>
      </c>
      <c r="AN1040" s="39" t="str">
        <f t="shared" ref="AN1040:AN1046" si="404">IF(AD1040=AI1040," ",AG1040)</f>
        <v xml:space="preserve"> </v>
      </c>
      <c r="AO1040" s="39" t="str">
        <f t="shared" ref="AO1040:AO1046" si="405">IF(AD1040=AI1040," ","=")</f>
        <v xml:space="preserve"> </v>
      </c>
      <c r="AP1040" s="39" t="str">
        <f t="shared" ref="AP1040:AP1046" si="406">IF(AD1040=AI1040," ",IF(AI1040="ON",1,0))</f>
        <v xml:space="preserve"> </v>
      </c>
      <c r="CF1040" s="2"/>
    </row>
    <row r="1041" spans="2:84" x14ac:dyDescent="0.2">
      <c r="B1041" s="22" t="str">
        <f>IF(VLOOKUP('Download Data'!AF1050,'Download Data'!AL1050:AP2662,3,FALSE)&lt;&gt;10001,VLOOKUP('Download Data'!AF1050,'Download Data'!AL1050:AP2662,3,FALSE),"")</f>
        <v/>
      </c>
      <c r="C1041" s="5" t="str">
        <f>IF(VLOOKUP('Download Data'!AF1050,'Download Data'!AL1050:AP2662,3,FALSE)&lt;&gt;10001,VLOOKUP('Download Data'!AF1050,'Download Data'!AL1050:AP2662,4,FALSE),"")</f>
        <v/>
      </c>
      <c r="D1041" s="29" t="str">
        <f>IF(VLOOKUP('Download Data'!AF1050,'Download Data'!AL1050:AP2662,3,FALSE)&lt;&gt;10001,VLOOKUP('Download Data'!AF1050,'Download Data'!AL1050:AP2662,5,FALSE),"")</f>
        <v/>
      </c>
      <c r="AA1041" s="39" t="s">
        <v>893</v>
      </c>
      <c r="AB1041" s="39">
        <f t="shared" si="397"/>
        <v>11</v>
      </c>
      <c r="AC1041" s="39" t="s">
        <v>101</v>
      </c>
      <c r="AD1041" s="43" t="str">
        <f>VLOOKUP(AB1041,'Download Data'!$BB$1:$BV$97,3,TRUE)</f>
        <v>OFF</v>
      </c>
      <c r="AE1041" s="39"/>
      <c r="AF1041" s="39">
        <f t="shared" si="382"/>
        <v>1032</v>
      </c>
      <c r="AG1041" s="45">
        <f t="shared" si="401"/>
        <v>11</v>
      </c>
      <c r="AH1041" s="45" t="s">
        <v>101</v>
      </c>
      <c r="AI1041" s="46" t="str">
        <f>Program!X70</f>
        <v>OFF</v>
      </c>
      <c r="AJ1041" s="39"/>
      <c r="AK1041" s="39">
        <f t="shared" si="402"/>
        <v>0</v>
      </c>
      <c r="AL1041" s="39">
        <f t="shared" si="383"/>
        <v>1</v>
      </c>
      <c r="AM1041" s="39" t="str">
        <f t="shared" si="403"/>
        <v xml:space="preserve"> </v>
      </c>
      <c r="AN1041" s="39" t="str">
        <f t="shared" si="404"/>
        <v xml:space="preserve"> </v>
      </c>
      <c r="AO1041" s="39" t="str">
        <f t="shared" si="405"/>
        <v xml:space="preserve"> </v>
      </c>
      <c r="AP1041" s="39" t="str">
        <f t="shared" si="406"/>
        <v xml:space="preserve"> </v>
      </c>
      <c r="CF1041" s="2"/>
    </row>
    <row r="1042" spans="2:84" x14ac:dyDescent="0.2">
      <c r="B1042" s="22" t="str">
        <f>IF(VLOOKUP('Download Data'!AF1051,'Download Data'!AL1051:AP2663,3,FALSE)&lt;&gt;10001,VLOOKUP('Download Data'!AF1051,'Download Data'!AL1051:AP2663,3,FALSE),"")</f>
        <v/>
      </c>
      <c r="C1042" s="5" t="str">
        <f>IF(VLOOKUP('Download Data'!AF1051,'Download Data'!AL1051:AP2663,3,FALSE)&lt;&gt;10001,VLOOKUP('Download Data'!AF1051,'Download Data'!AL1051:AP2663,4,FALSE),"")</f>
        <v/>
      </c>
      <c r="D1042" s="29" t="str">
        <f>IF(VLOOKUP('Download Data'!AF1051,'Download Data'!AL1051:AP2663,3,FALSE)&lt;&gt;10001,VLOOKUP('Download Data'!AF1051,'Download Data'!AL1051:AP2663,5,FALSE),"")</f>
        <v/>
      </c>
      <c r="AA1042" s="39" t="s">
        <v>894</v>
      </c>
      <c r="AB1042" s="39">
        <f t="shared" si="397"/>
        <v>12</v>
      </c>
      <c r="AC1042" s="39" t="s">
        <v>101</v>
      </c>
      <c r="AD1042" s="43" t="str">
        <f>VLOOKUP(AB1042,'Download Data'!$BB$1:$BV$97,3,TRUE)</f>
        <v>OFF</v>
      </c>
      <c r="AE1042" s="39"/>
      <c r="AF1042" s="39">
        <f t="shared" ref="AF1042:AF1048" si="407">AF1041+1</f>
        <v>1033</v>
      </c>
      <c r="AG1042" s="45">
        <f t="shared" si="401"/>
        <v>12</v>
      </c>
      <c r="AH1042" s="45" t="s">
        <v>101</v>
      </c>
      <c r="AI1042" s="46" t="str">
        <f>Program!X83</f>
        <v>OFF</v>
      </c>
      <c r="AJ1042" s="39"/>
      <c r="AK1042" s="39">
        <f t="shared" si="402"/>
        <v>0</v>
      </c>
      <c r="AL1042" s="39">
        <f t="shared" ref="AL1042:AL1055" si="408">AL1041+AK1042</f>
        <v>1</v>
      </c>
      <c r="AM1042" s="39" t="str">
        <f t="shared" si="403"/>
        <v xml:space="preserve"> </v>
      </c>
      <c r="AN1042" s="39" t="str">
        <f t="shared" si="404"/>
        <v xml:space="preserve"> </v>
      </c>
      <c r="AO1042" s="39" t="str">
        <f t="shared" si="405"/>
        <v xml:space="preserve"> </v>
      </c>
      <c r="AP1042" s="39" t="str">
        <f t="shared" si="406"/>
        <v xml:space="preserve"> </v>
      </c>
      <c r="CF1042" s="2"/>
    </row>
    <row r="1043" spans="2:84" x14ac:dyDescent="0.2">
      <c r="B1043" s="22" t="str">
        <f>IF(VLOOKUP('Download Data'!AF1052,'Download Data'!AL1052:AP2664,3,FALSE)&lt;&gt;10001,VLOOKUP('Download Data'!AF1052,'Download Data'!AL1052:AP2664,3,FALSE),"")</f>
        <v/>
      </c>
      <c r="C1043" s="5" t="str">
        <f>IF(VLOOKUP('Download Data'!AF1052,'Download Data'!AL1052:AP2664,3,FALSE)&lt;&gt;10001,VLOOKUP('Download Data'!AF1052,'Download Data'!AL1052:AP2664,4,FALSE),"")</f>
        <v/>
      </c>
      <c r="D1043" s="29" t="str">
        <f>IF(VLOOKUP('Download Data'!AF1052,'Download Data'!AL1052:AP2664,3,FALSE)&lt;&gt;10001,VLOOKUP('Download Data'!AF1052,'Download Data'!AL1052:AP2664,5,FALSE),"")</f>
        <v/>
      </c>
      <c r="AA1043" s="39" t="s">
        <v>895</v>
      </c>
      <c r="AB1043" s="39">
        <f t="shared" si="397"/>
        <v>13</v>
      </c>
      <c r="AC1043" s="39" t="s">
        <v>101</v>
      </c>
      <c r="AD1043" s="43" t="str">
        <f>VLOOKUP(AB1043,'Download Data'!$BB$1:$BV$97,3,TRUE)</f>
        <v>OFF</v>
      </c>
      <c r="AE1043" s="39"/>
      <c r="AF1043" s="39">
        <f t="shared" si="407"/>
        <v>1034</v>
      </c>
      <c r="AG1043" s="45">
        <f t="shared" si="401"/>
        <v>13</v>
      </c>
      <c r="AH1043" s="45" t="s">
        <v>101</v>
      </c>
      <c r="AI1043" s="46" t="str">
        <f>Program!X96</f>
        <v>OFF</v>
      </c>
      <c r="AJ1043" s="39"/>
      <c r="AK1043" s="39">
        <f t="shared" si="402"/>
        <v>0</v>
      </c>
      <c r="AL1043" s="39">
        <f t="shared" si="408"/>
        <v>1</v>
      </c>
      <c r="AM1043" s="39" t="str">
        <f t="shared" si="403"/>
        <v xml:space="preserve"> </v>
      </c>
      <c r="AN1043" s="39" t="str">
        <f t="shared" si="404"/>
        <v xml:space="preserve"> </v>
      </c>
      <c r="AO1043" s="39" t="str">
        <f t="shared" si="405"/>
        <v xml:space="preserve"> </v>
      </c>
      <c r="AP1043" s="39" t="str">
        <f t="shared" si="406"/>
        <v xml:space="preserve"> </v>
      </c>
      <c r="CF1043" s="2"/>
    </row>
    <row r="1044" spans="2:84" x14ac:dyDescent="0.2">
      <c r="B1044" s="22" t="str">
        <f>IF(VLOOKUP('Download Data'!AF1053,'Download Data'!AL1053:AP2665,3,FALSE)&lt;&gt;10001,VLOOKUP('Download Data'!AF1053,'Download Data'!AL1053:AP2665,3,FALSE),"")</f>
        <v/>
      </c>
      <c r="C1044" s="5" t="str">
        <f>IF(VLOOKUP('Download Data'!AF1053,'Download Data'!AL1053:AP2665,3,FALSE)&lt;&gt;10001,VLOOKUP('Download Data'!AF1053,'Download Data'!AL1053:AP2665,4,FALSE),"")</f>
        <v/>
      </c>
      <c r="D1044" s="29" t="str">
        <f>IF(VLOOKUP('Download Data'!AF1053,'Download Data'!AL1053:AP2665,3,FALSE)&lt;&gt;10001,VLOOKUP('Download Data'!AF1053,'Download Data'!AL1053:AP2665,5,FALSE),"")</f>
        <v/>
      </c>
      <c r="AA1044" s="39" t="s">
        <v>896</v>
      </c>
      <c r="AB1044" s="39">
        <f t="shared" si="397"/>
        <v>14</v>
      </c>
      <c r="AC1044" s="39" t="s">
        <v>101</v>
      </c>
      <c r="AD1044" s="43" t="str">
        <f>VLOOKUP(AB1044,'Download Data'!$BB$1:$BV$97,3,TRUE)</f>
        <v>OFF</v>
      </c>
      <c r="AE1044" s="39"/>
      <c r="AF1044" s="39">
        <f t="shared" si="407"/>
        <v>1035</v>
      </c>
      <c r="AG1044" s="45">
        <f t="shared" si="401"/>
        <v>14</v>
      </c>
      <c r="AH1044" s="45" t="s">
        <v>101</v>
      </c>
      <c r="AI1044" s="46" t="str">
        <f>Program!X109</f>
        <v>OFF</v>
      </c>
      <c r="AJ1044" s="39"/>
      <c r="AK1044" s="39">
        <f t="shared" si="402"/>
        <v>0</v>
      </c>
      <c r="AL1044" s="39">
        <f t="shared" si="408"/>
        <v>1</v>
      </c>
      <c r="AM1044" s="39" t="str">
        <f t="shared" si="403"/>
        <v xml:space="preserve"> </v>
      </c>
      <c r="AN1044" s="39" t="str">
        <f t="shared" si="404"/>
        <v xml:space="preserve"> </v>
      </c>
      <c r="AO1044" s="39" t="str">
        <f t="shared" si="405"/>
        <v xml:space="preserve"> </v>
      </c>
      <c r="AP1044" s="39" t="str">
        <f t="shared" si="406"/>
        <v xml:space="preserve"> </v>
      </c>
      <c r="CF1044" s="2"/>
    </row>
    <row r="1045" spans="2:84" x14ac:dyDescent="0.2">
      <c r="B1045" s="22" t="str">
        <f>IF(VLOOKUP('Download Data'!AF1054,'Download Data'!AL1054:AP2666,3,FALSE)&lt;&gt;10001,VLOOKUP('Download Data'!AF1054,'Download Data'!AL1054:AP2666,3,FALSE),"")</f>
        <v/>
      </c>
      <c r="C1045" s="5" t="str">
        <f>IF(VLOOKUP('Download Data'!AF1054,'Download Data'!AL1054:AP2666,3,FALSE)&lt;&gt;10001,VLOOKUP('Download Data'!AF1054,'Download Data'!AL1054:AP2666,4,FALSE),"")</f>
        <v/>
      </c>
      <c r="D1045" s="29" t="str">
        <f>IF(VLOOKUP('Download Data'!AF1054,'Download Data'!AL1054:AP2666,3,FALSE)&lt;&gt;10001,VLOOKUP('Download Data'!AF1054,'Download Data'!AL1054:AP2666,5,FALSE),"")</f>
        <v/>
      </c>
      <c r="AA1045" s="39" t="s">
        <v>897</v>
      </c>
      <c r="AB1045" s="39">
        <f t="shared" si="397"/>
        <v>15</v>
      </c>
      <c r="AC1045" s="39" t="s">
        <v>101</v>
      </c>
      <c r="AD1045" s="43" t="str">
        <f>VLOOKUP(AB1045,'Download Data'!$BB$1:$BV$97,3,TRUE)</f>
        <v>OFF</v>
      </c>
      <c r="AE1045" s="39"/>
      <c r="AF1045" s="39">
        <f t="shared" si="407"/>
        <v>1036</v>
      </c>
      <c r="AG1045" s="45">
        <f t="shared" si="401"/>
        <v>15</v>
      </c>
      <c r="AH1045" s="45" t="s">
        <v>101</v>
      </c>
      <c r="AI1045" s="46" t="str">
        <f>Program!X122</f>
        <v>OFF</v>
      </c>
      <c r="AJ1045" s="39"/>
      <c r="AK1045" s="39">
        <f t="shared" si="402"/>
        <v>0</v>
      </c>
      <c r="AL1045" s="39">
        <f t="shared" si="408"/>
        <v>1</v>
      </c>
      <c r="AM1045" s="39" t="str">
        <f t="shared" si="403"/>
        <v xml:space="preserve"> </v>
      </c>
      <c r="AN1045" s="39" t="str">
        <f t="shared" si="404"/>
        <v xml:space="preserve"> </v>
      </c>
      <c r="AO1045" s="39" t="str">
        <f t="shared" si="405"/>
        <v xml:space="preserve"> </v>
      </c>
      <c r="AP1045" s="39" t="str">
        <f t="shared" si="406"/>
        <v xml:space="preserve"> </v>
      </c>
      <c r="CF1045" s="2"/>
    </row>
    <row r="1046" spans="2:84" x14ac:dyDescent="0.2">
      <c r="B1046" s="22" t="str">
        <f>IF(VLOOKUP('Download Data'!AF1055,'Download Data'!AL1055:AP2667,3,FALSE)&lt;&gt;10001,VLOOKUP('Download Data'!AF1055,'Download Data'!AL1055:AP2667,3,FALSE),"")</f>
        <v/>
      </c>
      <c r="C1046" s="5" t="str">
        <f>IF(VLOOKUP('Download Data'!AF1055,'Download Data'!AL1055:AP2667,3,FALSE)&lt;&gt;10001,VLOOKUP('Download Data'!AF1055,'Download Data'!AL1055:AP2667,4,FALSE),"")</f>
        <v/>
      </c>
      <c r="D1046" s="29" t="str">
        <f>IF(VLOOKUP('Download Data'!AF1055,'Download Data'!AL1055:AP2667,3,FALSE)&lt;&gt;10001,VLOOKUP('Download Data'!AF1055,'Download Data'!AL1055:AP2667,5,FALSE),"")</f>
        <v/>
      </c>
      <c r="AA1046" s="39" t="s">
        <v>898</v>
      </c>
      <c r="AB1046" s="39">
        <f t="shared" si="397"/>
        <v>16</v>
      </c>
      <c r="AC1046" s="39" t="s">
        <v>101</v>
      </c>
      <c r="AD1046" s="43" t="str">
        <f>VLOOKUP(AB1046,'Download Data'!$BB$1:$BV$97,3,TRUE)</f>
        <v>OFF</v>
      </c>
      <c r="AE1046" s="39"/>
      <c r="AF1046" s="39">
        <f t="shared" si="407"/>
        <v>1037</v>
      </c>
      <c r="AG1046" s="45">
        <f t="shared" si="401"/>
        <v>16</v>
      </c>
      <c r="AH1046" s="45" t="s">
        <v>101</v>
      </c>
      <c r="AI1046" s="46" t="str">
        <f>Program!X135</f>
        <v>OFF</v>
      </c>
      <c r="AJ1046" s="39"/>
      <c r="AK1046" s="39">
        <f t="shared" si="402"/>
        <v>0</v>
      </c>
      <c r="AL1046" s="39">
        <f t="shared" si="408"/>
        <v>1</v>
      </c>
      <c r="AM1046" s="39" t="str">
        <f t="shared" si="403"/>
        <v xml:space="preserve"> </v>
      </c>
      <c r="AN1046" s="39" t="str">
        <f t="shared" si="404"/>
        <v xml:space="preserve"> </v>
      </c>
      <c r="AO1046" s="39" t="str">
        <f t="shared" si="405"/>
        <v xml:space="preserve"> </v>
      </c>
      <c r="AP1046" s="39" t="str">
        <f t="shared" si="406"/>
        <v xml:space="preserve"> </v>
      </c>
      <c r="CF1046" s="2"/>
    </row>
    <row r="1047" spans="2:84" x14ac:dyDescent="0.2">
      <c r="B1047" s="22" t="str">
        <f>IF(VLOOKUP('Download Data'!AF1056,'Download Data'!AL1056:AP2668,3,FALSE)&lt;&gt;10001,VLOOKUP('Download Data'!AF1056,'Download Data'!AL1056:AP2668,3,FALSE),"")</f>
        <v/>
      </c>
      <c r="C1047" s="5" t="str">
        <f>IF(VLOOKUP('Download Data'!AF1056,'Download Data'!AL1056:AP2668,3,FALSE)&lt;&gt;10001,VLOOKUP('Download Data'!AF1056,'Download Data'!AL1056:AP2668,4,FALSE),"")</f>
        <v/>
      </c>
      <c r="D1047" s="29" t="str">
        <f>IF(VLOOKUP('Download Data'!AF1056,'Download Data'!AL1056:AP2668,3,FALSE)&lt;&gt;10001,VLOOKUP('Download Data'!AF1056,'Download Data'!AL1056:AP2668,5,FALSE),"")</f>
        <v/>
      </c>
      <c r="AA1047" s="39"/>
      <c r="AB1047" s="39"/>
      <c r="AC1047" s="39"/>
      <c r="AD1047" s="43"/>
      <c r="AE1047" s="39"/>
      <c r="AF1047" s="39">
        <f t="shared" si="407"/>
        <v>1038</v>
      </c>
      <c r="AG1047" s="45"/>
      <c r="AH1047" s="45"/>
      <c r="AI1047" s="45"/>
      <c r="AJ1047" s="39"/>
      <c r="AK1047" s="39">
        <f t="shared" ref="AK1047:AK1053" si="409">IF(AO1047=" ",0,1)</f>
        <v>0</v>
      </c>
      <c r="AL1047" s="39">
        <f t="shared" si="408"/>
        <v>1</v>
      </c>
      <c r="AM1047" s="39" t="str">
        <f t="shared" si="398"/>
        <v xml:space="preserve"> </v>
      </c>
      <c r="AN1047" s="39" t="str">
        <f t="shared" si="399"/>
        <v xml:space="preserve"> </v>
      </c>
      <c r="AO1047" s="39" t="str">
        <f t="shared" si="400"/>
        <v xml:space="preserve"> </v>
      </c>
      <c r="AP1047" s="39" t="str">
        <f t="shared" ref="AP1047:AP1052" si="410">IF(AD1047=AI1047," ",AI1047)</f>
        <v xml:space="preserve"> </v>
      </c>
      <c r="CF1047" s="2"/>
    </row>
    <row r="1048" spans="2:84" x14ac:dyDescent="0.2">
      <c r="B1048" s="22" t="str">
        <f>IF(VLOOKUP('Download Data'!AF1057,'Download Data'!AL1057:AP2669,3,FALSE)&lt;&gt;10001,VLOOKUP('Download Data'!AF1057,'Download Data'!AL1057:AP2669,3,FALSE),"")</f>
        <v/>
      </c>
      <c r="C1048" s="5" t="str">
        <f>IF(VLOOKUP('Download Data'!AF1057,'Download Data'!AL1057:AP2669,3,FALSE)&lt;&gt;10001,VLOOKUP('Download Data'!AF1057,'Download Data'!AL1057:AP2669,4,FALSE),"")</f>
        <v/>
      </c>
      <c r="D1048" s="29" t="str">
        <f>IF(VLOOKUP('Download Data'!AF1057,'Download Data'!AL1057:AP2669,3,FALSE)&lt;&gt;10001,VLOOKUP('Download Data'!AF1057,'Download Data'!AL1057:AP2669,5,FALSE),"")</f>
        <v/>
      </c>
      <c r="AA1048" s="39" t="s">
        <v>899</v>
      </c>
      <c r="AB1048" s="39">
        <f>AG1048</f>
        <v>25</v>
      </c>
      <c r="AC1048" s="39" t="s">
        <v>101</v>
      </c>
      <c r="AD1048" s="43">
        <f>VLOOKUP(AB1048,'Download Data'!$BB$1:$BV$97,3,TRUE)</f>
        <v>0</v>
      </c>
      <c r="AE1048" s="39"/>
      <c r="AF1048" s="39">
        <f t="shared" si="407"/>
        <v>1039</v>
      </c>
      <c r="AG1048" s="45">
        <v>25</v>
      </c>
      <c r="AH1048" s="45" t="s">
        <v>101</v>
      </c>
      <c r="AI1048" s="51">
        <f>Program!AB44*100</f>
        <v>0</v>
      </c>
      <c r="AJ1048" s="39"/>
      <c r="AK1048" s="39">
        <f t="shared" si="409"/>
        <v>0</v>
      </c>
      <c r="AL1048" s="39">
        <f t="shared" si="408"/>
        <v>1</v>
      </c>
      <c r="AM1048" s="39" t="str">
        <f t="shared" si="398"/>
        <v xml:space="preserve"> </v>
      </c>
      <c r="AN1048" s="39" t="str">
        <f t="shared" si="399"/>
        <v xml:space="preserve"> </v>
      </c>
      <c r="AO1048" s="39" t="str">
        <f t="shared" si="400"/>
        <v xml:space="preserve"> </v>
      </c>
      <c r="AP1048" s="39" t="str">
        <f t="shared" si="410"/>
        <v xml:space="preserve"> </v>
      </c>
      <c r="CF1048" s="2"/>
    </row>
    <row r="1049" spans="2:84" x14ac:dyDescent="0.2">
      <c r="B1049" s="22" t="str">
        <f>IF(VLOOKUP('Download Data'!AF1058,'Download Data'!AL1058:AP2670,3,FALSE)&lt;&gt;10001,VLOOKUP('Download Data'!AF1058,'Download Data'!AL1058:AP2670,3,FALSE),"")</f>
        <v/>
      </c>
      <c r="C1049" s="5" t="str">
        <f>IF(VLOOKUP('Download Data'!AF1058,'Download Data'!AL1058:AP2670,3,FALSE)&lt;&gt;10001,VLOOKUP('Download Data'!AF1058,'Download Data'!AL1058:AP2670,4,FALSE),"")</f>
        <v/>
      </c>
      <c r="D1049" s="29" t="str">
        <f>IF(VLOOKUP('Download Data'!AF1058,'Download Data'!AL1058:AP2670,3,FALSE)&lt;&gt;10001,VLOOKUP('Download Data'!AF1058,'Download Data'!AL1058:AP2670,5,FALSE),"")</f>
        <v/>
      </c>
      <c r="AA1049" s="39" t="s">
        <v>900</v>
      </c>
      <c r="AB1049" s="39">
        <f>AG1049</f>
        <v>26</v>
      </c>
      <c r="AC1049" s="39" t="s">
        <v>101</v>
      </c>
      <c r="AD1049" s="43">
        <f>VLOOKUP(AB1049,'Download Data'!$BB$1:$BV$97,3,TRUE)</f>
        <v>0</v>
      </c>
      <c r="AE1049" s="39"/>
      <c r="AF1049" s="39">
        <f t="shared" ref="AF1049:AG1051" si="411">AF1048+1</f>
        <v>1040</v>
      </c>
      <c r="AG1049" s="45">
        <f t="shared" si="411"/>
        <v>26</v>
      </c>
      <c r="AH1049" s="45" t="s">
        <v>101</v>
      </c>
      <c r="AI1049" s="51">
        <f>Program!AB52*100</f>
        <v>0</v>
      </c>
      <c r="AJ1049" s="39"/>
      <c r="AK1049" s="39">
        <f t="shared" si="409"/>
        <v>0</v>
      </c>
      <c r="AL1049" s="39">
        <f t="shared" si="408"/>
        <v>1</v>
      </c>
      <c r="AM1049" s="39" t="str">
        <f t="shared" si="398"/>
        <v xml:space="preserve"> </v>
      </c>
      <c r="AN1049" s="39" t="str">
        <f t="shared" si="399"/>
        <v xml:space="preserve"> </v>
      </c>
      <c r="AO1049" s="39" t="str">
        <f t="shared" si="400"/>
        <v xml:space="preserve"> </v>
      </c>
      <c r="AP1049" s="39" t="str">
        <f t="shared" si="410"/>
        <v xml:space="preserve"> </v>
      </c>
      <c r="CF1049" s="2"/>
    </row>
    <row r="1050" spans="2:84" x14ac:dyDescent="0.2">
      <c r="B1050" s="22" t="str">
        <f>IF(VLOOKUP('Download Data'!AF1059,'Download Data'!AL1059:AP2671,3,FALSE)&lt;&gt;10001,VLOOKUP('Download Data'!AF1059,'Download Data'!AL1059:AP2671,3,FALSE),"")</f>
        <v/>
      </c>
      <c r="C1050" s="5" t="str">
        <f>IF(VLOOKUP('Download Data'!AF1059,'Download Data'!AL1059:AP2671,3,FALSE)&lt;&gt;10001,VLOOKUP('Download Data'!AF1059,'Download Data'!AL1059:AP2671,4,FALSE),"")</f>
        <v/>
      </c>
      <c r="D1050" s="29" t="str">
        <f>IF(VLOOKUP('Download Data'!AF1059,'Download Data'!AL1059:AP2671,3,FALSE)&lt;&gt;10001,VLOOKUP('Download Data'!AF1059,'Download Data'!AL1059:AP2671,5,FALSE),"")</f>
        <v/>
      </c>
      <c r="AA1050" s="39" t="s">
        <v>901</v>
      </c>
      <c r="AB1050" s="39">
        <f>AG1050</f>
        <v>27</v>
      </c>
      <c r="AC1050" s="39" t="s">
        <v>101</v>
      </c>
      <c r="AD1050" s="43">
        <f>VLOOKUP(AB1050,'Download Data'!$BB$1:$BV$97,3,TRUE)</f>
        <v>0</v>
      </c>
      <c r="AE1050" s="39"/>
      <c r="AF1050" s="39">
        <f t="shared" si="411"/>
        <v>1041</v>
      </c>
      <c r="AG1050" s="45">
        <f t="shared" si="411"/>
        <v>27</v>
      </c>
      <c r="AH1050" s="45" t="s">
        <v>101</v>
      </c>
      <c r="AI1050" s="51">
        <f>Program!AB60*100</f>
        <v>0</v>
      </c>
      <c r="AJ1050" s="39"/>
      <c r="AK1050" s="39">
        <f t="shared" si="409"/>
        <v>0</v>
      </c>
      <c r="AL1050" s="39">
        <f t="shared" si="408"/>
        <v>1</v>
      </c>
      <c r="AM1050" s="39" t="str">
        <f t="shared" si="398"/>
        <v xml:space="preserve"> </v>
      </c>
      <c r="AN1050" s="39" t="str">
        <f t="shared" si="399"/>
        <v xml:space="preserve"> </v>
      </c>
      <c r="AO1050" s="39" t="str">
        <f t="shared" si="400"/>
        <v xml:space="preserve"> </v>
      </c>
      <c r="AP1050" s="39" t="str">
        <f t="shared" si="410"/>
        <v xml:space="preserve"> </v>
      </c>
      <c r="CF1050" s="2"/>
    </row>
    <row r="1051" spans="2:84" x14ac:dyDescent="0.2">
      <c r="B1051" s="22" t="str">
        <f>IF(VLOOKUP('Download Data'!AF1060,'Download Data'!AL1060:AP2672,3,FALSE)&lt;&gt;10001,VLOOKUP('Download Data'!AF1060,'Download Data'!AL1060:AP2672,3,FALSE),"")</f>
        <v/>
      </c>
      <c r="C1051" s="5" t="str">
        <f>IF(VLOOKUP('Download Data'!AF1060,'Download Data'!AL1060:AP2672,3,FALSE)&lt;&gt;10001,VLOOKUP('Download Data'!AF1060,'Download Data'!AL1060:AP2672,4,FALSE),"")</f>
        <v/>
      </c>
      <c r="D1051" s="29" t="str">
        <f>IF(VLOOKUP('Download Data'!AF1060,'Download Data'!AL1060:AP2672,3,FALSE)&lt;&gt;10001,VLOOKUP('Download Data'!AF1060,'Download Data'!AL1060:AP2672,5,FALSE),"")</f>
        <v/>
      </c>
      <c r="AA1051" s="39" t="s">
        <v>902</v>
      </c>
      <c r="AB1051" s="39">
        <f>AG1051</f>
        <v>28</v>
      </c>
      <c r="AC1051" s="39" t="s">
        <v>101</v>
      </c>
      <c r="AD1051" s="43">
        <f>VLOOKUP(AB1051,'Download Data'!$BB$1:$BV$97,3,TRUE)</f>
        <v>0</v>
      </c>
      <c r="AE1051" s="39"/>
      <c r="AF1051" s="39">
        <f t="shared" si="411"/>
        <v>1042</v>
      </c>
      <c r="AG1051" s="45">
        <f t="shared" si="411"/>
        <v>28</v>
      </c>
      <c r="AH1051" s="45" t="s">
        <v>101</v>
      </c>
      <c r="AI1051" s="51">
        <f>Program!AB68*100</f>
        <v>0</v>
      </c>
      <c r="AJ1051" s="39"/>
      <c r="AK1051" s="39">
        <f t="shared" si="409"/>
        <v>0</v>
      </c>
      <c r="AL1051" s="39">
        <f t="shared" si="408"/>
        <v>1</v>
      </c>
      <c r="AM1051" s="39" t="str">
        <f t="shared" si="398"/>
        <v xml:space="preserve"> </v>
      </c>
      <c r="AN1051" s="39" t="str">
        <f t="shared" si="399"/>
        <v xml:space="preserve"> </v>
      </c>
      <c r="AO1051" s="39" t="str">
        <f t="shared" si="400"/>
        <v xml:space="preserve"> </v>
      </c>
      <c r="AP1051" s="39" t="str">
        <f t="shared" si="410"/>
        <v xml:space="preserve"> </v>
      </c>
      <c r="CF1051" s="2"/>
    </row>
    <row r="1052" spans="2:84" x14ac:dyDescent="0.2">
      <c r="B1052" s="22" t="str">
        <f>IF(VLOOKUP('Download Data'!AF1061,'Download Data'!AL1061:AP2673,3,FALSE)&lt;&gt;10001,VLOOKUP('Download Data'!AF1061,'Download Data'!AL1061:AP2673,3,FALSE),"")</f>
        <v/>
      </c>
      <c r="C1052" s="5" t="str">
        <f>IF(VLOOKUP('Download Data'!AF1061,'Download Data'!AL1061:AP2673,3,FALSE)&lt;&gt;10001,VLOOKUP('Download Data'!AF1061,'Download Data'!AL1061:AP2673,4,FALSE),"")</f>
        <v/>
      </c>
      <c r="D1052" s="29" t="str">
        <f>IF(VLOOKUP('Download Data'!AF1061,'Download Data'!AL1061:AP2673,3,FALSE)&lt;&gt;10001,VLOOKUP('Download Data'!AF1061,'Download Data'!AL1061:AP2673,5,FALSE),"")</f>
        <v/>
      </c>
      <c r="AA1052" s="39"/>
      <c r="AB1052" s="39"/>
      <c r="AC1052" s="39"/>
      <c r="AD1052" s="43"/>
      <c r="AE1052" s="39"/>
      <c r="AF1052" s="39">
        <f t="shared" ref="AF1052:AF1088" si="412">AF1051+1</f>
        <v>1043</v>
      </c>
      <c r="AG1052" s="45"/>
      <c r="AH1052" s="45"/>
      <c r="AI1052" s="45"/>
      <c r="AJ1052" s="39"/>
      <c r="AK1052" s="39">
        <f t="shared" si="409"/>
        <v>0</v>
      </c>
      <c r="AL1052" s="39">
        <f t="shared" si="408"/>
        <v>1</v>
      </c>
      <c r="AM1052" s="39" t="str">
        <f t="shared" si="398"/>
        <v xml:space="preserve"> </v>
      </c>
      <c r="AN1052" s="39" t="str">
        <f t="shared" si="399"/>
        <v xml:space="preserve"> </v>
      </c>
      <c r="AO1052" s="39" t="str">
        <f t="shared" si="400"/>
        <v xml:space="preserve"> </v>
      </c>
      <c r="AP1052" s="39" t="str">
        <f t="shared" si="410"/>
        <v xml:space="preserve"> </v>
      </c>
      <c r="CF1052" s="2"/>
    </row>
    <row r="1053" spans="2:84" x14ac:dyDescent="0.2">
      <c r="B1053" s="22" t="str">
        <f>IF(VLOOKUP('Download Data'!AF1062,'Download Data'!AL1062:AP2674,3,FALSE)&lt;&gt;10001,VLOOKUP('Download Data'!AF1062,'Download Data'!AL1062:AP2674,3,FALSE),"")</f>
        <v/>
      </c>
      <c r="C1053" s="5" t="str">
        <f>IF(VLOOKUP('Download Data'!AF1062,'Download Data'!AL1062:AP2674,3,FALSE)&lt;&gt;10001,VLOOKUP('Download Data'!AF1062,'Download Data'!AL1062:AP2674,4,FALSE),"")</f>
        <v/>
      </c>
      <c r="D1053" s="29" t="str">
        <f>IF(VLOOKUP('Download Data'!AF1062,'Download Data'!AL1062:AP2674,3,FALSE)&lt;&gt;10001,VLOOKUP('Download Data'!AF1062,'Download Data'!AL1062:AP2674,5,FALSE),"")</f>
        <v/>
      </c>
      <c r="AA1053" s="39" t="s">
        <v>711</v>
      </c>
      <c r="AB1053" s="39">
        <f t="shared" ref="AB1053:AB1060" si="413">AG1053</f>
        <v>29</v>
      </c>
      <c r="AC1053" s="39" t="s">
        <v>101</v>
      </c>
      <c r="AD1053" s="43" t="str">
        <f>VLOOKUP(AB1053,'Download Data'!$BB$1:$BV$97,3,TRUE)</f>
        <v>OFF</v>
      </c>
      <c r="AE1053" s="39"/>
      <c r="AF1053" s="39">
        <f t="shared" si="412"/>
        <v>1044</v>
      </c>
      <c r="AG1053" s="45">
        <v>29</v>
      </c>
      <c r="AH1053" s="45" t="s">
        <v>101</v>
      </c>
      <c r="AI1053" s="46" t="str">
        <f>Program!H44</f>
        <v>OFF</v>
      </c>
      <c r="AJ1053" s="39"/>
      <c r="AK1053" s="39">
        <f t="shared" si="409"/>
        <v>0</v>
      </c>
      <c r="AL1053" s="39">
        <f t="shared" si="408"/>
        <v>1</v>
      </c>
      <c r="AM1053" s="39" t="str">
        <f t="shared" ref="AM1053:AM1060" si="414">IF(AD1053=AI1053," ",AA1053)</f>
        <v xml:space="preserve"> </v>
      </c>
      <c r="AN1053" s="39" t="str">
        <f t="shared" ref="AN1053:AN1060" si="415">IF(AD1053=AI1053," ",AG1053)</f>
        <v xml:space="preserve"> </v>
      </c>
      <c r="AO1053" s="39" t="str">
        <f t="shared" ref="AO1053:AO1060" si="416">IF(AD1053=AI1053," ","=")</f>
        <v xml:space="preserve"> </v>
      </c>
      <c r="AP1053" s="39" t="str">
        <f t="shared" ref="AP1053:AP1060" si="417">IF(AD1053=AI1053," ",IF(AI1053="ON",1,0))</f>
        <v xml:space="preserve"> </v>
      </c>
      <c r="CF1053" s="2"/>
    </row>
    <row r="1054" spans="2:84" x14ac:dyDescent="0.2">
      <c r="B1054" s="22" t="str">
        <f>IF(VLOOKUP('Download Data'!AF1063,'Download Data'!AL1063:AP2675,3,FALSE)&lt;&gt;10001,VLOOKUP('Download Data'!AF1063,'Download Data'!AL1063:AP2675,3,FALSE),"")</f>
        <v/>
      </c>
      <c r="C1054" s="5" t="str">
        <f>IF(VLOOKUP('Download Data'!AF1063,'Download Data'!AL1063:AP2675,3,FALSE)&lt;&gt;10001,VLOOKUP('Download Data'!AF1063,'Download Data'!AL1063:AP2675,4,FALSE),"")</f>
        <v/>
      </c>
      <c r="D1054" s="29" t="str">
        <f>IF(VLOOKUP('Download Data'!AF1063,'Download Data'!AL1063:AP2675,3,FALSE)&lt;&gt;10001,VLOOKUP('Download Data'!AF1063,'Download Data'!AL1063:AP2675,5,FALSE),"")</f>
        <v/>
      </c>
      <c r="AA1054" s="39" t="s">
        <v>712</v>
      </c>
      <c r="AB1054" s="39">
        <f t="shared" si="413"/>
        <v>30</v>
      </c>
      <c r="AC1054" s="39" t="s">
        <v>101</v>
      </c>
      <c r="AD1054" s="43" t="str">
        <f>VLOOKUP(AB1054,'Download Data'!$BB$1:$BV$97,3,TRUE)</f>
        <v>OFF</v>
      </c>
      <c r="AE1054" s="39"/>
      <c r="AF1054" s="39">
        <f t="shared" si="412"/>
        <v>1045</v>
      </c>
      <c r="AG1054" s="45">
        <f t="shared" ref="AG1054:AG1060" si="418">AG1053+1</f>
        <v>30</v>
      </c>
      <c r="AH1054" s="45" t="s">
        <v>101</v>
      </c>
      <c r="AI1054" s="46" t="str">
        <f>Program!H50</f>
        <v>OFF</v>
      </c>
      <c r="AJ1054" s="39"/>
      <c r="AK1054" s="39">
        <f t="shared" ref="AK1054:AK1073" si="419">IF(AO1054=" ",0,1)</f>
        <v>0</v>
      </c>
      <c r="AL1054" s="39">
        <f t="shared" si="408"/>
        <v>1</v>
      </c>
      <c r="AM1054" s="39" t="str">
        <f t="shared" si="414"/>
        <v xml:space="preserve"> </v>
      </c>
      <c r="AN1054" s="39" t="str">
        <f t="shared" si="415"/>
        <v xml:space="preserve"> </v>
      </c>
      <c r="AO1054" s="39" t="str">
        <f t="shared" si="416"/>
        <v xml:space="preserve"> </v>
      </c>
      <c r="AP1054" s="39" t="str">
        <f t="shared" si="417"/>
        <v xml:space="preserve"> </v>
      </c>
      <c r="CF1054" s="2"/>
    </row>
    <row r="1055" spans="2:84" x14ac:dyDescent="0.2">
      <c r="B1055" s="22" t="str">
        <f>IF(VLOOKUP('Download Data'!AF1064,'Download Data'!AL1064:AP2676,3,FALSE)&lt;&gt;10001,VLOOKUP('Download Data'!AF1064,'Download Data'!AL1064:AP2676,3,FALSE),"")</f>
        <v/>
      </c>
      <c r="C1055" s="5" t="str">
        <f>IF(VLOOKUP('Download Data'!AF1064,'Download Data'!AL1064:AP2676,3,FALSE)&lt;&gt;10001,VLOOKUP('Download Data'!AF1064,'Download Data'!AL1064:AP2676,4,FALSE),"")</f>
        <v/>
      </c>
      <c r="D1055" s="29" t="str">
        <f>IF(VLOOKUP('Download Data'!AF1064,'Download Data'!AL1064:AP2676,3,FALSE)&lt;&gt;10001,VLOOKUP('Download Data'!AF1064,'Download Data'!AL1064:AP2676,5,FALSE),"")</f>
        <v/>
      </c>
      <c r="AA1055" s="39" t="s">
        <v>713</v>
      </c>
      <c r="AB1055" s="39">
        <f t="shared" si="413"/>
        <v>31</v>
      </c>
      <c r="AC1055" s="39" t="s">
        <v>101</v>
      </c>
      <c r="AD1055" s="43" t="str">
        <f>VLOOKUP(AB1055,'Download Data'!$BB$1:$BV$97,3,TRUE)</f>
        <v>OFF</v>
      </c>
      <c r="AE1055" s="39"/>
      <c r="AF1055" s="39">
        <f t="shared" si="412"/>
        <v>1046</v>
      </c>
      <c r="AG1055" s="45">
        <f t="shared" si="418"/>
        <v>31</v>
      </c>
      <c r="AH1055" s="45" t="s">
        <v>101</v>
      </c>
      <c r="AI1055" s="46" t="str">
        <f>Program!H56</f>
        <v>OFF</v>
      </c>
      <c r="AJ1055" s="39"/>
      <c r="AK1055" s="39">
        <f t="shared" si="419"/>
        <v>0</v>
      </c>
      <c r="AL1055" s="39">
        <f t="shared" si="408"/>
        <v>1</v>
      </c>
      <c r="AM1055" s="39" t="str">
        <f t="shared" si="414"/>
        <v xml:space="preserve"> </v>
      </c>
      <c r="AN1055" s="39" t="str">
        <f t="shared" si="415"/>
        <v xml:space="preserve"> </v>
      </c>
      <c r="AO1055" s="39" t="str">
        <f t="shared" si="416"/>
        <v xml:space="preserve"> </v>
      </c>
      <c r="AP1055" s="39" t="str">
        <f t="shared" si="417"/>
        <v xml:space="preserve"> </v>
      </c>
      <c r="CF1055" s="2"/>
    </row>
    <row r="1056" spans="2:84" x14ac:dyDescent="0.2">
      <c r="B1056" s="22" t="str">
        <f>IF(VLOOKUP('Download Data'!AF1065,'Download Data'!AL1065:AP2677,3,FALSE)&lt;&gt;10001,VLOOKUP('Download Data'!AF1065,'Download Data'!AL1065:AP2677,3,FALSE),"")</f>
        <v/>
      </c>
      <c r="C1056" s="5" t="str">
        <f>IF(VLOOKUP('Download Data'!AF1065,'Download Data'!AL1065:AP2677,3,FALSE)&lt;&gt;10001,VLOOKUP('Download Data'!AF1065,'Download Data'!AL1065:AP2677,4,FALSE),"")</f>
        <v/>
      </c>
      <c r="D1056" s="29" t="str">
        <f>IF(VLOOKUP('Download Data'!AF1065,'Download Data'!AL1065:AP2677,3,FALSE)&lt;&gt;10001,VLOOKUP('Download Data'!AF1065,'Download Data'!AL1065:AP2677,5,FALSE),"")</f>
        <v/>
      </c>
      <c r="AA1056" s="39" t="s">
        <v>714</v>
      </c>
      <c r="AB1056" s="39">
        <f t="shared" si="413"/>
        <v>32</v>
      </c>
      <c r="AC1056" s="39" t="s">
        <v>101</v>
      </c>
      <c r="AD1056" s="43" t="str">
        <f>VLOOKUP(AB1056,'Download Data'!$BB$1:$BV$97,3,TRUE)</f>
        <v>OFF</v>
      </c>
      <c r="AE1056" s="39"/>
      <c r="AF1056" s="39">
        <f t="shared" si="412"/>
        <v>1047</v>
      </c>
      <c r="AG1056" s="45">
        <f t="shared" si="418"/>
        <v>32</v>
      </c>
      <c r="AH1056" s="45" t="s">
        <v>101</v>
      </c>
      <c r="AI1056" s="46" t="str">
        <f>Program!H62</f>
        <v>OFF</v>
      </c>
      <c r="AJ1056" s="39"/>
      <c r="AK1056" s="39">
        <f t="shared" si="419"/>
        <v>0</v>
      </c>
      <c r="AL1056" s="39">
        <f t="shared" ref="AL1056:AL1088" si="420">AL1055+AK1056</f>
        <v>1</v>
      </c>
      <c r="AM1056" s="39" t="str">
        <f t="shared" si="414"/>
        <v xml:space="preserve"> </v>
      </c>
      <c r="AN1056" s="39" t="str">
        <f t="shared" si="415"/>
        <v xml:space="preserve"> </v>
      </c>
      <c r="AO1056" s="39" t="str">
        <f t="shared" si="416"/>
        <v xml:space="preserve"> </v>
      </c>
      <c r="AP1056" s="39" t="str">
        <f t="shared" si="417"/>
        <v xml:space="preserve"> </v>
      </c>
      <c r="CF1056" s="2"/>
    </row>
    <row r="1057" spans="2:84" x14ac:dyDescent="0.2">
      <c r="B1057" s="22" t="str">
        <f>IF(VLOOKUP('Download Data'!AF1066,'Download Data'!AL1066:AP2678,3,FALSE)&lt;&gt;10001,VLOOKUP('Download Data'!AF1066,'Download Data'!AL1066:AP2678,3,FALSE),"")</f>
        <v/>
      </c>
      <c r="C1057" s="5" t="str">
        <f>IF(VLOOKUP('Download Data'!AF1066,'Download Data'!AL1066:AP2678,3,FALSE)&lt;&gt;10001,VLOOKUP('Download Data'!AF1066,'Download Data'!AL1066:AP2678,4,FALSE),"")</f>
        <v/>
      </c>
      <c r="D1057" s="29" t="str">
        <f>IF(VLOOKUP('Download Data'!AF1066,'Download Data'!AL1066:AP2678,3,FALSE)&lt;&gt;10001,VLOOKUP('Download Data'!AF1066,'Download Data'!AL1066:AP2678,5,FALSE),"")</f>
        <v/>
      </c>
      <c r="AA1057" s="39" t="s">
        <v>715</v>
      </c>
      <c r="AB1057" s="39">
        <f t="shared" si="413"/>
        <v>33</v>
      </c>
      <c r="AC1057" s="39" t="s">
        <v>101</v>
      </c>
      <c r="AD1057" s="43" t="str">
        <f>VLOOKUP(AB1057,'Download Data'!$BB$1:$BV$97,3,TRUE)</f>
        <v>OFF</v>
      </c>
      <c r="AE1057" s="39"/>
      <c r="AF1057" s="39">
        <f t="shared" si="412"/>
        <v>1048</v>
      </c>
      <c r="AG1057" s="45">
        <f t="shared" si="418"/>
        <v>33</v>
      </c>
      <c r="AH1057" s="45" t="s">
        <v>101</v>
      </c>
      <c r="AI1057" s="46" t="str">
        <f>Program!H68</f>
        <v>OFF</v>
      </c>
      <c r="AJ1057" s="39"/>
      <c r="AK1057" s="39">
        <f t="shared" si="419"/>
        <v>0</v>
      </c>
      <c r="AL1057" s="39">
        <f t="shared" si="420"/>
        <v>1</v>
      </c>
      <c r="AM1057" s="39" t="str">
        <f t="shared" si="414"/>
        <v xml:space="preserve"> </v>
      </c>
      <c r="AN1057" s="39" t="str">
        <f t="shared" si="415"/>
        <v xml:space="preserve"> </v>
      </c>
      <c r="AO1057" s="39" t="str">
        <f t="shared" si="416"/>
        <v xml:space="preserve"> </v>
      </c>
      <c r="AP1057" s="39" t="str">
        <f t="shared" si="417"/>
        <v xml:space="preserve"> </v>
      </c>
      <c r="CF1057" s="2"/>
    </row>
    <row r="1058" spans="2:84" x14ac:dyDescent="0.2">
      <c r="B1058" s="22" t="str">
        <f>IF(VLOOKUP('Download Data'!AF1067,'Download Data'!AL1067:AP2679,3,FALSE)&lt;&gt;10001,VLOOKUP('Download Data'!AF1067,'Download Data'!AL1067:AP2679,3,FALSE),"")</f>
        <v/>
      </c>
      <c r="C1058" s="5" t="str">
        <f>IF(VLOOKUP('Download Data'!AF1067,'Download Data'!AL1067:AP2679,3,FALSE)&lt;&gt;10001,VLOOKUP('Download Data'!AF1067,'Download Data'!AL1067:AP2679,4,FALSE),"")</f>
        <v/>
      </c>
      <c r="D1058" s="29" t="str">
        <f>IF(VLOOKUP('Download Data'!AF1067,'Download Data'!AL1067:AP2679,3,FALSE)&lt;&gt;10001,VLOOKUP('Download Data'!AF1067,'Download Data'!AL1067:AP2679,5,FALSE),"")</f>
        <v/>
      </c>
      <c r="AA1058" s="39" t="s">
        <v>716</v>
      </c>
      <c r="AB1058" s="39">
        <f t="shared" si="413"/>
        <v>34</v>
      </c>
      <c r="AC1058" s="39" t="s">
        <v>101</v>
      </c>
      <c r="AD1058" s="43" t="str">
        <f>VLOOKUP(AB1058,'Download Data'!$BB$1:$BV$97,3,TRUE)</f>
        <v>OFF</v>
      </c>
      <c r="AE1058" s="39"/>
      <c r="AF1058" s="39">
        <f t="shared" si="412"/>
        <v>1049</v>
      </c>
      <c r="AG1058" s="45">
        <f t="shared" si="418"/>
        <v>34</v>
      </c>
      <c r="AH1058" s="45" t="s">
        <v>101</v>
      </c>
      <c r="AI1058" s="46" t="str">
        <f>Program!H74</f>
        <v>OFF</v>
      </c>
      <c r="AJ1058" s="39"/>
      <c r="AK1058" s="39">
        <f t="shared" si="419"/>
        <v>0</v>
      </c>
      <c r="AL1058" s="39">
        <f t="shared" si="420"/>
        <v>1</v>
      </c>
      <c r="AM1058" s="39" t="str">
        <f t="shared" si="414"/>
        <v xml:space="preserve"> </v>
      </c>
      <c r="AN1058" s="39" t="str">
        <f t="shared" si="415"/>
        <v xml:space="preserve"> </v>
      </c>
      <c r="AO1058" s="39" t="str">
        <f t="shared" si="416"/>
        <v xml:space="preserve"> </v>
      </c>
      <c r="AP1058" s="39" t="str">
        <f t="shared" si="417"/>
        <v xml:space="preserve"> </v>
      </c>
      <c r="CF1058" s="2"/>
    </row>
    <row r="1059" spans="2:84" x14ac:dyDescent="0.2">
      <c r="B1059" s="22" t="str">
        <f>IF(VLOOKUP('Download Data'!AF1068,'Download Data'!AL1068:AP2680,3,FALSE)&lt;&gt;10001,VLOOKUP('Download Data'!AF1068,'Download Data'!AL1068:AP2680,3,FALSE),"")</f>
        <v/>
      </c>
      <c r="C1059" s="5" t="str">
        <f>IF(VLOOKUP('Download Data'!AF1068,'Download Data'!AL1068:AP2680,3,FALSE)&lt;&gt;10001,VLOOKUP('Download Data'!AF1068,'Download Data'!AL1068:AP2680,4,FALSE),"")</f>
        <v/>
      </c>
      <c r="D1059" s="29" t="str">
        <f>IF(VLOOKUP('Download Data'!AF1068,'Download Data'!AL1068:AP2680,3,FALSE)&lt;&gt;10001,VLOOKUP('Download Data'!AF1068,'Download Data'!AL1068:AP2680,5,FALSE),"")</f>
        <v/>
      </c>
      <c r="AA1059" s="39" t="s">
        <v>717</v>
      </c>
      <c r="AB1059" s="39">
        <f t="shared" si="413"/>
        <v>35</v>
      </c>
      <c r="AC1059" s="39" t="s">
        <v>101</v>
      </c>
      <c r="AD1059" s="43" t="str">
        <f>VLOOKUP(AB1059,'Download Data'!$BB$1:$BV$97,3,TRUE)</f>
        <v>OFF</v>
      </c>
      <c r="AE1059" s="39"/>
      <c r="AF1059" s="39">
        <f t="shared" si="412"/>
        <v>1050</v>
      </c>
      <c r="AG1059" s="45">
        <f t="shared" si="418"/>
        <v>35</v>
      </c>
      <c r="AH1059" s="45" t="s">
        <v>101</v>
      </c>
      <c r="AI1059" s="46" t="str">
        <f>Program!H80</f>
        <v>OFF</v>
      </c>
      <c r="AJ1059" s="39"/>
      <c r="AK1059" s="39">
        <f t="shared" si="419"/>
        <v>0</v>
      </c>
      <c r="AL1059" s="39">
        <f t="shared" si="420"/>
        <v>1</v>
      </c>
      <c r="AM1059" s="39" t="str">
        <f t="shared" si="414"/>
        <v xml:space="preserve"> </v>
      </c>
      <c r="AN1059" s="39" t="str">
        <f t="shared" si="415"/>
        <v xml:space="preserve"> </v>
      </c>
      <c r="AO1059" s="39" t="str">
        <f t="shared" si="416"/>
        <v xml:space="preserve"> </v>
      </c>
      <c r="AP1059" s="39" t="str">
        <f t="shared" si="417"/>
        <v xml:space="preserve"> </v>
      </c>
      <c r="CF1059" s="2"/>
    </row>
    <row r="1060" spans="2:84" x14ac:dyDescent="0.2">
      <c r="B1060" s="22" t="str">
        <f>IF(VLOOKUP('Download Data'!AF1069,'Download Data'!AL1069:AP2681,3,FALSE)&lt;&gt;10001,VLOOKUP('Download Data'!AF1069,'Download Data'!AL1069:AP2681,3,FALSE),"")</f>
        <v/>
      </c>
      <c r="C1060" s="5" t="str">
        <f>IF(VLOOKUP('Download Data'!AF1069,'Download Data'!AL1069:AP2681,3,FALSE)&lt;&gt;10001,VLOOKUP('Download Data'!AF1069,'Download Data'!AL1069:AP2681,4,FALSE),"")</f>
        <v/>
      </c>
      <c r="D1060" s="29" t="str">
        <f>IF(VLOOKUP('Download Data'!AF1069,'Download Data'!AL1069:AP2681,3,FALSE)&lt;&gt;10001,VLOOKUP('Download Data'!AF1069,'Download Data'!AL1069:AP2681,5,FALSE),"")</f>
        <v/>
      </c>
      <c r="AA1060" s="39" t="s">
        <v>718</v>
      </c>
      <c r="AB1060" s="39">
        <f t="shared" si="413"/>
        <v>36</v>
      </c>
      <c r="AC1060" s="39" t="s">
        <v>101</v>
      </c>
      <c r="AD1060" s="43" t="str">
        <f>VLOOKUP(AB1060,'Download Data'!$BB$1:$BV$97,3,TRUE)</f>
        <v>OFF</v>
      </c>
      <c r="AE1060" s="39"/>
      <c r="AF1060" s="39">
        <f t="shared" si="412"/>
        <v>1051</v>
      </c>
      <c r="AG1060" s="45">
        <f t="shared" si="418"/>
        <v>36</v>
      </c>
      <c r="AH1060" s="45" t="s">
        <v>101</v>
      </c>
      <c r="AI1060" s="46" t="str">
        <f>Program!H86</f>
        <v>OFF</v>
      </c>
      <c r="AJ1060" s="39"/>
      <c r="AK1060" s="39">
        <f t="shared" si="419"/>
        <v>0</v>
      </c>
      <c r="AL1060" s="39">
        <f t="shared" si="420"/>
        <v>1</v>
      </c>
      <c r="AM1060" s="39" t="str">
        <f t="shared" si="414"/>
        <v xml:space="preserve"> </v>
      </c>
      <c r="AN1060" s="39" t="str">
        <f t="shared" si="415"/>
        <v xml:space="preserve"> </v>
      </c>
      <c r="AO1060" s="39" t="str">
        <f t="shared" si="416"/>
        <v xml:space="preserve"> </v>
      </c>
      <c r="AP1060" s="39" t="str">
        <f t="shared" si="417"/>
        <v xml:space="preserve"> </v>
      </c>
      <c r="CF1060" s="2"/>
    </row>
    <row r="1061" spans="2:84" x14ac:dyDescent="0.2">
      <c r="B1061" s="22" t="str">
        <f>IF(VLOOKUP('Download Data'!AF1070,'Download Data'!AL1070:AP2682,3,FALSE)&lt;&gt;10001,VLOOKUP('Download Data'!AF1070,'Download Data'!AL1070:AP2682,3,FALSE),"")</f>
        <v/>
      </c>
      <c r="C1061" s="5" t="str">
        <f>IF(VLOOKUP('Download Data'!AF1070,'Download Data'!AL1070:AP2682,3,FALSE)&lt;&gt;10001,VLOOKUP('Download Data'!AF1070,'Download Data'!AL1070:AP2682,4,FALSE),"")</f>
        <v/>
      </c>
      <c r="D1061" s="29" t="str">
        <f>IF(VLOOKUP('Download Data'!AF1070,'Download Data'!AL1070:AP2682,3,FALSE)&lt;&gt;10001,VLOOKUP('Download Data'!AF1070,'Download Data'!AL1070:AP2682,5,FALSE),"")</f>
        <v/>
      </c>
      <c r="AA1061" s="39"/>
      <c r="AB1061" s="39"/>
      <c r="AC1061" s="39"/>
      <c r="AD1061" s="43"/>
      <c r="AE1061" s="39"/>
      <c r="AF1061" s="39">
        <f t="shared" si="412"/>
        <v>1052</v>
      </c>
      <c r="AG1061" s="39"/>
      <c r="AH1061" s="39"/>
      <c r="AI1061" s="39"/>
      <c r="AJ1061" s="39"/>
      <c r="AK1061" s="39">
        <f t="shared" si="419"/>
        <v>0</v>
      </c>
      <c r="AL1061" s="39">
        <f t="shared" si="420"/>
        <v>1</v>
      </c>
      <c r="AM1061" s="39" t="str">
        <f t="shared" ref="AM1061:AM1073" si="421">IF(AD1061=AI1061," ",AA1061)</f>
        <v xml:space="preserve"> </v>
      </c>
      <c r="AN1061" s="39" t="str">
        <f t="shared" ref="AN1061:AN1073" si="422">IF(AD1061=AI1061," ",AG1061)</f>
        <v xml:space="preserve"> </v>
      </c>
      <c r="AO1061" s="39" t="str">
        <f t="shared" ref="AO1061:AO1073" si="423">IF(AD1061=AI1061," ","=")</f>
        <v xml:space="preserve"> </v>
      </c>
      <c r="AP1061" s="39" t="str">
        <f t="shared" ref="AP1061:AP1073" si="424">IF(AD1061=AI1061," ",AI1061)</f>
        <v xml:space="preserve"> </v>
      </c>
      <c r="CF1061" s="2"/>
    </row>
    <row r="1062" spans="2:84" x14ac:dyDescent="0.2">
      <c r="B1062" s="22" t="str">
        <f>IF(VLOOKUP('Download Data'!AF1071,'Download Data'!AL1071:AP2683,3,FALSE)&lt;&gt;10001,VLOOKUP('Download Data'!AF1071,'Download Data'!AL1071:AP2683,3,FALSE),"")</f>
        <v/>
      </c>
      <c r="C1062" s="5" t="str">
        <f>IF(VLOOKUP('Download Data'!AF1071,'Download Data'!AL1071:AP2683,3,FALSE)&lt;&gt;10001,VLOOKUP('Download Data'!AF1071,'Download Data'!AL1071:AP2683,4,FALSE),"")</f>
        <v/>
      </c>
      <c r="D1062" s="29" t="str">
        <f>IF(VLOOKUP('Download Data'!AF1071,'Download Data'!AL1071:AP2683,3,FALSE)&lt;&gt;10001,VLOOKUP('Download Data'!AF1071,'Download Data'!AL1071:AP2683,5,FALSE),"")</f>
        <v/>
      </c>
      <c r="AA1062" s="39" t="s">
        <v>719</v>
      </c>
      <c r="AB1062" s="39">
        <f t="shared" ref="AB1062:AB1069" si="425">AG1062</f>
        <v>45</v>
      </c>
      <c r="AC1062" s="39" t="s">
        <v>101</v>
      </c>
      <c r="AD1062" s="43">
        <f>VLOOKUP(AB1062,'Download Data'!$BB$1:$BV$97,3,TRUE)</f>
        <v>0</v>
      </c>
      <c r="AE1062" s="39"/>
      <c r="AF1062" s="39">
        <f t="shared" si="412"/>
        <v>1053</v>
      </c>
      <c r="AG1062" s="45">
        <v>45</v>
      </c>
      <c r="AH1062" s="45" t="s">
        <v>101</v>
      </c>
      <c r="AI1062" s="46">
        <f>Program!H92</f>
        <v>0</v>
      </c>
      <c r="AJ1062" s="39"/>
      <c r="AK1062" s="39">
        <f t="shared" si="419"/>
        <v>0</v>
      </c>
      <c r="AL1062" s="39">
        <f t="shared" si="420"/>
        <v>1</v>
      </c>
      <c r="AM1062" s="39" t="str">
        <f t="shared" si="421"/>
        <v xml:space="preserve"> </v>
      </c>
      <c r="AN1062" s="39" t="str">
        <f t="shared" si="422"/>
        <v xml:space="preserve"> </v>
      </c>
      <c r="AO1062" s="39" t="str">
        <f t="shared" si="423"/>
        <v xml:space="preserve"> </v>
      </c>
      <c r="AP1062" s="39" t="str">
        <f t="shared" si="424"/>
        <v xml:space="preserve"> </v>
      </c>
      <c r="CF1062" s="2"/>
    </row>
    <row r="1063" spans="2:84" x14ac:dyDescent="0.2">
      <c r="B1063" s="22" t="str">
        <f>IF(VLOOKUP('Download Data'!AF1072,'Download Data'!AL1072:AP2684,3,FALSE)&lt;&gt;10001,VLOOKUP('Download Data'!AF1072,'Download Data'!AL1072:AP2684,3,FALSE),"")</f>
        <v/>
      </c>
      <c r="C1063" s="5" t="str">
        <f>IF(VLOOKUP('Download Data'!AF1072,'Download Data'!AL1072:AP2684,3,FALSE)&lt;&gt;10001,VLOOKUP('Download Data'!AF1072,'Download Data'!AL1072:AP2684,4,FALSE),"")</f>
        <v/>
      </c>
      <c r="D1063" s="29" t="str">
        <f>IF(VLOOKUP('Download Data'!AF1072,'Download Data'!AL1072:AP2684,3,FALSE)&lt;&gt;10001,VLOOKUP('Download Data'!AF1072,'Download Data'!AL1072:AP2684,5,FALSE),"")</f>
        <v/>
      </c>
      <c r="AA1063" s="39" t="s">
        <v>720</v>
      </c>
      <c r="AB1063" s="39">
        <f t="shared" si="425"/>
        <v>46</v>
      </c>
      <c r="AC1063" s="39" t="s">
        <v>101</v>
      </c>
      <c r="AD1063" s="43">
        <f>VLOOKUP(AB1063,'Download Data'!$BB$1:$BV$97,3,TRUE)</f>
        <v>0</v>
      </c>
      <c r="AE1063" s="39"/>
      <c r="AF1063" s="39">
        <f t="shared" si="412"/>
        <v>1054</v>
      </c>
      <c r="AG1063" s="45">
        <f t="shared" ref="AG1063:AG1069" si="426">AG1062+1</f>
        <v>46</v>
      </c>
      <c r="AH1063" s="45" t="s">
        <v>101</v>
      </c>
      <c r="AI1063" s="46">
        <f>Program!H98</f>
        <v>0</v>
      </c>
      <c r="AJ1063" s="39"/>
      <c r="AK1063" s="39">
        <f t="shared" si="419"/>
        <v>0</v>
      </c>
      <c r="AL1063" s="39">
        <f t="shared" si="420"/>
        <v>1</v>
      </c>
      <c r="AM1063" s="39" t="str">
        <f t="shared" si="421"/>
        <v xml:space="preserve"> </v>
      </c>
      <c r="AN1063" s="39" t="str">
        <f t="shared" si="422"/>
        <v xml:space="preserve"> </v>
      </c>
      <c r="AO1063" s="39" t="str">
        <f t="shared" si="423"/>
        <v xml:space="preserve"> </v>
      </c>
      <c r="AP1063" s="39" t="str">
        <f t="shared" si="424"/>
        <v xml:space="preserve"> </v>
      </c>
      <c r="CF1063" s="2"/>
    </row>
    <row r="1064" spans="2:84" x14ac:dyDescent="0.2">
      <c r="B1064" s="22" t="str">
        <f>IF(VLOOKUP('Download Data'!AF1073,'Download Data'!AL1073:AP2685,3,FALSE)&lt;&gt;10001,VLOOKUP('Download Data'!AF1073,'Download Data'!AL1073:AP2685,3,FALSE),"")</f>
        <v/>
      </c>
      <c r="C1064" s="5" t="str">
        <f>IF(VLOOKUP('Download Data'!AF1073,'Download Data'!AL1073:AP2685,3,FALSE)&lt;&gt;10001,VLOOKUP('Download Data'!AF1073,'Download Data'!AL1073:AP2685,4,FALSE),"")</f>
        <v/>
      </c>
      <c r="D1064" s="29" t="str">
        <f>IF(VLOOKUP('Download Data'!AF1073,'Download Data'!AL1073:AP2685,3,FALSE)&lt;&gt;10001,VLOOKUP('Download Data'!AF1073,'Download Data'!AL1073:AP2685,5,FALSE),"")</f>
        <v/>
      </c>
      <c r="AA1064" s="39" t="s">
        <v>721</v>
      </c>
      <c r="AB1064" s="39">
        <f t="shared" si="425"/>
        <v>47</v>
      </c>
      <c r="AC1064" s="39" t="s">
        <v>101</v>
      </c>
      <c r="AD1064" s="43">
        <f>VLOOKUP(AB1064,'Download Data'!$BB$1:$BV$97,3,TRUE)</f>
        <v>0</v>
      </c>
      <c r="AE1064" s="39"/>
      <c r="AF1064" s="39">
        <f t="shared" si="412"/>
        <v>1055</v>
      </c>
      <c r="AG1064" s="45">
        <f t="shared" si="426"/>
        <v>47</v>
      </c>
      <c r="AH1064" s="45" t="s">
        <v>101</v>
      </c>
      <c r="AI1064" s="46">
        <f>Program!H104</f>
        <v>0</v>
      </c>
      <c r="AJ1064" s="39"/>
      <c r="AK1064" s="39">
        <f t="shared" si="419"/>
        <v>0</v>
      </c>
      <c r="AL1064" s="39">
        <f t="shared" si="420"/>
        <v>1</v>
      </c>
      <c r="AM1064" s="39" t="str">
        <f t="shared" si="421"/>
        <v xml:space="preserve"> </v>
      </c>
      <c r="AN1064" s="39" t="str">
        <f t="shared" si="422"/>
        <v xml:space="preserve"> </v>
      </c>
      <c r="AO1064" s="39" t="str">
        <f t="shared" si="423"/>
        <v xml:space="preserve"> </v>
      </c>
      <c r="AP1064" s="39" t="str">
        <f t="shared" si="424"/>
        <v xml:space="preserve"> </v>
      </c>
      <c r="CF1064" s="2"/>
    </row>
    <row r="1065" spans="2:84" x14ac:dyDescent="0.2">
      <c r="B1065" s="22" t="str">
        <f>IF(VLOOKUP('Download Data'!AF1074,'Download Data'!AL1074:AP2686,3,FALSE)&lt;&gt;10001,VLOOKUP('Download Data'!AF1074,'Download Data'!AL1074:AP2686,3,FALSE),"")</f>
        <v/>
      </c>
      <c r="C1065" s="5" t="str">
        <f>IF(VLOOKUP('Download Data'!AF1074,'Download Data'!AL1074:AP2686,3,FALSE)&lt;&gt;10001,VLOOKUP('Download Data'!AF1074,'Download Data'!AL1074:AP2686,4,FALSE),"")</f>
        <v/>
      </c>
      <c r="D1065" s="29" t="str">
        <f>IF(VLOOKUP('Download Data'!AF1074,'Download Data'!AL1074:AP2686,3,FALSE)&lt;&gt;10001,VLOOKUP('Download Data'!AF1074,'Download Data'!AL1074:AP2686,5,FALSE),"")</f>
        <v/>
      </c>
      <c r="AA1065" s="39" t="s">
        <v>722</v>
      </c>
      <c r="AB1065" s="39">
        <f t="shared" si="425"/>
        <v>48</v>
      </c>
      <c r="AC1065" s="39" t="s">
        <v>101</v>
      </c>
      <c r="AD1065" s="43">
        <f>VLOOKUP(AB1065,'Download Data'!$BB$1:$BV$97,3,TRUE)</f>
        <v>0</v>
      </c>
      <c r="AE1065" s="39"/>
      <c r="AF1065" s="39">
        <f t="shared" si="412"/>
        <v>1056</v>
      </c>
      <c r="AG1065" s="45">
        <f t="shared" si="426"/>
        <v>48</v>
      </c>
      <c r="AH1065" s="45" t="s">
        <v>101</v>
      </c>
      <c r="AI1065" s="46">
        <f>Program!H110</f>
        <v>0</v>
      </c>
      <c r="AJ1065" s="39"/>
      <c r="AK1065" s="39">
        <f t="shared" si="419"/>
        <v>0</v>
      </c>
      <c r="AL1065" s="39">
        <f t="shared" si="420"/>
        <v>1</v>
      </c>
      <c r="AM1065" s="39" t="str">
        <f t="shared" si="421"/>
        <v xml:space="preserve"> </v>
      </c>
      <c r="AN1065" s="39" t="str">
        <f t="shared" si="422"/>
        <v xml:space="preserve"> </v>
      </c>
      <c r="AO1065" s="39" t="str">
        <f t="shared" si="423"/>
        <v xml:space="preserve"> </v>
      </c>
      <c r="AP1065" s="39" t="str">
        <f t="shared" si="424"/>
        <v xml:space="preserve"> </v>
      </c>
      <c r="CF1065" s="2"/>
    </row>
    <row r="1066" spans="2:84" x14ac:dyDescent="0.2">
      <c r="B1066" s="22" t="str">
        <f>IF(VLOOKUP('Download Data'!AF1075,'Download Data'!AL1075:AP2687,3,FALSE)&lt;&gt;10001,VLOOKUP('Download Data'!AF1075,'Download Data'!AL1075:AP2687,3,FALSE),"")</f>
        <v/>
      </c>
      <c r="C1066" s="5" t="str">
        <f>IF(VLOOKUP('Download Data'!AF1075,'Download Data'!AL1075:AP2687,3,FALSE)&lt;&gt;10001,VLOOKUP('Download Data'!AF1075,'Download Data'!AL1075:AP2687,4,FALSE),"")</f>
        <v/>
      </c>
      <c r="D1066" s="29" t="str">
        <f>IF(VLOOKUP('Download Data'!AF1075,'Download Data'!AL1075:AP2687,3,FALSE)&lt;&gt;10001,VLOOKUP('Download Data'!AF1075,'Download Data'!AL1075:AP2687,5,FALSE),"")</f>
        <v/>
      </c>
      <c r="AA1066" s="39" t="s">
        <v>723</v>
      </c>
      <c r="AB1066" s="39">
        <f t="shared" si="425"/>
        <v>49</v>
      </c>
      <c r="AC1066" s="39" t="s">
        <v>101</v>
      </c>
      <c r="AD1066" s="43">
        <f>VLOOKUP(AB1066,'Download Data'!$BB$1:$BV$97,3,TRUE)</f>
        <v>0</v>
      </c>
      <c r="AE1066" s="39"/>
      <c r="AF1066" s="39">
        <f t="shared" si="412"/>
        <v>1057</v>
      </c>
      <c r="AG1066" s="45">
        <f t="shared" si="426"/>
        <v>49</v>
      </c>
      <c r="AH1066" s="45" t="s">
        <v>101</v>
      </c>
      <c r="AI1066" s="46">
        <f>Program!H116</f>
        <v>0</v>
      </c>
      <c r="AJ1066" s="39"/>
      <c r="AK1066" s="39">
        <f t="shared" si="419"/>
        <v>0</v>
      </c>
      <c r="AL1066" s="39">
        <f t="shared" si="420"/>
        <v>1</v>
      </c>
      <c r="AM1066" s="39" t="str">
        <f t="shared" si="421"/>
        <v xml:space="preserve"> </v>
      </c>
      <c r="AN1066" s="39" t="str">
        <f t="shared" si="422"/>
        <v xml:space="preserve"> </v>
      </c>
      <c r="AO1066" s="39" t="str">
        <f t="shared" si="423"/>
        <v xml:space="preserve"> </v>
      </c>
      <c r="AP1066" s="39" t="str">
        <f t="shared" si="424"/>
        <v xml:space="preserve"> </v>
      </c>
      <c r="CF1066" s="2"/>
    </row>
    <row r="1067" spans="2:84" x14ac:dyDescent="0.2">
      <c r="B1067" s="22" t="str">
        <f>IF(VLOOKUP('Download Data'!AF1076,'Download Data'!AL1076:AP2688,3,FALSE)&lt;&gt;10001,VLOOKUP('Download Data'!AF1076,'Download Data'!AL1076:AP2688,3,FALSE),"")</f>
        <v/>
      </c>
      <c r="C1067" s="5" t="str">
        <f>IF(VLOOKUP('Download Data'!AF1076,'Download Data'!AL1076:AP2688,3,FALSE)&lt;&gt;10001,VLOOKUP('Download Data'!AF1076,'Download Data'!AL1076:AP2688,4,FALSE),"")</f>
        <v/>
      </c>
      <c r="D1067" s="29" t="str">
        <f>IF(VLOOKUP('Download Data'!AF1076,'Download Data'!AL1076:AP2688,3,FALSE)&lt;&gt;10001,VLOOKUP('Download Data'!AF1076,'Download Data'!AL1076:AP2688,5,FALSE),"")</f>
        <v/>
      </c>
      <c r="AA1067" s="39" t="s">
        <v>724</v>
      </c>
      <c r="AB1067" s="39">
        <f t="shared" si="425"/>
        <v>50</v>
      </c>
      <c r="AC1067" s="39" t="s">
        <v>101</v>
      </c>
      <c r="AD1067" s="43">
        <f>VLOOKUP(AB1067,'Download Data'!$BB$1:$BV$97,3,TRUE)</f>
        <v>0</v>
      </c>
      <c r="AE1067" s="39"/>
      <c r="AF1067" s="39">
        <f t="shared" si="412"/>
        <v>1058</v>
      </c>
      <c r="AG1067" s="45">
        <f t="shared" si="426"/>
        <v>50</v>
      </c>
      <c r="AH1067" s="45" t="s">
        <v>101</v>
      </c>
      <c r="AI1067" s="46">
        <f>Program!H122</f>
        <v>0</v>
      </c>
      <c r="AJ1067" s="39"/>
      <c r="AK1067" s="39">
        <f t="shared" si="419"/>
        <v>0</v>
      </c>
      <c r="AL1067" s="39">
        <f t="shared" si="420"/>
        <v>1</v>
      </c>
      <c r="AM1067" s="39" t="str">
        <f t="shared" si="421"/>
        <v xml:space="preserve"> </v>
      </c>
      <c r="AN1067" s="39" t="str">
        <f t="shared" si="422"/>
        <v xml:space="preserve"> </v>
      </c>
      <c r="AO1067" s="39" t="str">
        <f t="shared" si="423"/>
        <v xml:space="preserve"> </v>
      </c>
      <c r="AP1067" s="39" t="str">
        <f t="shared" si="424"/>
        <v xml:space="preserve"> </v>
      </c>
      <c r="CF1067" s="2"/>
    </row>
    <row r="1068" spans="2:84" x14ac:dyDescent="0.2">
      <c r="B1068" s="22" t="str">
        <f>IF(VLOOKUP('Download Data'!AF1077,'Download Data'!AL1077:AP2689,3,FALSE)&lt;&gt;10001,VLOOKUP('Download Data'!AF1077,'Download Data'!AL1077:AP2689,3,FALSE),"")</f>
        <v/>
      </c>
      <c r="C1068" s="5" t="str">
        <f>IF(VLOOKUP('Download Data'!AF1077,'Download Data'!AL1077:AP2689,3,FALSE)&lt;&gt;10001,VLOOKUP('Download Data'!AF1077,'Download Data'!AL1077:AP2689,4,FALSE),"")</f>
        <v/>
      </c>
      <c r="D1068" s="29" t="str">
        <f>IF(VLOOKUP('Download Data'!AF1077,'Download Data'!AL1077:AP2689,3,FALSE)&lt;&gt;10001,VLOOKUP('Download Data'!AF1077,'Download Data'!AL1077:AP2689,5,FALSE),"")</f>
        <v/>
      </c>
      <c r="AA1068" s="39" t="s">
        <v>725</v>
      </c>
      <c r="AB1068" s="39">
        <f t="shared" si="425"/>
        <v>51</v>
      </c>
      <c r="AC1068" s="39" t="s">
        <v>101</v>
      </c>
      <c r="AD1068" s="43">
        <f>VLOOKUP(AB1068,'Download Data'!$BB$1:$BV$97,3,TRUE)</f>
        <v>0</v>
      </c>
      <c r="AE1068" s="39"/>
      <c r="AF1068" s="39">
        <f t="shared" si="412"/>
        <v>1059</v>
      </c>
      <c r="AG1068" s="45">
        <f t="shared" si="426"/>
        <v>51</v>
      </c>
      <c r="AH1068" s="45" t="s">
        <v>101</v>
      </c>
      <c r="AI1068" s="46">
        <f>Program!H128</f>
        <v>0</v>
      </c>
      <c r="AJ1068" s="39"/>
      <c r="AK1068" s="39">
        <f t="shared" si="419"/>
        <v>0</v>
      </c>
      <c r="AL1068" s="39">
        <f t="shared" si="420"/>
        <v>1</v>
      </c>
      <c r="AM1068" s="39" t="str">
        <f t="shared" si="421"/>
        <v xml:space="preserve"> </v>
      </c>
      <c r="AN1068" s="39" t="str">
        <f t="shared" si="422"/>
        <v xml:space="preserve"> </v>
      </c>
      <c r="AO1068" s="39" t="str">
        <f t="shared" si="423"/>
        <v xml:space="preserve"> </v>
      </c>
      <c r="AP1068" s="39" t="str">
        <f t="shared" si="424"/>
        <v xml:space="preserve"> </v>
      </c>
      <c r="CF1068" s="2"/>
    </row>
    <row r="1069" spans="2:84" x14ac:dyDescent="0.2">
      <c r="B1069" s="22" t="str">
        <f>IF(VLOOKUP('Download Data'!AF1078,'Download Data'!AL1078:AP2690,3,FALSE)&lt;&gt;10001,VLOOKUP('Download Data'!AF1078,'Download Data'!AL1078:AP2690,3,FALSE),"")</f>
        <v/>
      </c>
      <c r="C1069" s="5" t="str">
        <f>IF(VLOOKUP('Download Data'!AF1078,'Download Data'!AL1078:AP2690,3,FALSE)&lt;&gt;10001,VLOOKUP('Download Data'!AF1078,'Download Data'!AL1078:AP2690,4,FALSE),"")</f>
        <v/>
      </c>
      <c r="D1069" s="29" t="str">
        <f>IF(VLOOKUP('Download Data'!AF1078,'Download Data'!AL1078:AP2690,3,FALSE)&lt;&gt;10001,VLOOKUP('Download Data'!AF1078,'Download Data'!AL1078:AP2690,5,FALSE),"")</f>
        <v/>
      </c>
      <c r="AA1069" s="39" t="s">
        <v>726</v>
      </c>
      <c r="AB1069" s="39">
        <f t="shared" si="425"/>
        <v>52</v>
      </c>
      <c r="AC1069" s="39" t="s">
        <v>101</v>
      </c>
      <c r="AD1069" s="43">
        <f>VLOOKUP(AB1069,'Download Data'!$BB$1:$BV$97,3,TRUE)</f>
        <v>0</v>
      </c>
      <c r="AE1069" s="39"/>
      <c r="AF1069" s="39">
        <f t="shared" si="412"/>
        <v>1060</v>
      </c>
      <c r="AG1069" s="45">
        <f t="shared" si="426"/>
        <v>52</v>
      </c>
      <c r="AH1069" s="45" t="s">
        <v>101</v>
      </c>
      <c r="AI1069" s="46">
        <f>Program!H134</f>
        <v>0</v>
      </c>
      <c r="AJ1069" s="39"/>
      <c r="AK1069" s="39">
        <f t="shared" si="419"/>
        <v>0</v>
      </c>
      <c r="AL1069" s="39">
        <f t="shared" si="420"/>
        <v>1</v>
      </c>
      <c r="AM1069" s="39" t="str">
        <f t="shared" si="421"/>
        <v xml:space="preserve"> </v>
      </c>
      <c r="AN1069" s="39" t="str">
        <f t="shared" si="422"/>
        <v xml:space="preserve"> </v>
      </c>
      <c r="AO1069" s="39" t="str">
        <f t="shared" si="423"/>
        <v xml:space="preserve"> </v>
      </c>
      <c r="AP1069" s="39" t="str">
        <f t="shared" si="424"/>
        <v xml:space="preserve"> </v>
      </c>
      <c r="CF1069" s="2"/>
    </row>
    <row r="1070" spans="2:84" x14ac:dyDescent="0.2">
      <c r="B1070" s="22" t="str">
        <f>IF(VLOOKUP('Download Data'!AF1079,'Download Data'!AL1079:AP2691,3,FALSE)&lt;&gt;10001,VLOOKUP('Download Data'!AF1079,'Download Data'!AL1079:AP2691,3,FALSE),"")</f>
        <v/>
      </c>
      <c r="C1070" s="5" t="str">
        <f>IF(VLOOKUP('Download Data'!AF1079,'Download Data'!AL1079:AP2691,3,FALSE)&lt;&gt;10001,VLOOKUP('Download Data'!AF1079,'Download Data'!AL1079:AP2691,4,FALSE),"")</f>
        <v/>
      </c>
      <c r="D1070" s="29" t="str">
        <f>IF(VLOOKUP('Download Data'!AF1079,'Download Data'!AL1079:AP2691,3,FALSE)&lt;&gt;10001,VLOOKUP('Download Data'!AF1079,'Download Data'!AL1079:AP2691,5,FALSE),"")</f>
        <v/>
      </c>
      <c r="AA1070" s="39"/>
      <c r="AB1070" s="39"/>
      <c r="AC1070" s="39"/>
      <c r="AD1070" s="43"/>
      <c r="AE1070" s="39"/>
      <c r="AF1070" s="39">
        <f t="shared" si="412"/>
        <v>1061</v>
      </c>
      <c r="AG1070" s="45"/>
      <c r="AH1070" s="45"/>
      <c r="AI1070" s="46"/>
      <c r="AJ1070" s="39"/>
      <c r="AK1070" s="39">
        <f t="shared" si="419"/>
        <v>0</v>
      </c>
      <c r="AL1070" s="39">
        <f t="shared" si="420"/>
        <v>1</v>
      </c>
      <c r="AM1070" s="39" t="str">
        <f t="shared" si="421"/>
        <v xml:space="preserve"> </v>
      </c>
      <c r="AN1070" s="39" t="str">
        <f t="shared" si="422"/>
        <v xml:space="preserve"> </v>
      </c>
      <c r="AO1070" s="39" t="str">
        <f t="shared" si="423"/>
        <v xml:space="preserve"> </v>
      </c>
      <c r="AP1070" s="39" t="str">
        <f t="shared" si="424"/>
        <v xml:space="preserve"> </v>
      </c>
      <c r="CF1070" s="2"/>
    </row>
    <row r="1071" spans="2:84" x14ac:dyDescent="0.2">
      <c r="B1071" s="22" t="str">
        <f>IF(VLOOKUP('Download Data'!AF1080,'Download Data'!AL1080:AP2692,3,FALSE)&lt;&gt;10001,VLOOKUP('Download Data'!AF1080,'Download Data'!AL1080:AP2692,3,FALSE),"")</f>
        <v/>
      </c>
      <c r="C1071" s="5" t="str">
        <f>IF(VLOOKUP('Download Data'!AF1080,'Download Data'!AL1080:AP2692,3,FALSE)&lt;&gt;10001,VLOOKUP('Download Data'!AF1080,'Download Data'!AL1080:AP2692,4,FALSE),"")</f>
        <v/>
      </c>
      <c r="D1071" s="29" t="str">
        <f>IF(VLOOKUP('Download Data'!AF1080,'Download Data'!AL1080:AP2692,3,FALSE)&lt;&gt;10001,VLOOKUP('Download Data'!AF1080,'Download Data'!AL1080:AP2692,5,FALSE),"")</f>
        <v/>
      </c>
      <c r="AA1071" s="39" t="s">
        <v>193</v>
      </c>
      <c r="AB1071" s="39">
        <f t="shared" ref="AB1071:AB1078" si="427">AG1071</f>
        <v>77</v>
      </c>
      <c r="AC1071" s="39" t="s">
        <v>101</v>
      </c>
      <c r="AD1071" s="43">
        <f>VLOOKUP(AB1071,'Download Data'!$BB$1:$BV$97,3,TRUE)</f>
        <v>10</v>
      </c>
      <c r="AE1071" s="39"/>
      <c r="AF1071" s="39">
        <f t="shared" si="412"/>
        <v>1062</v>
      </c>
      <c r="AG1071" s="45">
        <v>77</v>
      </c>
      <c r="AH1071" s="45" t="s">
        <v>101</v>
      </c>
      <c r="AI1071" s="46">
        <f>Program!R52</f>
        <v>10</v>
      </c>
      <c r="AJ1071" s="39"/>
      <c r="AK1071" s="39">
        <f t="shared" si="419"/>
        <v>0</v>
      </c>
      <c r="AL1071" s="39">
        <f t="shared" si="420"/>
        <v>1</v>
      </c>
      <c r="AM1071" s="39" t="str">
        <f t="shared" si="421"/>
        <v xml:space="preserve"> </v>
      </c>
      <c r="AN1071" s="39" t="str">
        <f t="shared" si="422"/>
        <v xml:space="preserve"> </v>
      </c>
      <c r="AO1071" s="39" t="str">
        <f t="shared" si="423"/>
        <v xml:space="preserve"> </v>
      </c>
      <c r="AP1071" s="39" t="str">
        <f t="shared" si="424"/>
        <v xml:space="preserve"> </v>
      </c>
      <c r="CF1071" s="2"/>
    </row>
    <row r="1072" spans="2:84" x14ac:dyDescent="0.2">
      <c r="B1072" s="22" t="str">
        <f>IF(VLOOKUP('Download Data'!AF1081,'Download Data'!AL1081:AP2693,3,FALSE)&lt;&gt;10001,VLOOKUP('Download Data'!AF1081,'Download Data'!AL1081:AP2693,3,FALSE),"")</f>
        <v/>
      </c>
      <c r="C1072" s="5" t="str">
        <f>IF(VLOOKUP('Download Data'!AF1081,'Download Data'!AL1081:AP2693,3,FALSE)&lt;&gt;10001,VLOOKUP('Download Data'!AF1081,'Download Data'!AL1081:AP2693,4,FALSE),"")</f>
        <v/>
      </c>
      <c r="D1072" s="29" t="str">
        <f>IF(VLOOKUP('Download Data'!AF1081,'Download Data'!AL1081:AP2693,3,FALSE)&lt;&gt;10001,VLOOKUP('Download Data'!AF1081,'Download Data'!AL1081:AP2693,5,FALSE),"")</f>
        <v/>
      </c>
      <c r="AA1072" s="39" t="s">
        <v>194</v>
      </c>
      <c r="AB1072" s="39">
        <f t="shared" si="427"/>
        <v>78</v>
      </c>
      <c r="AC1072" s="39" t="s">
        <v>101</v>
      </c>
      <c r="AD1072" s="43">
        <f>VLOOKUP(AB1072,'Download Data'!$BB$1:$BV$97,3,TRUE)</f>
        <v>10</v>
      </c>
      <c r="AE1072" s="39"/>
      <c r="AF1072" s="39">
        <f t="shared" si="412"/>
        <v>1063</v>
      </c>
      <c r="AG1072" s="45">
        <f t="shared" ref="AG1072:AG1078" si="428">AG1071+1</f>
        <v>78</v>
      </c>
      <c r="AH1072" s="45" t="s">
        <v>101</v>
      </c>
      <c r="AI1072" s="46">
        <f>Program!R69</f>
        <v>10</v>
      </c>
      <c r="AJ1072" s="39"/>
      <c r="AK1072" s="39">
        <f t="shared" si="419"/>
        <v>0</v>
      </c>
      <c r="AL1072" s="39">
        <f t="shared" si="420"/>
        <v>1</v>
      </c>
      <c r="AM1072" s="39" t="str">
        <f t="shared" si="421"/>
        <v xml:space="preserve"> </v>
      </c>
      <c r="AN1072" s="39" t="str">
        <f t="shared" si="422"/>
        <v xml:space="preserve"> </v>
      </c>
      <c r="AO1072" s="39" t="str">
        <f t="shared" si="423"/>
        <v xml:space="preserve"> </v>
      </c>
      <c r="AP1072" s="39" t="str">
        <f t="shared" si="424"/>
        <v xml:space="preserve"> </v>
      </c>
      <c r="CF1072" s="2"/>
    </row>
    <row r="1073" spans="2:84" x14ac:dyDescent="0.2">
      <c r="B1073" s="22" t="str">
        <f>IF(VLOOKUP('Download Data'!AF1082,'Download Data'!AL1082:AP2694,3,FALSE)&lt;&gt;10001,VLOOKUP('Download Data'!AF1082,'Download Data'!AL1082:AP2694,3,FALSE),"")</f>
        <v/>
      </c>
      <c r="C1073" s="5" t="str">
        <f>IF(VLOOKUP('Download Data'!AF1082,'Download Data'!AL1082:AP2694,3,FALSE)&lt;&gt;10001,VLOOKUP('Download Data'!AF1082,'Download Data'!AL1082:AP2694,4,FALSE),"")</f>
        <v/>
      </c>
      <c r="D1073" s="29" t="str">
        <f>IF(VLOOKUP('Download Data'!AF1082,'Download Data'!AL1082:AP2694,3,FALSE)&lt;&gt;10001,VLOOKUP('Download Data'!AF1082,'Download Data'!AL1082:AP2694,5,FALSE),"")</f>
        <v/>
      </c>
      <c r="AA1073" s="39" t="s">
        <v>195</v>
      </c>
      <c r="AB1073" s="39">
        <f t="shared" si="427"/>
        <v>79</v>
      </c>
      <c r="AC1073" s="39" t="s">
        <v>101</v>
      </c>
      <c r="AD1073" s="43">
        <f>VLOOKUP(AB1073,'Download Data'!$BB$1:$BV$97,3,TRUE)</f>
        <v>10</v>
      </c>
      <c r="AE1073" s="39"/>
      <c r="AF1073" s="39">
        <f t="shared" si="412"/>
        <v>1064</v>
      </c>
      <c r="AG1073" s="45">
        <f t="shared" si="428"/>
        <v>79</v>
      </c>
      <c r="AH1073" s="45" t="s">
        <v>101</v>
      </c>
      <c r="AI1073" s="46">
        <f>Program!R86</f>
        <v>10</v>
      </c>
      <c r="AJ1073" s="39"/>
      <c r="AK1073" s="39">
        <f t="shared" si="419"/>
        <v>0</v>
      </c>
      <c r="AL1073" s="39">
        <f t="shared" si="420"/>
        <v>1</v>
      </c>
      <c r="AM1073" s="39" t="str">
        <f t="shared" si="421"/>
        <v xml:space="preserve"> </v>
      </c>
      <c r="AN1073" s="39" t="str">
        <f t="shared" si="422"/>
        <v xml:space="preserve"> </v>
      </c>
      <c r="AO1073" s="39" t="str">
        <f t="shared" si="423"/>
        <v xml:space="preserve"> </v>
      </c>
      <c r="AP1073" s="39" t="str">
        <f t="shared" si="424"/>
        <v xml:space="preserve"> </v>
      </c>
      <c r="CF1073" s="2"/>
    </row>
    <row r="1074" spans="2:84" x14ac:dyDescent="0.2">
      <c r="B1074" s="22" t="str">
        <f>IF(VLOOKUP('Download Data'!AF1083,'Download Data'!AL1083:AP2695,3,FALSE)&lt;&gt;10001,VLOOKUP('Download Data'!AF1083,'Download Data'!AL1083:AP2695,3,FALSE),"")</f>
        <v/>
      </c>
      <c r="C1074" s="5" t="str">
        <f>IF(VLOOKUP('Download Data'!AF1083,'Download Data'!AL1083:AP2695,3,FALSE)&lt;&gt;10001,VLOOKUP('Download Data'!AF1083,'Download Data'!AL1083:AP2695,4,FALSE),"")</f>
        <v/>
      </c>
      <c r="D1074" s="29" t="str">
        <f>IF(VLOOKUP('Download Data'!AF1083,'Download Data'!AL1083:AP2695,3,FALSE)&lt;&gt;10001,VLOOKUP('Download Data'!AF1083,'Download Data'!AL1083:AP2695,5,FALSE),"")</f>
        <v/>
      </c>
      <c r="AA1074" s="39" t="s">
        <v>196</v>
      </c>
      <c r="AB1074" s="39">
        <f t="shared" si="427"/>
        <v>80</v>
      </c>
      <c r="AC1074" s="39" t="s">
        <v>101</v>
      </c>
      <c r="AD1074" s="43">
        <f>VLOOKUP(AB1074,'Download Data'!$BB$1:$BV$97,3,TRUE)</f>
        <v>10</v>
      </c>
      <c r="AE1074" s="39"/>
      <c r="AF1074" s="39">
        <f t="shared" si="412"/>
        <v>1065</v>
      </c>
      <c r="AG1074" s="45">
        <f t="shared" si="428"/>
        <v>80</v>
      </c>
      <c r="AH1074" s="45" t="s">
        <v>101</v>
      </c>
      <c r="AI1074" s="46">
        <f>Program!R103</f>
        <v>10</v>
      </c>
      <c r="AJ1074" s="39"/>
      <c r="AK1074" s="39">
        <f t="shared" ref="AK1074:AK1087" si="429">IF(AO1074=" ",0,1)</f>
        <v>0</v>
      </c>
      <c r="AL1074" s="39">
        <f t="shared" si="420"/>
        <v>1</v>
      </c>
      <c r="AM1074" s="39" t="str">
        <f t="shared" ref="AM1074:AM1087" si="430">IF(AD1074=AI1074," ",AA1074)</f>
        <v xml:space="preserve"> </v>
      </c>
      <c r="AN1074" s="39" t="str">
        <f t="shared" ref="AN1074:AN1087" si="431">IF(AD1074=AI1074," ",AG1074)</f>
        <v xml:space="preserve"> </v>
      </c>
      <c r="AO1074" s="39" t="str">
        <f t="shared" ref="AO1074:AO1087" si="432">IF(AD1074=AI1074," ","=")</f>
        <v xml:space="preserve"> </v>
      </c>
      <c r="AP1074" s="39" t="str">
        <f t="shared" ref="AP1074:AP1087" si="433">IF(AD1074=AI1074," ",AI1074)</f>
        <v xml:space="preserve"> </v>
      </c>
      <c r="CF1074" s="2"/>
    </row>
    <row r="1075" spans="2:84" x14ac:dyDescent="0.2">
      <c r="B1075" s="22" t="str">
        <f>IF(VLOOKUP('Download Data'!AF1084,'Download Data'!AL1084:AP2696,3,FALSE)&lt;&gt;10001,VLOOKUP('Download Data'!AF1084,'Download Data'!AL1084:AP2696,3,FALSE),"")</f>
        <v/>
      </c>
      <c r="C1075" s="5" t="str">
        <f>IF(VLOOKUP('Download Data'!AF1084,'Download Data'!AL1084:AP2696,3,FALSE)&lt;&gt;10001,VLOOKUP('Download Data'!AF1084,'Download Data'!AL1084:AP2696,4,FALSE),"")</f>
        <v/>
      </c>
      <c r="D1075" s="29" t="str">
        <f>IF(VLOOKUP('Download Data'!AF1084,'Download Data'!AL1084:AP2696,3,FALSE)&lt;&gt;10001,VLOOKUP('Download Data'!AF1084,'Download Data'!AL1084:AP2696,5,FALSE),"")</f>
        <v/>
      </c>
      <c r="AA1075" s="39" t="s">
        <v>197</v>
      </c>
      <c r="AB1075" s="39">
        <f t="shared" si="427"/>
        <v>81</v>
      </c>
      <c r="AC1075" s="39" t="s">
        <v>101</v>
      </c>
      <c r="AD1075" s="43">
        <f>VLOOKUP(AB1075,'Download Data'!$BB$1:$BV$97,3,TRUE)</f>
        <v>10</v>
      </c>
      <c r="AE1075" s="39"/>
      <c r="AF1075" s="39">
        <f t="shared" si="412"/>
        <v>1066</v>
      </c>
      <c r="AG1075" s="45">
        <f t="shared" si="428"/>
        <v>81</v>
      </c>
      <c r="AH1075" s="45" t="s">
        <v>101</v>
      </c>
      <c r="AI1075" s="46">
        <f>Program!R120</f>
        <v>10</v>
      </c>
      <c r="AJ1075" s="39"/>
      <c r="AK1075" s="39">
        <f t="shared" si="429"/>
        <v>0</v>
      </c>
      <c r="AL1075" s="39">
        <f t="shared" si="420"/>
        <v>1</v>
      </c>
      <c r="AM1075" s="39" t="str">
        <f t="shared" si="430"/>
        <v xml:space="preserve"> </v>
      </c>
      <c r="AN1075" s="39" t="str">
        <f t="shared" si="431"/>
        <v xml:space="preserve"> </v>
      </c>
      <c r="AO1075" s="39" t="str">
        <f t="shared" si="432"/>
        <v xml:space="preserve"> </v>
      </c>
      <c r="AP1075" s="39" t="str">
        <f t="shared" si="433"/>
        <v xml:space="preserve"> </v>
      </c>
      <c r="CF1075" s="2"/>
    </row>
    <row r="1076" spans="2:84" x14ac:dyDescent="0.2">
      <c r="B1076" s="22" t="str">
        <f>IF(VLOOKUP('Download Data'!AF1085,'Download Data'!AL1085:AP2697,3,FALSE)&lt;&gt;10001,VLOOKUP('Download Data'!AF1085,'Download Data'!AL1085:AP2697,3,FALSE),"")</f>
        <v/>
      </c>
      <c r="C1076" s="5" t="str">
        <f>IF(VLOOKUP('Download Data'!AF1085,'Download Data'!AL1085:AP2697,3,FALSE)&lt;&gt;10001,VLOOKUP('Download Data'!AF1085,'Download Data'!AL1085:AP2697,4,FALSE),"")</f>
        <v/>
      </c>
      <c r="D1076" s="29" t="str">
        <f>IF(VLOOKUP('Download Data'!AF1085,'Download Data'!AL1085:AP2697,3,FALSE)&lt;&gt;10001,VLOOKUP('Download Data'!AF1085,'Download Data'!AL1085:AP2697,5,FALSE),"")</f>
        <v/>
      </c>
      <c r="AA1076" s="39" t="s">
        <v>198</v>
      </c>
      <c r="AB1076" s="39">
        <f t="shared" si="427"/>
        <v>82</v>
      </c>
      <c r="AC1076" s="39" t="s">
        <v>101</v>
      </c>
      <c r="AD1076" s="43">
        <f>VLOOKUP(AB1076,'Download Data'!$BB$1:$BV$97,3,TRUE)</f>
        <v>10</v>
      </c>
      <c r="AE1076" s="39"/>
      <c r="AF1076" s="39">
        <f t="shared" si="412"/>
        <v>1067</v>
      </c>
      <c r="AG1076" s="45">
        <f t="shared" si="428"/>
        <v>82</v>
      </c>
      <c r="AH1076" s="45" t="s">
        <v>101</v>
      </c>
      <c r="AI1076" s="46">
        <f>Program!R137</f>
        <v>10</v>
      </c>
      <c r="AJ1076" s="39"/>
      <c r="AK1076" s="39">
        <f t="shared" si="429"/>
        <v>0</v>
      </c>
      <c r="AL1076" s="39">
        <f t="shared" si="420"/>
        <v>1</v>
      </c>
      <c r="AM1076" s="39" t="str">
        <f t="shared" si="430"/>
        <v xml:space="preserve"> </v>
      </c>
      <c r="AN1076" s="39" t="str">
        <f t="shared" si="431"/>
        <v xml:space="preserve"> </v>
      </c>
      <c r="AO1076" s="39" t="str">
        <f t="shared" si="432"/>
        <v xml:space="preserve"> </v>
      </c>
      <c r="AP1076" s="39" t="str">
        <f t="shared" si="433"/>
        <v xml:space="preserve"> </v>
      </c>
      <c r="CF1076" s="2"/>
    </row>
    <row r="1077" spans="2:84" x14ac:dyDescent="0.2">
      <c r="B1077" s="22" t="str">
        <f>IF(VLOOKUP('Download Data'!AF1086,'Download Data'!AL1086:AP2698,3,FALSE)&lt;&gt;10001,VLOOKUP('Download Data'!AF1086,'Download Data'!AL1086:AP2698,3,FALSE),"")</f>
        <v/>
      </c>
      <c r="C1077" s="5" t="str">
        <f>IF(VLOOKUP('Download Data'!AF1086,'Download Data'!AL1086:AP2698,3,FALSE)&lt;&gt;10001,VLOOKUP('Download Data'!AF1086,'Download Data'!AL1086:AP2698,4,FALSE),"")</f>
        <v/>
      </c>
      <c r="D1077" s="29" t="str">
        <f>IF(VLOOKUP('Download Data'!AF1086,'Download Data'!AL1086:AP2698,3,FALSE)&lt;&gt;10001,VLOOKUP('Download Data'!AF1086,'Download Data'!AL1086:AP2698,5,FALSE),"")</f>
        <v/>
      </c>
      <c r="AA1077" s="39" t="s">
        <v>199</v>
      </c>
      <c r="AB1077" s="39">
        <f t="shared" si="427"/>
        <v>83</v>
      </c>
      <c r="AC1077" s="39" t="s">
        <v>101</v>
      </c>
      <c r="AD1077" s="43">
        <f>VLOOKUP(AB1077,'Download Data'!$BB$1:$BV$97,3,TRUE)</f>
        <v>10</v>
      </c>
      <c r="AE1077" s="39"/>
      <c r="AF1077" s="39">
        <f t="shared" si="412"/>
        <v>1068</v>
      </c>
      <c r="AG1077" s="45">
        <f t="shared" si="428"/>
        <v>83</v>
      </c>
      <c r="AH1077" s="45" t="s">
        <v>101</v>
      </c>
      <c r="AI1077" s="46">
        <f>Program!R154</f>
        <v>10</v>
      </c>
      <c r="AJ1077" s="39"/>
      <c r="AK1077" s="39">
        <f t="shared" si="429"/>
        <v>0</v>
      </c>
      <c r="AL1077" s="39">
        <f t="shared" si="420"/>
        <v>1</v>
      </c>
      <c r="AM1077" s="39" t="str">
        <f t="shared" si="430"/>
        <v xml:space="preserve"> </v>
      </c>
      <c r="AN1077" s="39" t="str">
        <f t="shared" si="431"/>
        <v xml:space="preserve"> </v>
      </c>
      <c r="AO1077" s="39" t="str">
        <f t="shared" si="432"/>
        <v xml:space="preserve"> </v>
      </c>
      <c r="AP1077" s="39" t="str">
        <f t="shared" si="433"/>
        <v xml:space="preserve"> </v>
      </c>
      <c r="CF1077" s="2"/>
    </row>
    <row r="1078" spans="2:84" x14ac:dyDescent="0.2">
      <c r="B1078" s="22" t="str">
        <f>IF(VLOOKUP('Download Data'!AF1087,'Download Data'!AL1087:AP2699,3,FALSE)&lt;&gt;10001,VLOOKUP('Download Data'!AF1087,'Download Data'!AL1087:AP2699,3,FALSE),"")</f>
        <v/>
      </c>
      <c r="C1078" s="5" t="str">
        <f>IF(VLOOKUP('Download Data'!AF1087,'Download Data'!AL1087:AP2699,3,FALSE)&lt;&gt;10001,VLOOKUP('Download Data'!AF1087,'Download Data'!AL1087:AP2699,4,FALSE),"")</f>
        <v/>
      </c>
      <c r="D1078" s="29" t="str">
        <f>IF(VLOOKUP('Download Data'!AF1087,'Download Data'!AL1087:AP2699,3,FALSE)&lt;&gt;10001,VLOOKUP('Download Data'!AF1087,'Download Data'!AL1087:AP2699,5,FALSE),"")</f>
        <v/>
      </c>
      <c r="AA1078" s="39" t="s">
        <v>200</v>
      </c>
      <c r="AB1078" s="39">
        <f t="shared" si="427"/>
        <v>84</v>
      </c>
      <c r="AC1078" s="39" t="s">
        <v>101</v>
      </c>
      <c r="AD1078" s="43">
        <f>VLOOKUP(AB1078,'Download Data'!$BB$1:$BV$97,3,TRUE)</f>
        <v>10</v>
      </c>
      <c r="AE1078" s="39"/>
      <c r="AF1078" s="39">
        <f t="shared" si="412"/>
        <v>1069</v>
      </c>
      <c r="AG1078" s="45">
        <f t="shared" si="428"/>
        <v>84</v>
      </c>
      <c r="AH1078" s="45" t="s">
        <v>101</v>
      </c>
      <c r="AI1078" s="46">
        <f>Program!R171</f>
        <v>10</v>
      </c>
      <c r="AJ1078" s="39"/>
      <c r="AK1078" s="39">
        <f t="shared" si="429"/>
        <v>0</v>
      </c>
      <c r="AL1078" s="39">
        <f t="shared" si="420"/>
        <v>1</v>
      </c>
      <c r="AM1078" s="39" t="str">
        <f t="shared" si="430"/>
        <v xml:space="preserve"> </v>
      </c>
      <c r="AN1078" s="39" t="str">
        <f t="shared" si="431"/>
        <v xml:space="preserve"> </v>
      </c>
      <c r="AO1078" s="39" t="str">
        <f t="shared" si="432"/>
        <v xml:space="preserve"> </v>
      </c>
      <c r="AP1078" s="39" t="str">
        <f t="shared" si="433"/>
        <v xml:space="preserve"> </v>
      </c>
      <c r="CF1078" s="2"/>
    </row>
    <row r="1079" spans="2:84" x14ac:dyDescent="0.2">
      <c r="B1079" s="22" t="str">
        <f>IF(VLOOKUP('Download Data'!AF1088,'Download Data'!AL1088:AP2700,3,FALSE)&lt;&gt;10001,VLOOKUP('Download Data'!AF1088,'Download Data'!AL1088:AP2700,3,FALSE),"")</f>
        <v/>
      </c>
      <c r="C1079" s="5" t="str">
        <f>IF(VLOOKUP('Download Data'!AF1088,'Download Data'!AL1088:AP2700,3,FALSE)&lt;&gt;10001,VLOOKUP('Download Data'!AF1088,'Download Data'!AL1088:AP2700,4,FALSE),"")</f>
        <v/>
      </c>
      <c r="D1079" s="29" t="str">
        <f>IF(VLOOKUP('Download Data'!AF1088,'Download Data'!AL1088:AP2700,3,FALSE)&lt;&gt;10001,VLOOKUP('Download Data'!AF1088,'Download Data'!AL1088:AP2700,5,FALSE),"")</f>
        <v/>
      </c>
      <c r="AA1079" s="39"/>
      <c r="AB1079" s="39"/>
      <c r="AC1079" s="39"/>
      <c r="AD1079" s="43"/>
      <c r="AE1079" s="39"/>
      <c r="AF1079" s="39">
        <f t="shared" si="412"/>
        <v>1070</v>
      </c>
      <c r="AG1079" s="45"/>
      <c r="AH1079" s="45"/>
      <c r="AI1079" s="46"/>
      <c r="AJ1079" s="39"/>
      <c r="AK1079" s="39">
        <f t="shared" si="429"/>
        <v>0</v>
      </c>
      <c r="AL1079" s="39">
        <f t="shared" si="420"/>
        <v>1</v>
      </c>
      <c r="AM1079" s="39" t="str">
        <f t="shared" si="430"/>
        <v xml:space="preserve"> </v>
      </c>
      <c r="AN1079" s="39" t="str">
        <f t="shared" si="431"/>
        <v xml:space="preserve"> </v>
      </c>
      <c r="AO1079" s="39" t="str">
        <f t="shared" si="432"/>
        <v xml:space="preserve"> </v>
      </c>
      <c r="AP1079" s="39" t="str">
        <f t="shared" si="433"/>
        <v xml:space="preserve"> </v>
      </c>
      <c r="CF1079" s="2"/>
    </row>
    <row r="1080" spans="2:84" x14ac:dyDescent="0.2">
      <c r="B1080" s="22" t="str">
        <f>IF(VLOOKUP('Download Data'!AF1089,'Download Data'!AL1089:AP2701,3,FALSE)&lt;&gt;10001,VLOOKUP('Download Data'!AF1089,'Download Data'!AL1089:AP2701,3,FALSE),"")</f>
        <v/>
      </c>
      <c r="C1080" s="5" t="str">
        <f>IF(VLOOKUP('Download Data'!AF1089,'Download Data'!AL1089:AP2701,3,FALSE)&lt;&gt;10001,VLOOKUP('Download Data'!AF1089,'Download Data'!AL1089:AP2701,4,FALSE),"")</f>
        <v/>
      </c>
      <c r="D1080" s="29" t="str">
        <f>IF(VLOOKUP('Download Data'!AF1089,'Download Data'!AL1089:AP2701,3,FALSE)&lt;&gt;10001,VLOOKUP('Download Data'!AF1089,'Download Data'!AL1089:AP2701,5,FALSE),"")</f>
        <v/>
      </c>
      <c r="AA1080" s="39" t="s">
        <v>201</v>
      </c>
      <c r="AB1080" s="39">
        <f t="shared" ref="AB1080:AB1087" si="434">AG1080</f>
        <v>85</v>
      </c>
      <c r="AC1080" s="39" t="s">
        <v>101</v>
      </c>
      <c r="AD1080" s="43">
        <f>VLOOKUP(AB1080,'Download Data'!$BB$1:$BV$97,3,TRUE)</f>
        <v>180</v>
      </c>
      <c r="AE1080" s="39"/>
      <c r="AF1080" s="39">
        <f t="shared" si="412"/>
        <v>1071</v>
      </c>
      <c r="AG1080" s="45">
        <v>85</v>
      </c>
      <c r="AH1080" s="45" t="s">
        <v>101</v>
      </c>
      <c r="AI1080" s="46">
        <f>Program!R53</f>
        <v>180</v>
      </c>
      <c r="AJ1080" s="39"/>
      <c r="AK1080" s="39">
        <f t="shared" si="429"/>
        <v>0</v>
      </c>
      <c r="AL1080" s="39">
        <f t="shared" si="420"/>
        <v>1</v>
      </c>
      <c r="AM1080" s="39" t="str">
        <f t="shared" si="430"/>
        <v xml:space="preserve"> </v>
      </c>
      <c r="AN1080" s="39" t="str">
        <f t="shared" si="431"/>
        <v xml:space="preserve"> </v>
      </c>
      <c r="AO1080" s="39" t="str">
        <f t="shared" si="432"/>
        <v xml:space="preserve"> </v>
      </c>
      <c r="AP1080" s="39" t="str">
        <f t="shared" si="433"/>
        <v xml:space="preserve"> </v>
      </c>
      <c r="CF1080" s="2"/>
    </row>
    <row r="1081" spans="2:84" x14ac:dyDescent="0.2">
      <c r="B1081" s="22" t="str">
        <f>IF(VLOOKUP('Download Data'!AF1090,'Download Data'!AL1090:AP2702,3,FALSE)&lt;&gt;10001,VLOOKUP('Download Data'!AF1090,'Download Data'!AL1090:AP2702,3,FALSE),"")</f>
        <v/>
      </c>
      <c r="C1081" s="5" t="str">
        <f>IF(VLOOKUP('Download Data'!AF1090,'Download Data'!AL1090:AP2702,3,FALSE)&lt;&gt;10001,VLOOKUP('Download Data'!AF1090,'Download Data'!AL1090:AP2702,4,FALSE),"")</f>
        <v/>
      </c>
      <c r="D1081" s="29" t="str">
        <f>IF(VLOOKUP('Download Data'!AF1090,'Download Data'!AL1090:AP2702,3,FALSE)&lt;&gt;10001,VLOOKUP('Download Data'!AF1090,'Download Data'!AL1090:AP2702,5,FALSE),"")</f>
        <v/>
      </c>
      <c r="AA1081" s="39" t="s">
        <v>202</v>
      </c>
      <c r="AB1081" s="39">
        <f t="shared" si="434"/>
        <v>86</v>
      </c>
      <c r="AC1081" s="39" t="s">
        <v>101</v>
      </c>
      <c r="AD1081" s="43">
        <f>VLOOKUP(AB1081,'Download Data'!$BB$1:$BV$97,3,TRUE)</f>
        <v>180</v>
      </c>
      <c r="AE1081" s="39"/>
      <c r="AF1081" s="39">
        <f t="shared" si="412"/>
        <v>1072</v>
      </c>
      <c r="AG1081" s="45">
        <f t="shared" ref="AG1081:AG1087" si="435">AG1080+1</f>
        <v>86</v>
      </c>
      <c r="AH1081" s="45" t="s">
        <v>101</v>
      </c>
      <c r="AI1081" s="46">
        <f>Program!R70</f>
        <v>180</v>
      </c>
      <c r="AJ1081" s="39"/>
      <c r="AK1081" s="39">
        <f t="shared" si="429"/>
        <v>0</v>
      </c>
      <c r="AL1081" s="39">
        <f t="shared" si="420"/>
        <v>1</v>
      </c>
      <c r="AM1081" s="39" t="str">
        <f t="shared" si="430"/>
        <v xml:space="preserve"> </v>
      </c>
      <c r="AN1081" s="39" t="str">
        <f t="shared" si="431"/>
        <v xml:space="preserve"> </v>
      </c>
      <c r="AO1081" s="39" t="str">
        <f t="shared" si="432"/>
        <v xml:space="preserve"> </v>
      </c>
      <c r="AP1081" s="39" t="str">
        <f t="shared" si="433"/>
        <v xml:space="preserve"> </v>
      </c>
      <c r="CF1081" s="2"/>
    </row>
    <row r="1082" spans="2:84" x14ac:dyDescent="0.2">
      <c r="B1082" s="22" t="str">
        <f>IF(VLOOKUP('Download Data'!AF1091,'Download Data'!AL1091:AP2703,3,FALSE)&lt;&gt;10001,VLOOKUP('Download Data'!AF1091,'Download Data'!AL1091:AP2703,3,FALSE),"")</f>
        <v/>
      </c>
      <c r="C1082" s="5" t="str">
        <f>IF(VLOOKUP('Download Data'!AF1091,'Download Data'!AL1091:AP2703,3,FALSE)&lt;&gt;10001,VLOOKUP('Download Data'!AF1091,'Download Data'!AL1091:AP2703,4,FALSE),"")</f>
        <v/>
      </c>
      <c r="D1082" s="29" t="str">
        <f>IF(VLOOKUP('Download Data'!AF1091,'Download Data'!AL1091:AP2703,3,FALSE)&lt;&gt;10001,VLOOKUP('Download Data'!AF1091,'Download Data'!AL1091:AP2703,5,FALSE),"")</f>
        <v/>
      </c>
      <c r="AA1082" s="39" t="s">
        <v>203</v>
      </c>
      <c r="AB1082" s="39">
        <f t="shared" si="434"/>
        <v>87</v>
      </c>
      <c r="AC1082" s="39" t="s">
        <v>101</v>
      </c>
      <c r="AD1082" s="43">
        <f>VLOOKUP(AB1082,'Download Data'!$BB$1:$BV$97,3,TRUE)</f>
        <v>180</v>
      </c>
      <c r="AE1082" s="39"/>
      <c r="AF1082" s="39">
        <f t="shared" si="412"/>
        <v>1073</v>
      </c>
      <c r="AG1082" s="45">
        <f t="shared" si="435"/>
        <v>87</v>
      </c>
      <c r="AH1082" s="45" t="s">
        <v>101</v>
      </c>
      <c r="AI1082" s="46">
        <f>Program!R87</f>
        <v>180</v>
      </c>
      <c r="AJ1082" s="39"/>
      <c r="AK1082" s="39">
        <f t="shared" si="429"/>
        <v>0</v>
      </c>
      <c r="AL1082" s="39">
        <f t="shared" si="420"/>
        <v>1</v>
      </c>
      <c r="AM1082" s="39" t="str">
        <f t="shared" si="430"/>
        <v xml:space="preserve"> </v>
      </c>
      <c r="AN1082" s="39" t="str">
        <f t="shared" si="431"/>
        <v xml:space="preserve"> </v>
      </c>
      <c r="AO1082" s="39" t="str">
        <f t="shared" si="432"/>
        <v xml:space="preserve"> </v>
      </c>
      <c r="AP1082" s="39" t="str">
        <f t="shared" si="433"/>
        <v xml:space="preserve"> </v>
      </c>
      <c r="CF1082" s="2"/>
    </row>
    <row r="1083" spans="2:84" x14ac:dyDescent="0.2">
      <c r="B1083" s="22" t="str">
        <f>IF(VLOOKUP('Download Data'!AF1092,'Download Data'!AL1092:AP2704,3,FALSE)&lt;&gt;10001,VLOOKUP('Download Data'!AF1092,'Download Data'!AL1092:AP2704,3,FALSE),"")</f>
        <v/>
      </c>
      <c r="C1083" s="5" t="str">
        <f>IF(VLOOKUP('Download Data'!AF1092,'Download Data'!AL1092:AP2704,3,FALSE)&lt;&gt;10001,VLOOKUP('Download Data'!AF1092,'Download Data'!AL1092:AP2704,4,FALSE),"")</f>
        <v/>
      </c>
      <c r="D1083" s="29" t="str">
        <f>IF(VLOOKUP('Download Data'!AF1092,'Download Data'!AL1092:AP2704,3,FALSE)&lt;&gt;10001,VLOOKUP('Download Data'!AF1092,'Download Data'!AL1092:AP2704,5,FALSE),"")</f>
        <v/>
      </c>
      <c r="AA1083" s="39" t="s">
        <v>204</v>
      </c>
      <c r="AB1083" s="39">
        <f t="shared" si="434"/>
        <v>88</v>
      </c>
      <c r="AC1083" s="39" t="s">
        <v>101</v>
      </c>
      <c r="AD1083" s="43">
        <f>VLOOKUP(AB1083,'Download Data'!$BB$1:$BV$97,3,TRUE)</f>
        <v>180</v>
      </c>
      <c r="AE1083" s="39"/>
      <c r="AF1083" s="39">
        <f t="shared" si="412"/>
        <v>1074</v>
      </c>
      <c r="AG1083" s="45">
        <f t="shared" si="435"/>
        <v>88</v>
      </c>
      <c r="AH1083" s="45" t="s">
        <v>101</v>
      </c>
      <c r="AI1083" s="46">
        <f>Program!R104</f>
        <v>180</v>
      </c>
      <c r="AJ1083" s="39"/>
      <c r="AK1083" s="39">
        <f t="shared" si="429"/>
        <v>0</v>
      </c>
      <c r="AL1083" s="39">
        <f t="shared" si="420"/>
        <v>1</v>
      </c>
      <c r="AM1083" s="39" t="str">
        <f t="shared" si="430"/>
        <v xml:space="preserve"> </v>
      </c>
      <c r="AN1083" s="39" t="str">
        <f t="shared" si="431"/>
        <v xml:space="preserve"> </v>
      </c>
      <c r="AO1083" s="39" t="str">
        <f t="shared" si="432"/>
        <v xml:space="preserve"> </v>
      </c>
      <c r="AP1083" s="39" t="str">
        <f t="shared" si="433"/>
        <v xml:space="preserve"> </v>
      </c>
      <c r="CF1083" s="2"/>
    </row>
    <row r="1084" spans="2:84" x14ac:dyDescent="0.2">
      <c r="B1084" s="22" t="str">
        <f>IF(VLOOKUP('Download Data'!AF1093,'Download Data'!AL1093:AP2705,3,FALSE)&lt;&gt;10001,VLOOKUP('Download Data'!AF1093,'Download Data'!AL1093:AP2705,3,FALSE),"")</f>
        <v/>
      </c>
      <c r="C1084" s="5" t="str">
        <f>IF(VLOOKUP('Download Data'!AF1093,'Download Data'!AL1093:AP2705,3,FALSE)&lt;&gt;10001,VLOOKUP('Download Data'!AF1093,'Download Data'!AL1093:AP2705,4,FALSE),"")</f>
        <v/>
      </c>
      <c r="D1084" s="29" t="str">
        <f>IF(VLOOKUP('Download Data'!AF1093,'Download Data'!AL1093:AP2705,3,FALSE)&lt;&gt;10001,VLOOKUP('Download Data'!AF1093,'Download Data'!AL1093:AP2705,5,FALSE),"")</f>
        <v/>
      </c>
      <c r="AA1084" s="39" t="s">
        <v>205</v>
      </c>
      <c r="AB1084" s="39">
        <f t="shared" si="434"/>
        <v>89</v>
      </c>
      <c r="AC1084" s="39" t="s">
        <v>101</v>
      </c>
      <c r="AD1084" s="43">
        <f>VLOOKUP(AB1084,'Download Data'!$BB$1:$BV$97,3,TRUE)</f>
        <v>180</v>
      </c>
      <c r="AE1084" s="39"/>
      <c r="AF1084" s="39">
        <f t="shared" si="412"/>
        <v>1075</v>
      </c>
      <c r="AG1084" s="45">
        <f t="shared" si="435"/>
        <v>89</v>
      </c>
      <c r="AH1084" s="45" t="s">
        <v>101</v>
      </c>
      <c r="AI1084" s="46">
        <f>Program!R121</f>
        <v>180</v>
      </c>
      <c r="AJ1084" s="39"/>
      <c r="AK1084" s="39">
        <f t="shared" si="429"/>
        <v>0</v>
      </c>
      <c r="AL1084" s="39">
        <f t="shared" si="420"/>
        <v>1</v>
      </c>
      <c r="AM1084" s="39" t="str">
        <f t="shared" si="430"/>
        <v xml:space="preserve"> </v>
      </c>
      <c r="AN1084" s="39" t="str">
        <f t="shared" si="431"/>
        <v xml:space="preserve"> </v>
      </c>
      <c r="AO1084" s="39" t="str">
        <f t="shared" si="432"/>
        <v xml:space="preserve"> </v>
      </c>
      <c r="AP1084" s="39" t="str">
        <f t="shared" si="433"/>
        <v xml:space="preserve"> </v>
      </c>
      <c r="CF1084" s="2"/>
    </row>
    <row r="1085" spans="2:84" x14ac:dyDescent="0.2">
      <c r="B1085" s="22" t="str">
        <f>IF(VLOOKUP('Download Data'!AF1094,'Download Data'!AL1094:AP2706,3,FALSE)&lt;&gt;10001,VLOOKUP('Download Data'!AF1094,'Download Data'!AL1094:AP2706,3,FALSE),"")</f>
        <v/>
      </c>
      <c r="C1085" s="5" t="str">
        <f>IF(VLOOKUP('Download Data'!AF1094,'Download Data'!AL1094:AP2706,3,FALSE)&lt;&gt;10001,VLOOKUP('Download Data'!AF1094,'Download Data'!AL1094:AP2706,4,FALSE),"")</f>
        <v/>
      </c>
      <c r="D1085" s="29" t="str">
        <f>IF(VLOOKUP('Download Data'!AF1094,'Download Data'!AL1094:AP2706,3,FALSE)&lt;&gt;10001,VLOOKUP('Download Data'!AF1094,'Download Data'!AL1094:AP2706,5,FALSE),"")</f>
        <v/>
      </c>
      <c r="AA1085" s="39" t="s">
        <v>206</v>
      </c>
      <c r="AB1085" s="39">
        <f t="shared" si="434"/>
        <v>90</v>
      </c>
      <c r="AC1085" s="39" t="s">
        <v>101</v>
      </c>
      <c r="AD1085" s="43">
        <f>VLOOKUP(AB1085,'Download Data'!$BB$1:$BV$97,3,TRUE)</f>
        <v>180</v>
      </c>
      <c r="AE1085" s="39"/>
      <c r="AF1085" s="39">
        <f t="shared" si="412"/>
        <v>1076</v>
      </c>
      <c r="AG1085" s="45">
        <f t="shared" si="435"/>
        <v>90</v>
      </c>
      <c r="AH1085" s="45" t="s">
        <v>101</v>
      </c>
      <c r="AI1085" s="46">
        <f>Program!R138</f>
        <v>180</v>
      </c>
      <c r="AJ1085" s="39"/>
      <c r="AK1085" s="39">
        <f t="shared" si="429"/>
        <v>0</v>
      </c>
      <c r="AL1085" s="39">
        <f t="shared" si="420"/>
        <v>1</v>
      </c>
      <c r="AM1085" s="39" t="str">
        <f t="shared" si="430"/>
        <v xml:space="preserve"> </v>
      </c>
      <c r="AN1085" s="39" t="str">
        <f t="shared" si="431"/>
        <v xml:space="preserve"> </v>
      </c>
      <c r="AO1085" s="39" t="str">
        <f t="shared" si="432"/>
        <v xml:space="preserve"> </v>
      </c>
      <c r="AP1085" s="39" t="str">
        <f t="shared" si="433"/>
        <v xml:space="preserve"> </v>
      </c>
      <c r="CF1085" s="2"/>
    </row>
    <row r="1086" spans="2:84" x14ac:dyDescent="0.2">
      <c r="B1086" s="22" t="str">
        <f>IF(VLOOKUP('Download Data'!AF1095,'Download Data'!AL1095:AP2707,3,FALSE)&lt;&gt;10001,VLOOKUP('Download Data'!AF1095,'Download Data'!AL1095:AP2707,3,FALSE),"")</f>
        <v/>
      </c>
      <c r="C1086" s="5" t="str">
        <f>IF(VLOOKUP('Download Data'!AF1095,'Download Data'!AL1095:AP2707,3,FALSE)&lt;&gt;10001,VLOOKUP('Download Data'!AF1095,'Download Data'!AL1095:AP2707,4,FALSE),"")</f>
        <v/>
      </c>
      <c r="D1086" s="29" t="str">
        <f>IF(VLOOKUP('Download Data'!AF1095,'Download Data'!AL1095:AP2707,3,FALSE)&lt;&gt;10001,VLOOKUP('Download Data'!AF1095,'Download Data'!AL1095:AP2707,5,FALSE),"")</f>
        <v/>
      </c>
      <c r="AA1086" s="39" t="s">
        <v>207</v>
      </c>
      <c r="AB1086" s="39">
        <f t="shared" si="434"/>
        <v>91</v>
      </c>
      <c r="AC1086" s="39" t="s">
        <v>101</v>
      </c>
      <c r="AD1086" s="43">
        <f>VLOOKUP(AB1086,'Download Data'!$BB$1:$BV$97,3,TRUE)</f>
        <v>180</v>
      </c>
      <c r="AE1086" s="39"/>
      <c r="AF1086" s="39">
        <f t="shared" si="412"/>
        <v>1077</v>
      </c>
      <c r="AG1086" s="45">
        <f t="shared" si="435"/>
        <v>91</v>
      </c>
      <c r="AH1086" s="45" t="s">
        <v>101</v>
      </c>
      <c r="AI1086" s="46">
        <f>Program!R155</f>
        <v>180</v>
      </c>
      <c r="AJ1086" s="39"/>
      <c r="AK1086" s="39">
        <f t="shared" si="429"/>
        <v>0</v>
      </c>
      <c r="AL1086" s="39">
        <f t="shared" si="420"/>
        <v>1</v>
      </c>
      <c r="AM1086" s="39" t="str">
        <f t="shared" si="430"/>
        <v xml:space="preserve"> </v>
      </c>
      <c r="AN1086" s="39" t="str">
        <f t="shared" si="431"/>
        <v xml:space="preserve"> </v>
      </c>
      <c r="AO1086" s="39" t="str">
        <f t="shared" si="432"/>
        <v xml:space="preserve"> </v>
      </c>
      <c r="AP1086" s="39" t="str">
        <f t="shared" si="433"/>
        <v xml:space="preserve"> </v>
      </c>
      <c r="CF1086" s="2"/>
    </row>
    <row r="1087" spans="2:84" x14ac:dyDescent="0.2">
      <c r="B1087" s="22" t="str">
        <f>IF(VLOOKUP('Download Data'!AF1096,'Download Data'!AL1096:AP2708,3,FALSE)&lt;&gt;10001,VLOOKUP('Download Data'!AF1096,'Download Data'!AL1096:AP2708,3,FALSE),"")</f>
        <v/>
      </c>
      <c r="C1087" s="5" t="str">
        <f>IF(VLOOKUP('Download Data'!AF1096,'Download Data'!AL1096:AP2708,3,FALSE)&lt;&gt;10001,VLOOKUP('Download Data'!AF1096,'Download Data'!AL1096:AP2708,4,FALSE),"")</f>
        <v/>
      </c>
      <c r="D1087" s="29" t="str">
        <f>IF(VLOOKUP('Download Data'!AF1096,'Download Data'!AL1096:AP2708,3,FALSE)&lt;&gt;10001,VLOOKUP('Download Data'!AF1096,'Download Data'!AL1096:AP2708,5,FALSE),"")</f>
        <v/>
      </c>
      <c r="AA1087" s="39" t="s">
        <v>208</v>
      </c>
      <c r="AB1087" s="39">
        <f t="shared" si="434"/>
        <v>92</v>
      </c>
      <c r="AC1087" s="39" t="s">
        <v>101</v>
      </c>
      <c r="AD1087" s="43">
        <f>VLOOKUP(AB1087,'Download Data'!$BB$1:$BV$156,3,TRUE)</f>
        <v>180</v>
      </c>
      <c r="AE1087" s="39"/>
      <c r="AF1087" s="39">
        <f t="shared" si="412"/>
        <v>1078</v>
      </c>
      <c r="AG1087" s="45">
        <f t="shared" si="435"/>
        <v>92</v>
      </c>
      <c r="AH1087" s="45" t="s">
        <v>101</v>
      </c>
      <c r="AI1087" s="46">
        <f>Program!R172</f>
        <v>180</v>
      </c>
      <c r="AJ1087" s="39"/>
      <c r="AK1087" s="39">
        <f t="shared" si="429"/>
        <v>0</v>
      </c>
      <c r="AL1087" s="39">
        <f t="shared" si="420"/>
        <v>1</v>
      </c>
      <c r="AM1087" s="39" t="str">
        <f t="shared" si="430"/>
        <v xml:space="preserve"> </v>
      </c>
      <c r="AN1087" s="39" t="str">
        <f t="shared" si="431"/>
        <v xml:space="preserve"> </v>
      </c>
      <c r="AO1087" s="39" t="str">
        <f t="shared" si="432"/>
        <v xml:space="preserve"> </v>
      </c>
      <c r="AP1087" s="39" t="str">
        <f t="shared" si="433"/>
        <v xml:space="preserve"> </v>
      </c>
      <c r="CF1087" s="2"/>
    </row>
    <row r="1088" spans="2:84" x14ac:dyDescent="0.2">
      <c r="B1088" s="22" t="str">
        <f>IF(VLOOKUP('Download Data'!AF1097,'Download Data'!AL1097:AP2709,3,FALSE)&lt;&gt;10001,VLOOKUP('Download Data'!AF1097,'Download Data'!AL1097:AP2709,3,FALSE),"")</f>
        <v/>
      </c>
      <c r="C1088" s="5" t="str">
        <f>IF(VLOOKUP('Download Data'!AF1097,'Download Data'!AL1097:AP2709,3,FALSE)&lt;&gt;10001,VLOOKUP('Download Data'!AF1097,'Download Data'!AL1097:AP2709,4,FALSE),"")</f>
        <v/>
      </c>
      <c r="D1088" s="29" t="str">
        <f>IF(VLOOKUP('Download Data'!AF1097,'Download Data'!AL1097:AP2709,3,FALSE)&lt;&gt;10001,VLOOKUP('Download Data'!AF1097,'Download Data'!AL1097:AP2709,5,FALSE),"")</f>
        <v/>
      </c>
      <c r="AA1088" s="39"/>
      <c r="AB1088" s="39"/>
      <c r="AC1088" s="39"/>
      <c r="AD1088" s="43"/>
      <c r="AE1088" s="39"/>
      <c r="AF1088" s="39">
        <f t="shared" si="412"/>
        <v>1079</v>
      </c>
      <c r="AG1088" s="45"/>
      <c r="AH1088" s="45"/>
      <c r="AI1088" s="46"/>
      <c r="AJ1088" s="39"/>
      <c r="AK1088" s="39">
        <f>IF(AO1088=" ",0,1)</f>
        <v>0</v>
      </c>
      <c r="AL1088" s="39">
        <f t="shared" si="420"/>
        <v>1</v>
      </c>
      <c r="AM1088" s="39" t="str">
        <f>IF(AD1088=AI1088," ",AA1088)</f>
        <v xml:space="preserve"> </v>
      </c>
      <c r="AN1088" s="39" t="str">
        <f>IF(AD1088=AI1088," ",AG1088)</f>
        <v xml:space="preserve"> </v>
      </c>
      <c r="AO1088" s="39" t="str">
        <f>IF(AD1088=AI1088," ","=")</f>
        <v xml:space="preserve"> </v>
      </c>
      <c r="AP1088" s="39" t="str">
        <f>IF(AD1088=AI1088," ",AI1088)</f>
        <v xml:space="preserve"> </v>
      </c>
      <c r="CF1088" s="2"/>
    </row>
    <row r="1089" spans="2:84" x14ac:dyDescent="0.2">
      <c r="B1089" s="22" t="str">
        <f>IF(VLOOKUP('Download Data'!AF1098,'Download Data'!AL1098:AP2710,3,FALSE)&lt;&gt;10001,VLOOKUP('Download Data'!AF1098,'Download Data'!AL1098:AP2710,3,FALSE),"")</f>
        <v/>
      </c>
      <c r="C1089" s="5" t="str">
        <f>IF(VLOOKUP('Download Data'!AF1098,'Download Data'!AL1098:AP2710,3,FALSE)&lt;&gt;10001,VLOOKUP('Download Data'!AF1098,'Download Data'!AL1098:AP2710,4,FALSE),"")</f>
        <v/>
      </c>
      <c r="D1089" s="29" t="str">
        <f>IF(VLOOKUP('Download Data'!AF1098,'Download Data'!AL1098:AP2710,3,FALSE)&lt;&gt;10001,VLOOKUP('Download Data'!AF1098,'Download Data'!AL1098:AP2710,5,FALSE),"")</f>
        <v/>
      </c>
      <c r="AA1089" s="39" t="s">
        <v>974</v>
      </c>
      <c r="AB1089" s="39">
        <f>AG1089</f>
        <v>105</v>
      </c>
      <c r="AC1089" s="39" t="s">
        <v>101</v>
      </c>
      <c r="AD1089" s="43">
        <f>VLOOKUP(AB1089,'Download Data'!$BB$1:$BV$157,3,TRUE)</f>
        <v>0</v>
      </c>
      <c r="AE1089" s="39"/>
      <c r="AF1089" s="39">
        <f>AF1088+1</f>
        <v>1080</v>
      </c>
      <c r="AG1089" s="45">
        <v>105</v>
      </c>
      <c r="AH1089" s="45" t="s">
        <v>101</v>
      </c>
      <c r="AI1089" s="46">
        <f>Program!D140</f>
        <v>0</v>
      </c>
      <c r="AJ1089" s="39"/>
      <c r="AK1089" s="39">
        <f>IF(AO1089=" ",0,1)</f>
        <v>0</v>
      </c>
      <c r="AL1089" s="39">
        <f>AL1088+AK1089</f>
        <v>1</v>
      </c>
      <c r="AM1089" s="39" t="str">
        <f>IF(AD1089=AI1089," ",AA1089)</f>
        <v xml:space="preserve"> </v>
      </c>
      <c r="AN1089" s="39" t="str">
        <f>IF(AD1089=AI1089," ",AG1089)</f>
        <v xml:space="preserve"> </v>
      </c>
      <c r="AO1089" s="39" t="str">
        <f>IF(AD1089=AI1089," ","=")</f>
        <v xml:space="preserve"> </v>
      </c>
      <c r="AP1089" s="39" t="str">
        <f>IF(AD1089=AI1089," ",AI1089)</f>
        <v xml:space="preserve"> </v>
      </c>
      <c r="CF1089" s="2"/>
    </row>
    <row r="1090" spans="2:84" x14ac:dyDescent="0.2">
      <c r="B1090" s="22" t="str">
        <f>IF(VLOOKUP('Download Data'!AF1099,'Download Data'!AL1099:AP2711,3,FALSE)&lt;&gt;10001,VLOOKUP('Download Data'!AF1099,'Download Data'!AL1099:AP2711,3,FALSE),"")</f>
        <v/>
      </c>
      <c r="C1090" s="5" t="str">
        <f>IF(VLOOKUP('Download Data'!AF1099,'Download Data'!AL1099:AP2711,3,FALSE)&lt;&gt;10001,VLOOKUP('Download Data'!AF1099,'Download Data'!AL1099:AP2711,4,FALSE),"")</f>
        <v/>
      </c>
      <c r="D1090" s="29" t="str">
        <f>IF(VLOOKUP('Download Data'!AF1099,'Download Data'!AL1099:AP2711,3,FALSE)&lt;&gt;10001,VLOOKUP('Download Data'!AF1099,'Download Data'!AL1099:AP2711,5,FALSE),"")</f>
        <v/>
      </c>
      <c r="AA1090" s="39" t="s">
        <v>975</v>
      </c>
      <c r="AB1090" s="39">
        <f t="shared" ref="AB1090:AB1129" si="436">AG1090</f>
        <v>106</v>
      </c>
      <c r="AC1090" s="39" t="s">
        <v>101</v>
      </c>
      <c r="AD1090" s="43">
        <f>VLOOKUP(AB1090,'Download Data'!$BB$1:$BV$157,3,TRUE)</f>
        <v>0</v>
      </c>
      <c r="AE1090" s="39"/>
      <c r="AF1090" s="39">
        <f t="shared" ref="AF1090:AG1129" si="437">AF1089+1</f>
        <v>1081</v>
      </c>
      <c r="AG1090" s="45">
        <f t="shared" si="437"/>
        <v>106</v>
      </c>
      <c r="AH1090" s="45" t="s">
        <v>101</v>
      </c>
      <c r="AI1090" s="46">
        <f>Program!D151</f>
        <v>0</v>
      </c>
      <c r="AJ1090" s="39"/>
      <c r="AK1090" s="39">
        <f t="shared" ref="AK1090:AK1129" si="438">IF(AO1090=" ",0,1)</f>
        <v>0</v>
      </c>
      <c r="AL1090" s="39">
        <f t="shared" ref="AL1090:AL1129" si="439">AL1089+AK1090</f>
        <v>1</v>
      </c>
      <c r="AM1090" s="39" t="str">
        <f t="shared" ref="AM1090:AM1129" si="440">IF(AD1090=AI1090," ",AA1090)</f>
        <v xml:space="preserve"> </v>
      </c>
      <c r="AN1090" s="39" t="str">
        <f t="shared" ref="AN1090:AN1129" si="441">IF(AD1090=AI1090," ",AG1090)</f>
        <v xml:space="preserve"> </v>
      </c>
      <c r="AO1090" s="39" t="str">
        <f t="shared" ref="AO1090:AO1129" si="442">IF(AD1090=AI1090," ","=")</f>
        <v xml:space="preserve"> </v>
      </c>
      <c r="AP1090" s="39" t="str">
        <f t="shared" ref="AP1090:AP1129" si="443">IF(AD1090=AI1090," ",AI1090)</f>
        <v xml:space="preserve"> </v>
      </c>
      <c r="CF1090" s="2"/>
    </row>
    <row r="1091" spans="2:84" x14ac:dyDescent="0.2">
      <c r="B1091" s="22" t="str">
        <f>IF(VLOOKUP('Download Data'!AF1100,'Download Data'!AL1100:AP2712,3,FALSE)&lt;&gt;10001,VLOOKUP('Download Data'!AF1100,'Download Data'!AL1100:AP2712,3,FALSE),"")</f>
        <v/>
      </c>
      <c r="C1091" s="5" t="str">
        <f>IF(VLOOKUP('Download Data'!AF1100,'Download Data'!AL1100:AP2712,3,FALSE)&lt;&gt;10001,VLOOKUP('Download Data'!AF1100,'Download Data'!AL1100:AP2712,4,FALSE),"")</f>
        <v/>
      </c>
      <c r="D1091" s="29" t="str">
        <f>IF(VLOOKUP('Download Data'!AF1100,'Download Data'!AL1100:AP2712,3,FALSE)&lt;&gt;10001,VLOOKUP('Download Data'!AF1100,'Download Data'!AL1100:AP2712,5,FALSE),"")</f>
        <v/>
      </c>
      <c r="AA1091" s="39" t="s">
        <v>976</v>
      </c>
      <c r="AB1091" s="39">
        <f t="shared" si="436"/>
        <v>107</v>
      </c>
      <c r="AC1091" s="39" t="s">
        <v>101</v>
      </c>
      <c r="AD1091" s="43">
        <f>VLOOKUP(AB1091,'Download Data'!$BB$1:$BV$157,3,TRUE)</f>
        <v>0</v>
      </c>
      <c r="AE1091" s="39"/>
      <c r="AF1091" s="39">
        <f t="shared" si="437"/>
        <v>1082</v>
      </c>
      <c r="AG1091" s="45">
        <f t="shared" si="437"/>
        <v>107</v>
      </c>
      <c r="AH1091" s="45" t="s">
        <v>101</v>
      </c>
      <c r="AI1091" s="46">
        <f>Program!D162</f>
        <v>0</v>
      </c>
      <c r="AJ1091" s="39"/>
      <c r="AK1091" s="39">
        <f t="shared" si="438"/>
        <v>0</v>
      </c>
      <c r="AL1091" s="39">
        <f t="shared" si="439"/>
        <v>1</v>
      </c>
      <c r="AM1091" s="39" t="str">
        <f t="shared" si="440"/>
        <v xml:space="preserve"> </v>
      </c>
      <c r="AN1091" s="39" t="str">
        <f t="shared" si="441"/>
        <v xml:space="preserve"> </v>
      </c>
      <c r="AO1091" s="39" t="str">
        <f t="shared" si="442"/>
        <v xml:space="preserve"> </v>
      </c>
      <c r="AP1091" s="39" t="str">
        <f t="shared" si="443"/>
        <v xml:space="preserve"> </v>
      </c>
      <c r="CF1091" s="2"/>
    </row>
    <row r="1092" spans="2:84" x14ac:dyDescent="0.2">
      <c r="B1092" s="22" t="str">
        <f>IF(VLOOKUP('Download Data'!AF1101,'Download Data'!AL1101:AP2713,3,FALSE)&lt;&gt;10001,VLOOKUP('Download Data'!AF1101,'Download Data'!AL1101:AP2713,3,FALSE),"")</f>
        <v/>
      </c>
      <c r="C1092" s="5" t="str">
        <f>IF(VLOOKUP('Download Data'!AF1101,'Download Data'!AL1101:AP2713,3,FALSE)&lt;&gt;10001,VLOOKUP('Download Data'!AF1101,'Download Data'!AL1101:AP2713,4,FALSE),"")</f>
        <v/>
      </c>
      <c r="D1092" s="29" t="str">
        <f>IF(VLOOKUP('Download Data'!AF1101,'Download Data'!AL1101:AP2713,3,FALSE)&lt;&gt;10001,VLOOKUP('Download Data'!AF1101,'Download Data'!AL1101:AP2713,5,FALSE),"")</f>
        <v/>
      </c>
      <c r="AA1092" s="39" t="s">
        <v>977</v>
      </c>
      <c r="AB1092" s="39">
        <f t="shared" si="436"/>
        <v>108</v>
      </c>
      <c r="AC1092" s="39" t="s">
        <v>101</v>
      </c>
      <c r="AD1092" s="43">
        <f>VLOOKUP(AB1092,'Download Data'!$BB$1:$BV$157,3,TRUE)</f>
        <v>0</v>
      </c>
      <c r="AE1092" s="39"/>
      <c r="AF1092" s="39">
        <f t="shared" si="437"/>
        <v>1083</v>
      </c>
      <c r="AG1092" s="45">
        <f t="shared" si="437"/>
        <v>108</v>
      </c>
      <c r="AH1092" s="45" t="s">
        <v>101</v>
      </c>
      <c r="AI1092" s="46">
        <f>Program!D173</f>
        <v>0</v>
      </c>
      <c r="AJ1092" s="39"/>
      <c r="AK1092" s="39">
        <f t="shared" si="438"/>
        <v>0</v>
      </c>
      <c r="AL1092" s="39">
        <f t="shared" si="439"/>
        <v>1</v>
      </c>
      <c r="AM1092" s="39" t="str">
        <f t="shared" si="440"/>
        <v xml:space="preserve"> </v>
      </c>
      <c r="AN1092" s="39" t="str">
        <f t="shared" si="441"/>
        <v xml:space="preserve"> </v>
      </c>
      <c r="AO1092" s="39" t="str">
        <f t="shared" si="442"/>
        <v xml:space="preserve"> </v>
      </c>
      <c r="AP1092" s="39" t="str">
        <f t="shared" si="443"/>
        <v xml:space="preserve"> </v>
      </c>
      <c r="CF1092" s="2"/>
    </row>
    <row r="1093" spans="2:84" x14ac:dyDescent="0.2">
      <c r="B1093" s="22" t="str">
        <f>IF(VLOOKUP('Download Data'!AF1102,'Download Data'!AL1102:AP2714,3,FALSE)&lt;&gt;10001,VLOOKUP('Download Data'!AF1102,'Download Data'!AL1102:AP2714,3,FALSE),"")</f>
        <v/>
      </c>
      <c r="C1093" s="5" t="str">
        <f>IF(VLOOKUP('Download Data'!AF1102,'Download Data'!AL1102:AP2714,3,FALSE)&lt;&gt;10001,VLOOKUP('Download Data'!AF1102,'Download Data'!AL1102:AP2714,4,FALSE),"")</f>
        <v/>
      </c>
      <c r="D1093" s="29" t="str">
        <f>IF(VLOOKUP('Download Data'!AF1102,'Download Data'!AL1102:AP2714,3,FALSE)&lt;&gt;10001,VLOOKUP('Download Data'!AF1102,'Download Data'!AL1102:AP2714,5,FALSE),"")</f>
        <v/>
      </c>
      <c r="AA1093" s="39" t="s">
        <v>978</v>
      </c>
      <c r="AB1093" s="39">
        <f t="shared" si="436"/>
        <v>109</v>
      </c>
      <c r="AC1093" s="39" t="s">
        <v>101</v>
      </c>
      <c r="AD1093" s="43">
        <f>VLOOKUP(AB1093,'Download Data'!$BB$1:$BV$157,3,TRUE)</f>
        <v>0</v>
      </c>
      <c r="AE1093" s="39"/>
      <c r="AF1093" s="39">
        <f t="shared" si="437"/>
        <v>1084</v>
      </c>
      <c r="AG1093" s="45">
        <f t="shared" si="437"/>
        <v>109</v>
      </c>
      <c r="AH1093" s="45" t="s">
        <v>101</v>
      </c>
      <c r="AI1093" s="46">
        <f>Program!H140</f>
        <v>0</v>
      </c>
      <c r="AJ1093" s="39"/>
      <c r="AK1093" s="39">
        <f t="shared" si="438"/>
        <v>0</v>
      </c>
      <c r="AL1093" s="39">
        <f t="shared" si="439"/>
        <v>1</v>
      </c>
      <c r="AM1093" s="39" t="str">
        <f t="shared" si="440"/>
        <v xml:space="preserve"> </v>
      </c>
      <c r="AN1093" s="39" t="str">
        <f t="shared" si="441"/>
        <v xml:space="preserve"> </v>
      </c>
      <c r="AO1093" s="39" t="str">
        <f t="shared" si="442"/>
        <v xml:space="preserve"> </v>
      </c>
      <c r="AP1093" s="39" t="str">
        <f t="shared" si="443"/>
        <v xml:space="preserve"> </v>
      </c>
      <c r="CF1093" s="2"/>
    </row>
    <row r="1094" spans="2:84" x14ac:dyDescent="0.2">
      <c r="B1094" s="22" t="str">
        <f>IF(VLOOKUP('Download Data'!AF1103,'Download Data'!AL1103:AP2715,3,FALSE)&lt;&gt;10001,VLOOKUP('Download Data'!AF1103,'Download Data'!AL1103:AP2715,3,FALSE),"")</f>
        <v/>
      </c>
      <c r="C1094" s="5" t="str">
        <f>IF(VLOOKUP('Download Data'!AF1103,'Download Data'!AL1103:AP2715,3,FALSE)&lt;&gt;10001,VLOOKUP('Download Data'!AF1103,'Download Data'!AL1103:AP2715,4,FALSE),"")</f>
        <v/>
      </c>
      <c r="D1094" s="29" t="str">
        <f>IF(VLOOKUP('Download Data'!AF1103,'Download Data'!AL1103:AP2715,3,FALSE)&lt;&gt;10001,VLOOKUP('Download Data'!AF1103,'Download Data'!AL1103:AP2715,5,FALSE),"")</f>
        <v/>
      </c>
      <c r="AA1094" s="39" t="s">
        <v>979</v>
      </c>
      <c r="AB1094" s="39">
        <f t="shared" si="436"/>
        <v>110</v>
      </c>
      <c r="AC1094" s="39" t="s">
        <v>101</v>
      </c>
      <c r="AD1094" s="43">
        <f>VLOOKUP(AB1094,'Download Data'!$BB$1:$BV$157,3,TRUE)</f>
        <v>0</v>
      </c>
      <c r="AE1094" s="39"/>
      <c r="AF1094" s="39">
        <f t="shared" si="437"/>
        <v>1085</v>
      </c>
      <c r="AG1094" s="45">
        <f t="shared" si="437"/>
        <v>110</v>
      </c>
      <c r="AH1094" s="45" t="s">
        <v>101</v>
      </c>
      <c r="AI1094" s="46">
        <f>Program!H151</f>
        <v>0</v>
      </c>
      <c r="AJ1094" s="39"/>
      <c r="AK1094" s="39">
        <f t="shared" si="438"/>
        <v>0</v>
      </c>
      <c r="AL1094" s="39">
        <f t="shared" si="439"/>
        <v>1</v>
      </c>
      <c r="AM1094" s="39" t="str">
        <f t="shared" si="440"/>
        <v xml:space="preserve"> </v>
      </c>
      <c r="AN1094" s="39" t="str">
        <f t="shared" si="441"/>
        <v xml:space="preserve"> </v>
      </c>
      <c r="AO1094" s="39" t="str">
        <f t="shared" si="442"/>
        <v xml:space="preserve"> </v>
      </c>
      <c r="AP1094" s="39" t="str">
        <f t="shared" si="443"/>
        <v xml:space="preserve"> </v>
      </c>
      <c r="CF1094" s="2"/>
    </row>
    <row r="1095" spans="2:84" x14ac:dyDescent="0.2">
      <c r="B1095" s="22" t="str">
        <f>IF(VLOOKUP('Download Data'!AF1104,'Download Data'!AL1104:AP2716,3,FALSE)&lt;&gt;10001,VLOOKUP('Download Data'!AF1104,'Download Data'!AL1104:AP2716,3,FALSE),"")</f>
        <v/>
      </c>
      <c r="C1095" s="5" t="str">
        <f>IF(VLOOKUP('Download Data'!AF1104,'Download Data'!AL1104:AP2716,3,FALSE)&lt;&gt;10001,VLOOKUP('Download Data'!AF1104,'Download Data'!AL1104:AP2716,4,FALSE),"")</f>
        <v/>
      </c>
      <c r="D1095" s="29" t="str">
        <f>IF(VLOOKUP('Download Data'!AF1104,'Download Data'!AL1104:AP2716,3,FALSE)&lt;&gt;10001,VLOOKUP('Download Data'!AF1104,'Download Data'!AL1104:AP2716,5,FALSE),"")</f>
        <v/>
      </c>
      <c r="AA1095" s="39" t="s">
        <v>980</v>
      </c>
      <c r="AB1095" s="39">
        <f t="shared" si="436"/>
        <v>111</v>
      </c>
      <c r="AC1095" s="39" t="s">
        <v>101</v>
      </c>
      <c r="AD1095" s="43">
        <f>VLOOKUP(AB1095,'Download Data'!$BB$1:$BV$157,3,TRUE)</f>
        <v>0</v>
      </c>
      <c r="AE1095" s="39"/>
      <c r="AF1095" s="39">
        <f t="shared" si="437"/>
        <v>1086</v>
      </c>
      <c r="AG1095" s="45">
        <f t="shared" si="437"/>
        <v>111</v>
      </c>
      <c r="AH1095" s="45" t="s">
        <v>101</v>
      </c>
      <c r="AI1095" s="46">
        <f>Program!H162</f>
        <v>0</v>
      </c>
      <c r="AJ1095" s="39"/>
      <c r="AK1095" s="39">
        <f t="shared" si="438"/>
        <v>0</v>
      </c>
      <c r="AL1095" s="39">
        <f t="shared" si="439"/>
        <v>1</v>
      </c>
      <c r="AM1095" s="39" t="str">
        <f t="shared" si="440"/>
        <v xml:space="preserve"> </v>
      </c>
      <c r="AN1095" s="39" t="str">
        <f t="shared" si="441"/>
        <v xml:space="preserve"> </v>
      </c>
      <c r="AO1095" s="39" t="str">
        <f t="shared" si="442"/>
        <v xml:space="preserve"> </v>
      </c>
      <c r="AP1095" s="39" t="str">
        <f t="shared" si="443"/>
        <v xml:space="preserve"> </v>
      </c>
      <c r="CF1095" s="2"/>
    </row>
    <row r="1096" spans="2:84" x14ac:dyDescent="0.2">
      <c r="B1096" s="22" t="str">
        <f>IF(VLOOKUP('Download Data'!AF1105,'Download Data'!AL1105:AP2717,3,FALSE)&lt;&gt;10001,VLOOKUP('Download Data'!AF1105,'Download Data'!AL1105:AP2717,3,FALSE),"")</f>
        <v/>
      </c>
      <c r="C1096" s="5" t="str">
        <f>IF(VLOOKUP('Download Data'!AF1105,'Download Data'!AL1105:AP2717,3,FALSE)&lt;&gt;10001,VLOOKUP('Download Data'!AF1105,'Download Data'!AL1105:AP2717,4,FALSE),"")</f>
        <v/>
      </c>
      <c r="D1096" s="29" t="str">
        <f>IF(VLOOKUP('Download Data'!AF1105,'Download Data'!AL1105:AP2717,3,FALSE)&lt;&gt;10001,VLOOKUP('Download Data'!AF1105,'Download Data'!AL1105:AP2717,5,FALSE),"")</f>
        <v/>
      </c>
      <c r="AA1096" s="39" t="s">
        <v>981</v>
      </c>
      <c r="AB1096" s="39">
        <f t="shared" si="436"/>
        <v>112</v>
      </c>
      <c r="AC1096" s="39" t="s">
        <v>101</v>
      </c>
      <c r="AD1096" s="43">
        <f>VLOOKUP(AB1096,'Download Data'!$BB$1:$BV$157,3,TRUE)</f>
        <v>0</v>
      </c>
      <c r="AE1096" s="39"/>
      <c r="AF1096" s="39">
        <f t="shared" si="437"/>
        <v>1087</v>
      </c>
      <c r="AG1096" s="45">
        <f t="shared" si="437"/>
        <v>112</v>
      </c>
      <c r="AH1096" s="45" t="s">
        <v>101</v>
      </c>
      <c r="AI1096" s="46">
        <f>Program!H173</f>
        <v>0</v>
      </c>
      <c r="AJ1096" s="39"/>
      <c r="AK1096" s="39">
        <f t="shared" si="438"/>
        <v>0</v>
      </c>
      <c r="AL1096" s="39">
        <f t="shared" si="439"/>
        <v>1</v>
      </c>
      <c r="AM1096" s="39" t="str">
        <f t="shared" si="440"/>
        <v xml:space="preserve"> </v>
      </c>
      <c r="AN1096" s="39" t="str">
        <f t="shared" si="441"/>
        <v xml:space="preserve"> </v>
      </c>
      <c r="AO1096" s="39" t="str">
        <f t="shared" si="442"/>
        <v xml:space="preserve"> </v>
      </c>
      <c r="AP1096" s="39" t="str">
        <f t="shared" si="443"/>
        <v xml:space="preserve"> </v>
      </c>
      <c r="CF1096" s="2"/>
    </row>
    <row r="1097" spans="2:84" x14ac:dyDescent="0.2">
      <c r="B1097" s="22" t="str">
        <f>IF(VLOOKUP('Download Data'!AF1106,'Download Data'!AL1106:AP2718,3,FALSE)&lt;&gt;10001,VLOOKUP('Download Data'!AF1106,'Download Data'!AL1106:AP2718,3,FALSE),"")</f>
        <v/>
      </c>
      <c r="C1097" s="5" t="str">
        <f>IF(VLOOKUP('Download Data'!AF1106,'Download Data'!AL1106:AP2718,3,FALSE)&lt;&gt;10001,VLOOKUP('Download Data'!AF1106,'Download Data'!AL1106:AP2718,4,FALSE),"")</f>
        <v/>
      </c>
      <c r="D1097" s="29" t="str">
        <f>IF(VLOOKUP('Download Data'!AF1106,'Download Data'!AL1106:AP2718,3,FALSE)&lt;&gt;10001,VLOOKUP('Download Data'!AF1106,'Download Data'!AL1106:AP2718,5,FALSE),"")</f>
        <v/>
      </c>
      <c r="AA1097" s="39" t="s">
        <v>982</v>
      </c>
      <c r="AB1097" s="39">
        <f t="shared" si="436"/>
        <v>113</v>
      </c>
      <c r="AC1097" s="39" t="s">
        <v>101</v>
      </c>
      <c r="AD1097" s="43">
        <f>VLOOKUP(AB1097,'Download Data'!$BB$1:$BV$157,3,TRUE)</f>
        <v>0</v>
      </c>
      <c r="AE1097" s="39"/>
      <c r="AF1097" s="39">
        <f t="shared" si="437"/>
        <v>1088</v>
      </c>
      <c r="AG1097" s="45">
        <f t="shared" si="437"/>
        <v>113</v>
      </c>
      <c r="AH1097" s="45" t="s">
        <v>101</v>
      </c>
      <c r="AI1097" s="46">
        <f>Program!D184</f>
        <v>0</v>
      </c>
      <c r="AJ1097" s="39"/>
      <c r="AK1097" s="39">
        <f t="shared" si="438"/>
        <v>0</v>
      </c>
      <c r="AL1097" s="39">
        <f t="shared" si="439"/>
        <v>1</v>
      </c>
      <c r="AM1097" s="39" t="str">
        <f t="shared" si="440"/>
        <v xml:space="preserve"> </v>
      </c>
      <c r="AN1097" s="39" t="str">
        <f t="shared" si="441"/>
        <v xml:space="preserve"> </v>
      </c>
      <c r="AO1097" s="39" t="str">
        <f t="shared" si="442"/>
        <v xml:space="preserve"> </v>
      </c>
      <c r="AP1097" s="39" t="str">
        <f t="shared" si="443"/>
        <v xml:space="preserve"> </v>
      </c>
      <c r="CF1097" s="2"/>
    </row>
    <row r="1098" spans="2:84" x14ac:dyDescent="0.2">
      <c r="B1098" s="22" t="str">
        <f>IF(VLOOKUP('Download Data'!AF1107,'Download Data'!AL1107:AP2719,3,FALSE)&lt;&gt;10001,VLOOKUP('Download Data'!AF1107,'Download Data'!AL1107:AP2719,3,FALSE),"")</f>
        <v/>
      </c>
      <c r="C1098" s="5" t="str">
        <f>IF(VLOOKUP('Download Data'!AF1107,'Download Data'!AL1107:AP2719,3,FALSE)&lt;&gt;10001,VLOOKUP('Download Data'!AF1107,'Download Data'!AL1107:AP2719,4,FALSE),"")</f>
        <v/>
      </c>
      <c r="D1098" s="29" t="str">
        <f>IF(VLOOKUP('Download Data'!AF1107,'Download Data'!AL1107:AP2719,3,FALSE)&lt;&gt;10001,VLOOKUP('Download Data'!AF1107,'Download Data'!AL1107:AP2719,5,FALSE),"")</f>
        <v/>
      </c>
      <c r="AA1098" s="39" t="s">
        <v>983</v>
      </c>
      <c r="AB1098" s="39">
        <f t="shared" si="436"/>
        <v>114</v>
      </c>
      <c r="AC1098" s="39" t="s">
        <v>101</v>
      </c>
      <c r="AD1098" s="43">
        <f>VLOOKUP(AB1098,'Download Data'!$BB$1:$BV$157,3,TRUE)</f>
        <v>0</v>
      </c>
      <c r="AE1098" s="39"/>
      <c r="AF1098" s="39">
        <f t="shared" si="437"/>
        <v>1089</v>
      </c>
      <c r="AG1098" s="45">
        <f t="shared" si="437"/>
        <v>114</v>
      </c>
      <c r="AH1098" s="45" t="s">
        <v>101</v>
      </c>
      <c r="AI1098" s="46">
        <f>Program!D195</f>
        <v>0</v>
      </c>
      <c r="AJ1098" s="39"/>
      <c r="AK1098" s="39">
        <f t="shared" si="438"/>
        <v>0</v>
      </c>
      <c r="AL1098" s="39">
        <f t="shared" si="439"/>
        <v>1</v>
      </c>
      <c r="AM1098" s="39" t="str">
        <f t="shared" si="440"/>
        <v xml:space="preserve"> </v>
      </c>
      <c r="AN1098" s="39" t="str">
        <f t="shared" si="441"/>
        <v xml:space="preserve"> </v>
      </c>
      <c r="AO1098" s="39" t="str">
        <f t="shared" si="442"/>
        <v xml:space="preserve"> </v>
      </c>
      <c r="AP1098" s="39" t="str">
        <f t="shared" si="443"/>
        <v xml:space="preserve"> </v>
      </c>
      <c r="CF1098" s="2"/>
    </row>
    <row r="1099" spans="2:84" x14ac:dyDescent="0.2">
      <c r="B1099" s="22" t="str">
        <f>IF(VLOOKUP('Download Data'!AF1108,'Download Data'!AL1108:AP2720,3,FALSE)&lt;&gt;10001,VLOOKUP('Download Data'!AF1108,'Download Data'!AL1108:AP2720,3,FALSE),"")</f>
        <v/>
      </c>
      <c r="C1099" s="5" t="str">
        <f>IF(VLOOKUP('Download Data'!AF1108,'Download Data'!AL1108:AP2720,3,FALSE)&lt;&gt;10001,VLOOKUP('Download Data'!AF1108,'Download Data'!AL1108:AP2720,4,FALSE),"")</f>
        <v/>
      </c>
      <c r="D1099" s="29" t="str">
        <f>IF(VLOOKUP('Download Data'!AF1108,'Download Data'!AL1108:AP2720,3,FALSE)&lt;&gt;10001,VLOOKUP('Download Data'!AF1108,'Download Data'!AL1108:AP2720,5,FALSE),"")</f>
        <v/>
      </c>
      <c r="AA1099" s="39" t="s">
        <v>984</v>
      </c>
      <c r="AB1099" s="39">
        <f t="shared" si="436"/>
        <v>115</v>
      </c>
      <c r="AC1099" s="39" t="s">
        <v>101</v>
      </c>
      <c r="AD1099" s="43">
        <f>VLOOKUP(AB1099,'Download Data'!$BB$1:$BV$157,3,TRUE)</f>
        <v>0</v>
      </c>
      <c r="AE1099" s="39"/>
      <c r="AF1099" s="39">
        <f t="shared" si="437"/>
        <v>1090</v>
      </c>
      <c r="AG1099" s="45">
        <f t="shared" si="437"/>
        <v>115</v>
      </c>
      <c r="AH1099" s="45" t="s">
        <v>101</v>
      </c>
      <c r="AI1099" s="46">
        <f>Program!D206</f>
        <v>0</v>
      </c>
      <c r="AJ1099" s="39"/>
      <c r="AK1099" s="39">
        <f t="shared" si="438"/>
        <v>0</v>
      </c>
      <c r="AL1099" s="39">
        <f t="shared" si="439"/>
        <v>1</v>
      </c>
      <c r="AM1099" s="39" t="str">
        <f t="shared" si="440"/>
        <v xml:space="preserve"> </v>
      </c>
      <c r="AN1099" s="39" t="str">
        <f t="shared" si="441"/>
        <v xml:space="preserve"> </v>
      </c>
      <c r="AO1099" s="39" t="str">
        <f t="shared" si="442"/>
        <v xml:space="preserve"> </v>
      </c>
      <c r="AP1099" s="39" t="str">
        <f t="shared" si="443"/>
        <v xml:space="preserve"> </v>
      </c>
      <c r="CF1099" s="2"/>
    </row>
    <row r="1100" spans="2:84" x14ac:dyDescent="0.2">
      <c r="B1100" s="22" t="str">
        <f>IF(VLOOKUP('Download Data'!AF1109,'Download Data'!AL1109:AP2721,3,FALSE)&lt;&gt;10001,VLOOKUP('Download Data'!AF1109,'Download Data'!AL1109:AP2721,3,FALSE),"")</f>
        <v/>
      </c>
      <c r="C1100" s="5" t="str">
        <f>IF(VLOOKUP('Download Data'!AF1109,'Download Data'!AL1109:AP2721,3,FALSE)&lt;&gt;10001,VLOOKUP('Download Data'!AF1109,'Download Data'!AL1109:AP2721,4,FALSE),"")</f>
        <v/>
      </c>
      <c r="D1100" s="29" t="str">
        <f>IF(VLOOKUP('Download Data'!AF1109,'Download Data'!AL1109:AP2721,3,FALSE)&lt;&gt;10001,VLOOKUP('Download Data'!AF1109,'Download Data'!AL1109:AP2721,5,FALSE),"")</f>
        <v/>
      </c>
      <c r="AA1100" s="39" t="s">
        <v>985</v>
      </c>
      <c r="AB1100" s="39">
        <f t="shared" si="436"/>
        <v>116</v>
      </c>
      <c r="AC1100" s="39" t="s">
        <v>101</v>
      </c>
      <c r="AD1100" s="43">
        <f>VLOOKUP(AB1100,'Download Data'!$BB$1:$BV$157,3,TRUE)</f>
        <v>0</v>
      </c>
      <c r="AE1100" s="39"/>
      <c r="AF1100" s="39">
        <f t="shared" si="437"/>
        <v>1091</v>
      </c>
      <c r="AG1100" s="45">
        <f t="shared" si="437"/>
        <v>116</v>
      </c>
      <c r="AH1100" s="45" t="s">
        <v>101</v>
      </c>
      <c r="AI1100" s="46">
        <f>Program!D217</f>
        <v>0</v>
      </c>
      <c r="AJ1100" s="39"/>
      <c r="AK1100" s="39">
        <f t="shared" si="438"/>
        <v>0</v>
      </c>
      <c r="AL1100" s="39">
        <f t="shared" si="439"/>
        <v>1</v>
      </c>
      <c r="AM1100" s="39" t="str">
        <f t="shared" si="440"/>
        <v xml:space="preserve"> </v>
      </c>
      <c r="AN1100" s="39" t="str">
        <f t="shared" si="441"/>
        <v xml:space="preserve"> </v>
      </c>
      <c r="AO1100" s="39" t="str">
        <f t="shared" si="442"/>
        <v xml:space="preserve"> </v>
      </c>
      <c r="AP1100" s="39" t="str">
        <f t="shared" si="443"/>
        <v xml:space="preserve"> </v>
      </c>
      <c r="CF1100" s="2"/>
    </row>
    <row r="1101" spans="2:84" x14ac:dyDescent="0.2">
      <c r="B1101" s="22" t="str">
        <f>IF(VLOOKUP('Download Data'!AF1110,'Download Data'!AL1110:AP2722,3,FALSE)&lt;&gt;10001,VLOOKUP('Download Data'!AF1110,'Download Data'!AL1110:AP2722,3,FALSE),"")</f>
        <v/>
      </c>
      <c r="C1101" s="5" t="str">
        <f>IF(VLOOKUP('Download Data'!AF1110,'Download Data'!AL1110:AP2722,3,FALSE)&lt;&gt;10001,VLOOKUP('Download Data'!AF1110,'Download Data'!AL1110:AP2722,4,FALSE),"")</f>
        <v/>
      </c>
      <c r="D1101" s="29" t="str">
        <f>IF(VLOOKUP('Download Data'!AF1110,'Download Data'!AL1110:AP2722,3,FALSE)&lt;&gt;10001,VLOOKUP('Download Data'!AF1110,'Download Data'!AL1110:AP2722,5,FALSE),"")</f>
        <v/>
      </c>
      <c r="AA1101" s="39" t="s">
        <v>986</v>
      </c>
      <c r="AB1101" s="39">
        <f t="shared" si="436"/>
        <v>117</v>
      </c>
      <c r="AC1101" s="39" t="s">
        <v>101</v>
      </c>
      <c r="AD1101" s="43">
        <f>VLOOKUP(AB1101,'Download Data'!$BB$1:$BV$157,3,TRUE)</f>
        <v>0</v>
      </c>
      <c r="AE1101" s="39"/>
      <c r="AF1101" s="39">
        <f t="shared" si="437"/>
        <v>1092</v>
      </c>
      <c r="AG1101" s="45">
        <f t="shared" si="437"/>
        <v>117</v>
      </c>
      <c r="AH1101" s="45" t="s">
        <v>101</v>
      </c>
      <c r="AI1101" s="46">
        <f>Program!D228</f>
        <v>0</v>
      </c>
      <c r="AJ1101" s="39"/>
      <c r="AK1101" s="39">
        <f t="shared" si="438"/>
        <v>0</v>
      </c>
      <c r="AL1101" s="39">
        <f t="shared" si="439"/>
        <v>1</v>
      </c>
      <c r="AM1101" s="39" t="str">
        <f t="shared" si="440"/>
        <v xml:space="preserve"> </v>
      </c>
      <c r="AN1101" s="39" t="str">
        <f t="shared" si="441"/>
        <v xml:space="preserve"> </v>
      </c>
      <c r="AO1101" s="39" t="str">
        <f t="shared" si="442"/>
        <v xml:space="preserve"> </v>
      </c>
      <c r="AP1101" s="39" t="str">
        <f t="shared" si="443"/>
        <v xml:space="preserve"> </v>
      </c>
      <c r="CF1101" s="2"/>
    </row>
    <row r="1102" spans="2:84" x14ac:dyDescent="0.2">
      <c r="B1102" s="22" t="str">
        <f>IF(VLOOKUP('Download Data'!AF1111,'Download Data'!AL1111:AP2723,3,FALSE)&lt;&gt;10001,VLOOKUP('Download Data'!AF1111,'Download Data'!AL1111:AP2723,3,FALSE),"")</f>
        <v/>
      </c>
      <c r="C1102" s="5" t="str">
        <f>IF(VLOOKUP('Download Data'!AF1111,'Download Data'!AL1111:AP2723,3,FALSE)&lt;&gt;10001,VLOOKUP('Download Data'!AF1111,'Download Data'!AL1111:AP2723,4,FALSE),"")</f>
        <v/>
      </c>
      <c r="D1102" s="29" t="str">
        <f>IF(VLOOKUP('Download Data'!AF1111,'Download Data'!AL1111:AP2723,3,FALSE)&lt;&gt;10001,VLOOKUP('Download Data'!AF1111,'Download Data'!AL1111:AP2723,5,FALSE),"")</f>
        <v/>
      </c>
      <c r="AA1102" s="39" t="s">
        <v>987</v>
      </c>
      <c r="AB1102" s="39">
        <f t="shared" si="436"/>
        <v>118</v>
      </c>
      <c r="AC1102" s="39" t="s">
        <v>101</v>
      </c>
      <c r="AD1102" s="43">
        <f>VLOOKUP(AB1102,'Download Data'!$BB$1:$BV$157,3,TRUE)</f>
        <v>0</v>
      </c>
      <c r="AE1102" s="39"/>
      <c r="AF1102" s="39">
        <f t="shared" si="437"/>
        <v>1093</v>
      </c>
      <c r="AG1102" s="45">
        <f t="shared" si="437"/>
        <v>118</v>
      </c>
      <c r="AH1102" s="45" t="s">
        <v>101</v>
      </c>
      <c r="AI1102" s="46">
        <f>Program!H184</f>
        <v>0</v>
      </c>
      <c r="AJ1102" s="39"/>
      <c r="AK1102" s="39">
        <f t="shared" si="438"/>
        <v>0</v>
      </c>
      <c r="AL1102" s="39">
        <f t="shared" si="439"/>
        <v>1</v>
      </c>
      <c r="AM1102" s="39" t="str">
        <f t="shared" si="440"/>
        <v xml:space="preserve"> </v>
      </c>
      <c r="AN1102" s="39" t="str">
        <f t="shared" si="441"/>
        <v xml:space="preserve"> </v>
      </c>
      <c r="AO1102" s="39" t="str">
        <f t="shared" si="442"/>
        <v xml:space="preserve"> </v>
      </c>
      <c r="AP1102" s="39" t="str">
        <f t="shared" si="443"/>
        <v xml:space="preserve"> </v>
      </c>
      <c r="CF1102" s="2"/>
    </row>
    <row r="1103" spans="2:84" x14ac:dyDescent="0.2">
      <c r="B1103" s="22" t="str">
        <f>IF(VLOOKUP('Download Data'!AF1112,'Download Data'!AL1112:AP2724,3,FALSE)&lt;&gt;10001,VLOOKUP('Download Data'!AF1112,'Download Data'!AL1112:AP2724,3,FALSE),"")</f>
        <v/>
      </c>
      <c r="C1103" s="5" t="str">
        <f>IF(VLOOKUP('Download Data'!AF1112,'Download Data'!AL1112:AP2724,3,FALSE)&lt;&gt;10001,VLOOKUP('Download Data'!AF1112,'Download Data'!AL1112:AP2724,4,FALSE),"")</f>
        <v/>
      </c>
      <c r="D1103" s="29" t="str">
        <f>IF(VLOOKUP('Download Data'!AF1112,'Download Data'!AL1112:AP2724,3,FALSE)&lt;&gt;10001,VLOOKUP('Download Data'!AF1112,'Download Data'!AL1112:AP2724,5,FALSE),"")</f>
        <v/>
      </c>
      <c r="AA1103" s="39" t="s">
        <v>988</v>
      </c>
      <c r="AB1103" s="39">
        <f t="shared" si="436"/>
        <v>119</v>
      </c>
      <c r="AC1103" s="39" t="s">
        <v>101</v>
      </c>
      <c r="AD1103" s="43">
        <f>VLOOKUP(AB1103,'Download Data'!$BB$1:$BV$157,3,TRUE)</f>
        <v>0</v>
      </c>
      <c r="AE1103" s="39"/>
      <c r="AF1103" s="39">
        <f t="shared" si="437"/>
        <v>1094</v>
      </c>
      <c r="AG1103" s="45">
        <f t="shared" si="437"/>
        <v>119</v>
      </c>
      <c r="AH1103" s="45" t="s">
        <v>101</v>
      </c>
      <c r="AI1103" s="46">
        <f>Program!H195</f>
        <v>0</v>
      </c>
      <c r="AJ1103" s="39"/>
      <c r="AK1103" s="39">
        <f t="shared" si="438"/>
        <v>0</v>
      </c>
      <c r="AL1103" s="39">
        <f t="shared" si="439"/>
        <v>1</v>
      </c>
      <c r="AM1103" s="39" t="str">
        <f t="shared" si="440"/>
        <v xml:space="preserve"> </v>
      </c>
      <c r="AN1103" s="39" t="str">
        <f t="shared" si="441"/>
        <v xml:space="preserve"> </v>
      </c>
      <c r="AO1103" s="39" t="str">
        <f t="shared" si="442"/>
        <v xml:space="preserve"> </v>
      </c>
      <c r="AP1103" s="39" t="str">
        <f t="shared" si="443"/>
        <v xml:space="preserve"> </v>
      </c>
      <c r="CF1103" s="2"/>
    </row>
    <row r="1104" spans="2:84" x14ac:dyDescent="0.2">
      <c r="B1104" s="22" t="str">
        <f>IF(VLOOKUP('Download Data'!AF1113,'Download Data'!AL1113:AP2725,3,FALSE)&lt;&gt;10001,VLOOKUP('Download Data'!AF1113,'Download Data'!AL1113:AP2725,3,FALSE),"")</f>
        <v/>
      </c>
      <c r="C1104" s="5" t="str">
        <f>IF(VLOOKUP('Download Data'!AF1113,'Download Data'!AL1113:AP2725,3,FALSE)&lt;&gt;10001,VLOOKUP('Download Data'!AF1113,'Download Data'!AL1113:AP2725,4,FALSE),"")</f>
        <v/>
      </c>
      <c r="D1104" s="29" t="str">
        <f>IF(VLOOKUP('Download Data'!AF1113,'Download Data'!AL1113:AP2725,3,FALSE)&lt;&gt;10001,VLOOKUP('Download Data'!AF1113,'Download Data'!AL1113:AP2725,5,FALSE),"")</f>
        <v/>
      </c>
      <c r="AA1104" s="39" t="s">
        <v>989</v>
      </c>
      <c r="AB1104" s="39">
        <f t="shared" si="436"/>
        <v>120</v>
      </c>
      <c r="AC1104" s="39" t="s">
        <v>101</v>
      </c>
      <c r="AD1104" s="43">
        <f>VLOOKUP(AB1104,'Download Data'!$BB$1:$BV$157,3,TRUE)</f>
        <v>0</v>
      </c>
      <c r="AE1104" s="39"/>
      <c r="AF1104" s="39">
        <f t="shared" si="437"/>
        <v>1095</v>
      </c>
      <c r="AG1104" s="45">
        <f t="shared" si="437"/>
        <v>120</v>
      </c>
      <c r="AH1104" s="45" t="s">
        <v>101</v>
      </c>
      <c r="AI1104" s="46">
        <f>Program!H206</f>
        <v>0</v>
      </c>
      <c r="AJ1104" s="39"/>
      <c r="AK1104" s="39">
        <f t="shared" si="438"/>
        <v>0</v>
      </c>
      <c r="AL1104" s="39">
        <f t="shared" si="439"/>
        <v>1</v>
      </c>
      <c r="AM1104" s="39" t="str">
        <f t="shared" si="440"/>
        <v xml:space="preserve"> </v>
      </c>
      <c r="AN1104" s="39" t="str">
        <f t="shared" si="441"/>
        <v xml:space="preserve"> </v>
      </c>
      <c r="AO1104" s="39" t="str">
        <f t="shared" si="442"/>
        <v xml:space="preserve"> </v>
      </c>
      <c r="AP1104" s="39" t="str">
        <f t="shared" si="443"/>
        <v xml:space="preserve"> </v>
      </c>
      <c r="CF1104" s="2"/>
    </row>
    <row r="1105" spans="2:84" x14ac:dyDescent="0.2">
      <c r="B1105" s="22" t="str">
        <f>IF(VLOOKUP('Download Data'!AF1114,'Download Data'!AL1114:AP2726,3,FALSE)&lt;&gt;10001,VLOOKUP('Download Data'!AF1114,'Download Data'!AL1114:AP2726,3,FALSE),"")</f>
        <v/>
      </c>
      <c r="C1105" s="5" t="str">
        <f>IF(VLOOKUP('Download Data'!AF1114,'Download Data'!AL1114:AP2726,3,FALSE)&lt;&gt;10001,VLOOKUP('Download Data'!AF1114,'Download Data'!AL1114:AP2726,4,FALSE),"")</f>
        <v/>
      </c>
      <c r="D1105" s="29" t="str">
        <f>IF(VLOOKUP('Download Data'!AF1114,'Download Data'!AL1114:AP2726,3,FALSE)&lt;&gt;10001,VLOOKUP('Download Data'!AF1114,'Download Data'!AL1114:AP2726,5,FALSE),"")</f>
        <v/>
      </c>
      <c r="AA1105" s="39" t="s">
        <v>990</v>
      </c>
      <c r="AB1105" s="39">
        <f t="shared" si="436"/>
        <v>121</v>
      </c>
      <c r="AC1105" s="39" t="s">
        <v>101</v>
      </c>
      <c r="AD1105" s="43">
        <f>VLOOKUP(AB1105,'Download Data'!$BB$1:$BV$157,3,TRUE)</f>
        <v>0</v>
      </c>
      <c r="AE1105" s="39"/>
      <c r="AF1105" s="39">
        <f t="shared" si="437"/>
        <v>1096</v>
      </c>
      <c r="AG1105" s="45">
        <f t="shared" si="437"/>
        <v>121</v>
      </c>
      <c r="AH1105" s="45" t="s">
        <v>101</v>
      </c>
      <c r="AI1105" s="46">
        <f>Program!H217</f>
        <v>0</v>
      </c>
      <c r="AJ1105" s="39"/>
      <c r="AK1105" s="39">
        <f t="shared" si="438"/>
        <v>0</v>
      </c>
      <c r="AL1105" s="39">
        <f t="shared" si="439"/>
        <v>1</v>
      </c>
      <c r="AM1105" s="39" t="str">
        <f t="shared" si="440"/>
        <v xml:space="preserve"> </v>
      </c>
      <c r="AN1105" s="39" t="str">
        <f t="shared" si="441"/>
        <v xml:space="preserve"> </v>
      </c>
      <c r="AO1105" s="39" t="str">
        <f t="shared" si="442"/>
        <v xml:space="preserve"> </v>
      </c>
      <c r="AP1105" s="39" t="str">
        <f t="shared" si="443"/>
        <v xml:space="preserve"> </v>
      </c>
      <c r="CF1105" s="2"/>
    </row>
    <row r="1106" spans="2:84" x14ac:dyDescent="0.2">
      <c r="B1106" s="22" t="str">
        <f>IF(VLOOKUP('Download Data'!AF1115,'Download Data'!AL1115:AP2727,3,FALSE)&lt;&gt;10001,VLOOKUP('Download Data'!AF1115,'Download Data'!AL1115:AP2727,3,FALSE),"")</f>
        <v/>
      </c>
      <c r="C1106" s="5" t="str">
        <f>IF(VLOOKUP('Download Data'!AF1115,'Download Data'!AL1115:AP2727,3,FALSE)&lt;&gt;10001,VLOOKUP('Download Data'!AF1115,'Download Data'!AL1115:AP2727,4,FALSE),"")</f>
        <v/>
      </c>
      <c r="D1106" s="29" t="str">
        <f>IF(VLOOKUP('Download Data'!AF1115,'Download Data'!AL1115:AP2727,3,FALSE)&lt;&gt;10001,VLOOKUP('Download Data'!AF1115,'Download Data'!AL1115:AP2727,5,FALSE),"")</f>
        <v/>
      </c>
      <c r="AA1106" s="39" t="s">
        <v>991</v>
      </c>
      <c r="AB1106" s="39">
        <f t="shared" si="436"/>
        <v>122</v>
      </c>
      <c r="AC1106" s="39" t="s">
        <v>101</v>
      </c>
      <c r="AD1106" s="43">
        <f>VLOOKUP(AB1106,'Download Data'!$BB$1:$BV$157,3,TRUE)</f>
        <v>0</v>
      </c>
      <c r="AE1106" s="39"/>
      <c r="AF1106" s="39">
        <f t="shared" si="437"/>
        <v>1097</v>
      </c>
      <c r="AG1106" s="45">
        <f t="shared" si="437"/>
        <v>122</v>
      </c>
      <c r="AH1106" s="45" t="s">
        <v>101</v>
      </c>
      <c r="AI1106" s="46">
        <f>Program!H228</f>
        <v>0</v>
      </c>
      <c r="AJ1106" s="39"/>
      <c r="AK1106" s="39">
        <f t="shared" si="438"/>
        <v>0</v>
      </c>
      <c r="AL1106" s="39">
        <f t="shared" si="439"/>
        <v>1</v>
      </c>
      <c r="AM1106" s="39" t="str">
        <f t="shared" si="440"/>
        <v xml:space="preserve"> </v>
      </c>
      <c r="AN1106" s="39" t="str">
        <f t="shared" si="441"/>
        <v xml:space="preserve"> </v>
      </c>
      <c r="AO1106" s="39" t="str">
        <f t="shared" si="442"/>
        <v xml:space="preserve"> </v>
      </c>
      <c r="AP1106" s="39" t="str">
        <f t="shared" si="443"/>
        <v xml:space="preserve"> </v>
      </c>
      <c r="CF1106" s="2"/>
    </row>
    <row r="1107" spans="2:84" x14ac:dyDescent="0.2">
      <c r="B1107" s="22" t="str">
        <f>IF(VLOOKUP('Download Data'!AF1116,'Download Data'!AL1116:AP2728,3,FALSE)&lt;&gt;10001,VLOOKUP('Download Data'!AF1116,'Download Data'!AL1116:AP2728,3,FALSE),"")</f>
        <v/>
      </c>
      <c r="C1107" s="5" t="str">
        <f>IF(VLOOKUP('Download Data'!AF1116,'Download Data'!AL1116:AP2728,3,FALSE)&lt;&gt;10001,VLOOKUP('Download Data'!AF1116,'Download Data'!AL1116:AP2728,4,FALSE),"")</f>
        <v/>
      </c>
      <c r="D1107" s="29" t="str">
        <f>IF(VLOOKUP('Download Data'!AF1116,'Download Data'!AL1116:AP2728,3,FALSE)&lt;&gt;10001,VLOOKUP('Download Data'!AF1116,'Download Data'!AL1116:AP2728,5,FALSE),"")</f>
        <v/>
      </c>
      <c r="AA1107" s="39" t="s">
        <v>992</v>
      </c>
      <c r="AB1107" s="39">
        <f t="shared" si="436"/>
        <v>123</v>
      </c>
      <c r="AC1107" s="39" t="s">
        <v>101</v>
      </c>
      <c r="AD1107" s="43">
        <f>VLOOKUP(AB1107,'Download Data'!$BB$1:$BV$157,3,TRUE)</f>
        <v>0</v>
      </c>
      <c r="AE1107" s="39"/>
      <c r="AF1107" s="39">
        <f t="shared" si="437"/>
        <v>1098</v>
      </c>
      <c r="AG1107" s="45">
        <f t="shared" si="437"/>
        <v>123</v>
      </c>
      <c r="AH1107" s="45" t="s">
        <v>101</v>
      </c>
      <c r="AI1107" s="46">
        <f>Program!L184</f>
        <v>0</v>
      </c>
      <c r="AJ1107" s="39"/>
      <c r="AK1107" s="39">
        <f t="shared" si="438"/>
        <v>0</v>
      </c>
      <c r="AL1107" s="39">
        <f t="shared" si="439"/>
        <v>1</v>
      </c>
      <c r="AM1107" s="39" t="str">
        <f t="shared" si="440"/>
        <v xml:space="preserve"> </v>
      </c>
      <c r="AN1107" s="39" t="str">
        <f t="shared" si="441"/>
        <v xml:space="preserve"> </v>
      </c>
      <c r="AO1107" s="39" t="str">
        <f t="shared" si="442"/>
        <v xml:space="preserve"> </v>
      </c>
      <c r="AP1107" s="39" t="str">
        <f t="shared" si="443"/>
        <v xml:space="preserve"> </v>
      </c>
      <c r="CF1107" s="2"/>
    </row>
    <row r="1108" spans="2:84" x14ac:dyDescent="0.2">
      <c r="B1108" s="22" t="str">
        <f>IF(VLOOKUP('Download Data'!AF1117,'Download Data'!AL1117:AP2729,3,FALSE)&lt;&gt;10001,VLOOKUP('Download Data'!AF1117,'Download Data'!AL1117:AP2729,3,FALSE),"")</f>
        <v/>
      </c>
      <c r="C1108" s="5" t="str">
        <f>IF(VLOOKUP('Download Data'!AF1117,'Download Data'!AL1117:AP2729,3,FALSE)&lt;&gt;10001,VLOOKUP('Download Data'!AF1117,'Download Data'!AL1117:AP2729,4,FALSE),"")</f>
        <v/>
      </c>
      <c r="D1108" s="29" t="str">
        <f>IF(VLOOKUP('Download Data'!AF1117,'Download Data'!AL1117:AP2729,3,FALSE)&lt;&gt;10001,VLOOKUP('Download Data'!AF1117,'Download Data'!AL1117:AP2729,5,FALSE),"")</f>
        <v/>
      </c>
      <c r="AA1108" s="39" t="s">
        <v>993</v>
      </c>
      <c r="AB1108" s="39">
        <f t="shared" si="436"/>
        <v>124</v>
      </c>
      <c r="AC1108" s="39" t="s">
        <v>101</v>
      </c>
      <c r="AD1108" s="43">
        <f>VLOOKUP(AB1108,'Download Data'!$BB$1:$BV$157,3,TRUE)</f>
        <v>0</v>
      </c>
      <c r="AE1108" s="39"/>
      <c r="AF1108" s="39">
        <f t="shared" si="437"/>
        <v>1099</v>
      </c>
      <c r="AG1108" s="45">
        <f t="shared" si="437"/>
        <v>124</v>
      </c>
      <c r="AH1108" s="45" t="s">
        <v>101</v>
      </c>
      <c r="AI1108" s="46">
        <f>Program!L195</f>
        <v>0</v>
      </c>
      <c r="AJ1108" s="39"/>
      <c r="AK1108" s="39">
        <f t="shared" si="438"/>
        <v>0</v>
      </c>
      <c r="AL1108" s="39">
        <f t="shared" si="439"/>
        <v>1</v>
      </c>
      <c r="AM1108" s="39" t="str">
        <f t="shared" si="440"/>
        <v xml:space="preserve"> </v>
      </c>
      <c r="AN1108" s="39" t="str">
        <f t="shared" si="441"/>
        <v xml:space="preserve"> </v>
      </c>
      <c r="AO1108" s="39" t="str">
        <f t="shared" si="442"/>
        <v xml:space="preserve"> </v>
      </c>
      <c r="AP1108" s="39" t="str">
        <f t="shared" si="443"/>
        <v xml:space="preserve"> </v>
      </c>
      <c r="CF1108" s="2"/>
    </row>
    <row r="1109" spans="2:84" x14ac:dyDescent="0.2">
      <c r="B1109" s="22" t="str">
        <f>IF(VLOOKUP('Download Data'!AF1118,'Download Data'!AL1118:AP2730,3,FALSE)&lt;&gt;10001,VLOOKUP('Download Data'!AF1118,'Download Data'!AL1118:AP2730,3,FALSE),"")</f>
        <v/>
      </c>
      <c r="C1109" s="5" t="str">
        <f>IF(VLOOKUP('Download Data'!AF1118,'Download Data'!AL1118:AP2730,3,FALSE)&lt;&gt;10001,VLOOKUP('Download Data'!AF1118,'Download Data'!AL1118:AP2730,4,FALSE),"")</f>
        <v/>
      </c>
      <c r="D1109" s="29" t="str">
        <f>IF(VLOOKUP('Download Data'!AF1118,'Download Data'!AL1118:AP2730,3,FALSE)&lt;&gt;10001,VLOOKUP('Download Data'!AF1118,'Download Data'!AL1118:AP2730,5,FALSE),"")</f>
        <v/>
      </c>
      <c r="AA1109" s="39" t="s">
        <v>994</v>
      </c>
      <c r="AB1109" s="39">
        <f t="shared" si="436"/>
        <v>125</v>
      </c>
      <c r="AC1109" s="39" t="s">
        <v>101</v>
      </c>
      <c r="AD1109" s="43">
        <f>VLOOKUP(AB1109,'Download Data'!$BB$1:$BV$157,3,TRUE)</f>
        <v>0</v>
      </c>
      <c r="AE1109" s="39"/>
      <c r="AF1109" s="39">
        <f t="shared" si="437"/>
        <v>1100</v>
      </c>
      <c r="AG1109" s="45">
        <f t="shared" si="437"/>
        <v>125</v>
      </c>
      <c r="AH1109" s="45" t="s">
        <v>101</v>
      </c>
      <c r="AI1109" s="46">
        <f>Program!L206</f>
        <v>0</v>
      </c>
      <c r="AJ1109" s="39"/>
      <c r="AK1109" s="39">
        <f t="shared" si="438"/>
        <v>0</v>
      </c>
      <c r="AL1109" s="39">
        <f t="shared" si="439"/>
        <v>1</v>
      </c>
      <c r="AM1109" s="39" t="str">
        <f t="shared" si="440"/>
        <v xml:space="preserve"> </v>
      </c>
      <c r="AN1109" s="39" t="str">
        <f t="shared" si="441"/>
        <v xml:space="preserve"> </v>
      </c>
      <c r="AO1109" s="39" t="str">
        <f t="shared" si="442"/>
        <v xml:space="preserve"> </v>
      </c>
      <c r="AP1109" s="39" t="str">
        <f t="shared" si="443"/>
        <v xml:space="preserve"> </v>
      </c>
      <c r="CF1109" s="2"/>
    </row>
    <row r="1110" spans="2:84" x14ac:dyDescent="0.2">
      <c r="B1110" s="22" t="str">
        <f>IF(VLOOKUP('Download Data'!AF1119,'Download Data'!AL1119:AP2731,3,FALSE)&lt;&gt;10001,VLOOKUP('Download Data'!AF1119,'Download Data'!AL1119:AP2731,3,FALSE),"")</f>
        <v/>
      </c>
      <c r="C1110" s="5" t="str">
        <f>IF(VLOOKUP('Download Data'!AF1119,'Download Data'!AL1119:AP2731,3,FALSE)&lt;&gt;10001,VLOOKUP('Download Data'!AF1119,'Download Data'!AL1119:AP2731,4,FALSE),"")</f>
        <v/>
      </c>
      <c r="D1110" s="29" t="str">
        <f>IF(VLOOKUP('Download Data'!AF1119,'Download Data'!AL1119:AP2731,3,FALSE)&lt;&gt;10001,VLOOKUP('Download Data'!AF1119,'Download Data'!AL1119:AP2731,5,FALSE),"")</f>
        <v/>
      </c>
      <c r="AA1110" s="39" t="s">
        <v>995</v>
      </c>
      <c r="AB1110" s="39">
        <f t="shared" si="436"/>
        <v>126</v>
      </c>
      <c r="AC1110" s="39" t="s">
        <v>101</v>
      </c>
      <c r="AD1110" s="43">
        <f>VLOOKUP(AB1110,'Download Data'!$BB$1:$BV$157,3,TRUE)</f>
        <v>0</v>
      </c>
      <c r="AE1110" s="39"/>
      <c r="AF1110" s="39">
        <f t="shared" si="437"/>
        <v>1101</v>
      </c>
      <c r="AG1110" s="45">
        <f t="shared" si="437"/>
        <v>126</v>
      </c>
      <c r="AH1110" s="45" t="s">
        <v>101</v>
      </c>
      <c r="AI1110" s="46">
        <f>Program!L217</f>
        <v>0</v>
      </c>
      <c r="AJ1110" s="39"/>
      <c r="AK1110" s="39">
        <f t="shared" si="438"/>
        <v>0</v>
      </c>
      <c r="AL1110" s="39">
        <f t="shared" si="439"/>
        <v>1</v>
      </c>
      <c r="AM1110" s="39" t="str">
        <f t="shared" si="440"/>
        <v xml:space="preserve"> </v>
      </c>
      <c r="AN1110" s="39" t="str">
        <f t="shared" si="441"/>
        <v xml:space="preserve"> </v>
      </c>
      <c r="AO1110" s="39" t="str">
        <f t="shared" si="442"/>
        <v xml:space="preserve"> </v>
      </c>
      <c r="AP1110" s="39" t="str">
        <f t="shared" si="443"/>
        <v xml:space="preserve"> </v>
      </c>
      <c r="CF1110" s="2"/>
    </row>
    <row r="1111" spans="2:84" x14ac:dyDescent="0.2">
      <c r="B1111" s="22" t="str">
        <f>IF(VLOOKUP('Download Data'!AF1120,'Download Data'!AL1120:AP2732,3,FALSE)&lt;&gt;10001,VLOOKUP('Download Data'!AF1120,'Download Data'!AL1120:AP2732,3,FALSE),"")</f>
        <v/>
      </c>
      <c r="C1111" s="5" t="str">
        <f>IF(VLOOKUP('Download Data'!AF1120,'Download Data'!AL1120:AP2732,3,FALSE)&lt;&gt;10001,VLOOKUP('Download Data'!AF1120,'Download Data'!AL1120:AP2732,4,FALSE),"")</f>
        <v/>
      </c>
      <c r="D1111" s="29" t="str">
        <f>IF(VLOOKUP('Download Data'!AF1120,'Download Data'!AL1120:AP2732,3,FALSE)&lt;&gt;10001,VLOOKUP('Download Data'!AF1120,'Download Data'!AL1120:AP2732,5,FALSE),"")</f>
        <v/>
      </c>
      <c r="AA1111" s="39" t="s">
        <v>996</v>
      </c>
      <c r="AB1111" s="39">
        <f t="shared" si="436"/>
        <v>127</v>
      </c>
      <c r="AC1111" s="39" t="s">
        <v>101</v>
      </c>
      <c r="AD1111" s="43">
        <f>VLOOKUP(AB1111,'Download Data'!$BB$1:$BV$157,3,TRUE)</f>
        <v>0</v>
      </c>
      <c r="AE1111" s="39"/>
      <c r="AF1111" s="39">
        <f t="shared" si="437"/>
        <v>1102</v>
      </c>
      <c r="AG1111" s="45">
        <f t="shared" si="437"/>
        <v>127</v>
      </c>
      <c r="AH1111" s="45" t="s">
        <v>101</v>
      </c>
      <c r="AI1111" s="46">
        <f>Program!L228</f>
        <v>0</v>
      </c>
      <c r="AJ1111" s="39"/>
      <c r="AK1111" s="39">
        <f t="shared" si="438"/>
        <v>0</v>
      </c>
      <c r="AL1111" s="39">
        <f t="shared" si="439"/>
        <v>1</v>
      </c>
      <c r="AM1111" s="39" t="str">
        <f t="shared" si="440"/>
        <v xml:space="preserve"> </v>
      </c>
      <c r="AN1111" s="39" t="str">
        <f t="shared" si="441"/>
        <v xml:space="preserve"> </v>
      </c>
      <c r="AO1111" s="39" t="str">
        <f t="shared" si="442"/>
        <v xml:space="preserve"> </v>
      </c>
      <c r="AP1111" s="39" t="str">
        <f t="shared" si="443"/>
        <v xml:space="preserve"> </v>
      </c>
      <c r="CF1111" s="2"/>
    </row>
    <row r="1112" spans="2:84" x14ac:dyDescent="0.2">
      <c r="B1112" s="22" t="str">
        <f>IF(VLOOKUP('Download Data'!AF1121,'Download Data'!AL1121:AP2733,3,FALSE)&lt;&gt;10001,VLOOKUP('Download Data'!AF1121,'Download Data'!AL1121:AP2733,3,FALSE),"")</f>
        <v/>
      </c>
      <c r="C1112" s="5" t="str">
        <f>IF(VLOOKUP('Download Data'!AF1121,'Download Data'!AL1121:AP2733,3,FALSE)&lt;&gt;10001,VLOOKUP('Download Data'!AF1121,'Download Data'!AL1121:AP2733,4,FALSE),"")</f>
        <v/>
      </c>
      <c r="D1112" s="29" t="str">
        <f>IF(VLOOKUP('Download Data'!AF1121,'Download Data'!AL1121:AP2733,3,FALSE)&lt;&gt;10001,VLOOKUP('Download Data'!AF1121,'Download Data'!AL1121:AP2733,5,FALSE),"")</f>
        <v/>
      </c>
      <c r="AA1112" s="39" t="s">
        <v>997</v>
      </c>
      <c r="AB1112" s="39">
        <f t="shared" si="436"/>
        <v>128</v>
      </c>
      <c r="AC1112" s="39" t="s">
        <v>101</v>
      </c>
      <c r="AD1112" s="43">
        <f>VLOOKUP(AB1112,'Download Data'!$BB$1:$BV$157,3,TRUE)</f>
        <v>0</v>
      </c>
      <c r="AE1112" s="39"/>
      <c r="AF1112" s="39">
        <f t="shared" si="437"/>
        <v>1103</v>
      </c>
      <c r="AG1112" s="45">
        <f t="shared" si="437"/>
        <v>128</v>
      </c>
      <c r="AH1112" s="45" t="s">
        <v>101</v>
      </c>
      <c r="AI1112" s="46">
        <f>Program!P184</f>
        <v>0</v>
      </c>
      <c r="AJ1112" s="39"/>
      <c r="AK1112" s="39">
        <f t="shared" si="438"/>
        <v>0</v>
      </c>
      <c r="AL1112" s="39">
        <f t="shared" si="439"/>
        <v>1</v>
      </c>
      <c r="AM1112" s="39" t="str">
        <f t="shared" si="440"/>
        <v xml:space="preserve"> </v>
      </c>
      <c r="AN1112" s="39" t="str">
        <f t="shared" si="441"/>
        <v xml:space="preserve"> </v>
      </c>
      <c r="AO1112" s="39" t="str">
        <f t="shared" si="442"/>
        <v xml:space="preserve"> </v>
      </c>
      <c r="AP1112" s="39" t="str">
        <f t="shared" si="443"/>
        <v xml:space="preserve"> </v>
      </c>
      <c r="CF1112" s="2"/>
    </row>
    <row r="1113" spans="2:84" x14ac:dyDescent="0.2">
      <c r="B1113" s="22" t="str">
        <f>IF(VLOOKUP('Download Data'!AF1122,'Download Data'!AL1122:AP2734,3,FALSE)&lt;&gt;10001,VLOOKUP('Download Data'!AF1122,'Download Data'!AL1122:AP2734,3,FALSE),"")</f>
        <v/>
      </c>
      <c r="C1113" s="5" t="str">
        <f>IF(VLOOKUP('Download Data'!AF1122,'Download Data'!AL1122:AP2734,3,FALSE)&lt;&gt;10001,VLOOKUP('Download Data'!AF1122,'Download Data'!AL1122:AP2734,4,FALSE),"")</f>
        <v/>
      </c>
      <c r="D1113" s="29" t="str">
        <f>IF(VLOOKUP('Download Data'!AF1122,'Download Data'!AL1122:AP2734,3,FALSE)&lt;&gt;10001,VLOOKUP('Download Data'!AF1122,'Download Data'!AL1122:AP2734,5,FALSE),"")</f>
        <v/>
      </c>
      <c r="AA1113" s="39" t="s">
        <v>998</v>
      </c>
      <c r="AB1113" s="39">
        <f t="shared" si="436"/>
        <v>129</v>
      </c>
      <c r="AC1113" s="39" t="s">
        <v>101</v>
      </c>
      <c r="AD1113" s="43">
        <f>VLOOKUP(AB1113,'Download Data'!$BB$1:$BV$157,3,TRUE)</f>
        <v>0</v>
      </c>
      <c r="AE1113" s="39"/>
      <c r="AF1113" s="39">
        <f t="shared" si="437"/>
        <v>1104</v>
      </c>
      <c r="AG1113" s="45">
        <f t="shared" si="437"/>
        <v>129</v>
      </c>
      <c r="AH1113" s="45" t="s">
        <v>101</v>
      </c>
      <c r="AI1113" s="46">
        <f>Program!P195</f>
        <v>0</v>
      </c>
      <c r="AJ1113" s="39"/>
      <c r="AK1113" s="39">
        <f t="shared" si="438"/>
        <v>0</v>
      </c>
      <c r="AL1113" s="39">
        <f t="shared" si="439"/>
        <v>1</v>
      </c>
      <c r="AM1113" s="39" t="str">
        <f t="shared" si="440"/>
        <v xml:space="preserve"> </v>
      </c>
      <c r="AN1113" s="39" t="str">
        <f t="shared" si="441"/>
        <v xml:space="preserve"> </v>
      </c>
      <c r="AO1113" s="39" t="str">
        <f t="shared" si="442"/>
        <v xml:space="preserve"> </v>
      </c>
      <c r="AP1113" s="39" t="str">
        <f t="shared" si="443"/>
        <v xml:space="preserve"> </v>
      </c>
      <c r="CF1113" s="2"/>
    </row>
    <row r="1114" spans="2:84" x14ac:dyDescent="0.2">
      <c r="B1114" s="22" t="str">
        <f>IF(VLOOKUP('Download Data'!AF1123,'Download Data'!AL1123:AP2735,3,FALSE)&lt;&gt;10001,VLOOKUP('Download Data'!AF1123,'Download Data'!AL1123:AP2735,3,FALSE),"")</f>
        <v/>
      </c>
      <c r="C1114" s="5" t="str">
        <f>IF(VLOOKUP('Download Data'!AF1123,'Download Data'!AL1123:AP2735,3,FALSE)&lt;&gt;10001,VLOOKUP('Download Data'!AF1123,'Download Data'!AL1123:AP2735,4,FALSE),"")</f>
        <v/>
      </c>
      <c r="D1114" s="29" t="str">
        <f>IF(VLOOKUP('Download Data'!AF1123,'Download Data'!AL1123:AP2735,3,FALSE)&lt;&gt;10001,VLOOKUP('Download Data'!AF1123,'Download Data'!AL1123:AP2735,5,FALSE),"")</f>
        <v/>
      </c>
      <c r="AA1114" s="39" t="s">
        <v>999</v>
      </c>
      <c r="AB1114" s="39">
        <f t="shared" si="436"/>
        <v>130</v>
      </c>
      <c r="AC1114" s="39" t="s">
        <v>101</v>
      </c>
      <c r="AD1114" s="43">
        <f>VLOOKUP(AB1114,'Download Data'!$BB$1:$BV$157,3,TRUE)</f>
        <v>0</v>
      </c>
      <c r="AE1114" s="39"/>
      <c r="AF1114" s="39">
        <f t="shared" si="437"/>
        <v>1105</v>
      </c>
      <c r="AG1114" s="45">
        <f t="shared" si="437"/>
        <v>130</v>
      </c>
      <c r="AH1114" s="45" t="s">
        <v>101</v>
      </c>
      <c r="AI1114" s="46">
        <f>Program!P206</f>
        <v>0</v>
      </c>
      <c r="AJ1114" s="39"/>
      <c r="AK1114" s="39">
        <f t="shared" si="438"/>
        <v>0</v>
      </c>
      <c r="AL1114" s="39">
        <f t="shared" si="439"/>
        <v>1</v>
      </c>
      <c r="AM1114" s="39" t="str">
        <f t="shared" si="440"/>
        <v xml:space="preserve"> </v>
      </c>
      <c r="AN1114" s="39" t="str">
        <f t="shared" si="441"/>
        <v xml:space="preserve"> </v>
      </c>
      <c r="AO1114" s="39" t="str">
        <f t="shared" si="442"/>
        <v xml:space="preserve"> </v>
      </c>
      <c r="AP1114" s="39" t="str">
        <f t="shared" si="443"/>
        <v xml:space="preserve"> </v>
      </c>
      <c r="CF1114" s="2"/>
    </row>
    <row r="1115" spans="2:84" x14ac:dyDescent="0.2">
      <c r="B1115" s="22" t="str">
        <f>IF(VLOOKUP('Download Data'!AF1124,'Download Data'!AL1124:AP2736,3,FALSE)&lt;&gt;10001,VLOOKUP('Download Data'!AF1124,'Download Data'!AL1124:AP2736,3,FALSE),"")</f>
        <v/>
      </c>
      <c r="C1115" s="5" t="str">
        <f>IF(VLOOKUP('Download Data'!AF1124,'Download Data'!AL1124:AP2736,3,FALSE)&lt;&gt;10001,VLOOKUP('Download Data'!AF1124,'Download Data'!AL1124:AP2736,4,FALSE),"")</f>
        <v/>
      </c>
      <c r="D1115" s="29" t="str">
        <f>IF(VLOOKUP('Download Data'!AF1124,'Download Data'!AL1124:AP2736,3,FALSE)&lt;&gt;10001,VLOOKUP('Download Data'!AF1124,'Download Data'!AL1124:AP2736,5,FALSE),"")</f>
        <v/>
      </c>
      <c r="AA1115" s="39" t="s">
        <v>1000</v>
      </c>
      <c r="AB1115" s="39">
        <f t="shared" si="436"/>
        <v>131</v>
      </c>
      <c r="AC1115" s="39" t="s">
        <v>101</v>
      </c>
      <c r="AD1115" s="43">
        <f>VLOOKUP(AB1115,'Download Data'!$BB$1:$BV$157,3,TRUE)</f>
        <v>0</v>
      </c>
      <c r="AE1115" s="39"/>
      <c r="AF1115" s="39">
        <f t="shared" si="437"/>
        <v>1106</v>
      </c>
      <c r="AG1115" s="45">
        <f t="shared" si="437"/>
        <v>131</v>
      </c>
      <c r="AH1115" s="45" t="s">
        <v>101</v>
      </c>
      <c r="AI1115" s="46">
        <f>Program!P217</f>
        <v>0</v>
      </c>
      <c r="AJ1115" s="39"/>
      <c r="AK1115" s="39">
        <f t="shared" si="438"/>
        <v>0</v>
      </c>
      <c r="AL1115" s="39">
        <f t="shared" si="439"/>
        <v>1</v>
      </c>
      <c r="AM1115" s="39" t="str">
        <f t="shared" si="440"/>
        <v xml:space="preserve"> </v>
      </c>
      <c r="AN1115" s="39" t="str">
        <f t="shared" si="441"/>
        <v xml:space="preserve"> </v>
      </c>
      <c r="AO1115" s="39" t="str">
        <f t="shared" si="442"/>
        <v xml:space="preserve"> </v>
      </c>
      <c r="AP1115" s="39" t="str">
        <f t="shared" si="443"/>
        <v xml:space="preserve"> </v>
      </c>
      <c r="CF1115" s="2"/>
    </row>
    <row r="1116" spans="2:84" x14ac:dyDescent="0.2">
      <c r="B1116" s="22" t="str">
        <f>IF(VLOOKUP('Download Data'!AF1125,'Download Data'!AL1125:AP2737,3,FALSE)&lt;&gt;10001,VLOOKUP('Download Data'!AF1125,'Download Data'!AL1125:AP2737,3,FALSE),"")</f>
        <v/>
      </c>
      <c r="C1116" s="5" t="str">
        <f>IF(VLOOKUP('Download Data'!AF1125,'Download Data'!AL1125:AP2737,3,FALSE)&lt;&gt;10001,VLOOKUP('Download Data'!AF1125,'Download Data'!AL1125:AP2737,4,FALSE),"")</f>
        <v/>
      </c>
      <c r="D1116" s="29" t="str">
        <f>IF(VLOOKUP('Download Data'!AF1125,'Download Data'!AL1125:AP2737,3,FALSE)&lt;&gt;10001,VLOOKUP('Download Data'!AF1125,'Download Data'!AL1125:AP2737,5,FALSE),"")</f>
        <v/>
      </c>
      <c r="AA1116" s="39" t="s">
        <v>1001</v>
      </c>
      <c r="AB1116" s="39">
        <f t="shared" si="436"/>
        <v>132</v>
      </c>
      <c r="AC1116" s="39" t="s">
        <v>101</v>
      </c>
      <c r="AD1116" s="43">
        <f>VLOOKUP(AB1116,'Download Data'!$BB$1:$BV$157,3,TRUE)</f>
        <v>0</v>
      </c>
      <c r="AE1116" s="39"/>
      <c r="AF1116" s="39">
        <f t="shared" si="437"/>
        <v>1107</v>
      </c>
      <c r="AG1116" s="45">
        <f t="shared" si="437"/>
        <v>132</v>
      </c>
      <c r="AH1116" s="45" t="s">
        <v>101</v>
      </c>
      <c r="AI1116" s="46">
        <f>Program!P228</f>
        <v>0</v>
      </c>
      <c r="AJ1116" s="39"/>
      <c r="AK1116" s="39">
        <f t="shared" si="438"/>
        <v>0</v>
      </c>
      <c r="AL1116" s="39">
        <f t="shared" si="439"/>
        <v>1</v>
      </c>
      <c r="AM1116" s="39" t="str">
        <f t="shared" si="440"/>
        <v xml:space="preserve"> </v>
      </c>
      <c r="AN1116" s="39" t="str">
        <f t="shared" si="441"/>
        <v xml:space="preserve"> </v>
      </c>
      <c r="AO1116" s="39" t="str">
        <f t="shared" si="442"/>
        <v xml:space="preserve"> </v>
      </c>
      <c r="AP1116" s="39" t="str">
        <f t="shared" si="443"/>
        <v xml:space="preserve"> </v>
      </c>
      <c r="CF1116" s="2"/>
    </row>
    <row r="1117" spans="2:84" x14ac:dyDescent="0.2">
      <c r="B1117" s="22" t="str">
        <f>IF(VLOOKUP('Download Data'!AF1126,'Download Data'!AL1126:AP2738,3,FALSE)&lt;&gt;10001,VLOOKUP('Download Data'!AF1126,'Download Data'!AL1126:AP2738,3,FALSE),"")</f>
        <v/>
      </c>
      <c r="C1117" s="5" t="str">
        <f>IF(VLOOKUP('Download Data'!AF1126,'Download Data'!AL1126:AP2738,3,FALSE)&lt;&gt;10001,VLOOKUP('Download Data'!AF1126,'Download Data'!AL1126:AP2738,4,FALSE),"")</f>
        <v/>
      </c>
      <c r="D1117" s="29" t="str">
        <f>IF(VLOOKUP('Download Data'!AF1126,'Download Data'!AL1126:AP2738,3,FALSE)&lt;&gt;10001,VLOOKUP('Download Data'!AF1126,'Download Data'!AL1126:AP2738,5,FALSE),"")</f>
        <v/>
      </c>
      <c r="AA1117" s="39" t="s">
        <v>1002</v>
      </c>
      <c r="AB1117" s="39">
        <f t="shared" si="436"/>
        <v>133</v>
      </c>
      <c r="AC1117" s="39" t="s">
        <v>101</v>
      </c>
      <c r="AD1117" s="43">
        <f>VLOOKUP(AB1117,'Download Data'!$BB$1:$BV$157,3,TRUE)</f>
        <v>0</v>
      </c>
      <c r="AE1117" s="39"/>
      <c r="AF1117" s="39">
        <f t="shared" si="437"/>
        <v>1108</v>
      </c>
      <c r="AG1117" s="45">
        <f t="shared" si="437"/>
        <v>133</v>
      </c>
      <c r="AH1117" s="45" t="s">
        <v>101</v>
      </c>
      <c r="AI1117" s="46">
        <f>Program!T184</f>
        <v>0</v>
      </c>
      <c r="AJ1117" s="39"/>
      <c r="AK1117" s="39">
        <f t="shared" si="438"/>
        <v>0</v>
      </c>
      <c r="AL1117" s="39">
        <f t="shared" si="439"/>
        <v>1</v>
      </c>
      <c r="AM1117" s="39" t="str">
        <f t="shared" si="440"/>
        <v xml:space="preserve"> </v>
      </c>
      <c r="AN1117" s="39" t="str">
        <f t="shared" si="441"/>
        <v xml:space="preserve"> </v>
      </c>
      <c r="AO1117" s="39" t="str">
        <f t="shared" si="442"/>
        <v xml:space="preserve"> </v>
      </c>
      <c r="AP1117" s="39" t="str">
        <f t="shared" si="443"/>
        <v xml:space="preserve"> </v>
      </c>
      <c r="CF1117" s="2"/>
    </row>
    <row r="1118" spans="2:84" x14ac:dyDescent="0.2">
      <c r="B1118" s="22" t="str">
        <f>IF(VLOOKUP('Download Data'!AF1127,'Download Data'!AL1127:AP2739,3,FALSE)&lt;&gt;10001,VLOOKUP('Download Data'!AF1127,'Download Data'!AL1127:AP2739,3,FALSE),"")</f>
        <v/>
      </c>
      <c r="C1118" s="5" t="str">
        <f>IF(VLOOKUP('Download Data'!AF1127,'Download Data'!AL1127:AP2739,3,FALSE)&lt;&gt;10001,VLOOKUP('Download Data'!AF1127,'Download Data'!AL1127:AP2739,4,FALSE),"")</f>
        <v/>
      </c>
      <c r="D1118" s="29" t="str">
        <f>IF(VLOOKUP('Download Data'!AF1127,'Download Data'!AL1127:AP2739,3,FALSE)&lt;&gt;10001,VLOOKUP('Download Data'!AF1127,'Download Data'!AL1127:AP2739,5,FALSE),"")</f>
        <v/>
      </c>
      <c r="AA1118" s="39" t="s">
        <v>1003</v>
      </c>
      <c r="AB1118" s="39">
        <f t="shared" si="436"/>
        <v>134</v>
      </c>
      <c r="AC1118" s="39" t="s">
        <v>101</v>
      </c>
      <c r="AD1118" s="43">
        <f>VLOOKUP(AB1118,'Download Data'!$BB$1:$BV$157,3,TRUE)</f>
        <v>0</v>
      </c>
      <c r="AE1118" s="39"/>
      <c r="AF1118" s="39">
        <f t="shared" si="437"/>
        <v>1109</v>
      </c>
      <c r="AG1118" s="45">
        <f t="shared" si="437"/>
        <v>134</v>
      </c>
      <c r="AH1118" s="45" t="s">
        <v>101</v>
      </c>
      <c r="AI1118" s="46">
        <f>Program!T195</f>
        <v>0</v>
      </c>
      <c r="AJ1118" s="39"/>
      <c r="AK1118" s="39">
        <f t="shared" si="438"/>
        <v>0</v>
      </c>
      <c r="AL1118" s="39">
        <f t="shared" si="439"/>
        <v>1</v>
      </c>
      <c r="AM1118" s="39" t="str">
        <f t="shared" si="440"/>
        <v xml:space="preserve"> </v>
      </c>
      <c r="AN1118" s="39" t="str">
        <f t="shared" si="441"/>
        <v xml:space="preserve"> </v>
      </c>
      <c r="AO1118" s="39" t="str">
        <f t="shared" si="442"/>
        <v xml:space="preserve"> </v>
      </c>
      <c r="AP1118" s="39" t="str">
        <f t="shared" si="443"/>
        <v xml:space="preserve"> </v>
      </c>
      <c r="CF1118" s="2"/>
    </row>
    <row r="1119" spans="2:84" x14ac:dyDescent="0.2">
      <c r="B1119" s="22" t="str">
        <f>IF(VLOOKUP('Download Data'!AF1128,'Download Data'!AL1128:AP2740,3,FALSE)&lt;&gt;10001,VLOOKUP('Download Data'!AF1128,'Download Data'!AL1128:AP2740,3,FALSE),"")</f>
        <v/>
      </c>
      <c r="C1119" s="5" t="str">
        <f>IF(VLOOKUP('Download Data'!AF1128,'Download Data'!AL1128:AP2740,3,FALSE)&lt;&gt;10001,VLOOKUP('Download Data'!AF1128,'Download Data'!AL1128:AP2740,4,FALSE),"")</f>
        <v/>
      </c>
      <c r="D1119" s="29" t="str">
        <f>IF(VLOOKUP('Download Data'!AF1128,'Download Data'!AL1128:AP2740,3,FALSE)&lt;&gt;10001,VLOOKUP('Download Data'!AF1128,'Download Data'!AL1128:AP2740,5,FALSE),"")</f>
        <v/>
      </c>
      <c r="AA1119" s="39" t="s">
        <v>1004</v>
      </c>
      <c r="AB1119" s="39">
        <f t="shared" si="436"/>
        <v>135</v>
      </c>
      <c r="AC1119" s="39" t="s">
        <v>101</v>
      </c>
      <c r="AD1119" s="43">
        <f>VLOOKUP(AB1119,'Download Data'!$BB$1:$BV$157,3,TRUE)</f>
        <v>0</v>
      </c>
      <c r="AE1119" s="39"/>
      <c r="AF1119" s="39">
        <f t="shared" si="437"/>
        <v>1110</v>
      </c>
      <c r="AG1119" s="45">
        <f t="shared" si="437"/>
        <v>135</v>
      </c>
      <c r="AH1119" s="45" t="s">
        <v>101</v>
      </c>
      <c r="AI1119" s="46">
        <f>Program!T206</f>
        <v>0</v>
      </c>
      <c r="AJ1119" s="39"/>
      <c r="AK1119" s="39">
        <f t="shared" si="438"/>
        <v>0</v>
      </c>
      <c r="AL1119" s="39">
        <f t="shared" si="439"/>
        <v>1</v>
      </c>
      <c r="AM1119" s="39" t="str">
        <f t="shared" si="440"/>
        <v xml:space="preserve"> </v>
      </c>
      <c r="AN1119" s="39" t="str">
        <f t="shared" si="441"/>
        <v xml:space="preserve"> </v>
      </c>
      <c r="AO1119" s="39" t="str">
        <f t="shared" si="442"/>
        <v xml:space="preserve"> </v>
      </c>
      <c r="AP1119" s="39" t="str">
        <f t="shared" si="443"/>
        <v xml:space="preserve"> </v>
      </c>
      <c r="CF1119" s="2"/>
    </row>
    <row r="1120" spans="2:84" x14ac:dyDescent="0.2">
      <c r="B1120" s="22" t="str">
        <f>IF(VLOOKUP('Download Data'!AF1129,'Download Data'!AL1129:AP2741,3,FALSE)&lt;&gt;10001,VLOOKUP('Download Data'!AF1129,'Download Data'!AL1129:AP2741,3,FALSE),"")</f>
        <v/>
      </c>
      <c r="C1120" s="5" t="str">
        <f>IF(VLOOKUP('Download Data'!AF1129,'Download Data'!AL1129:AP2741,3,FALSE)&lt;&gt;10001,VLOOKUP('Download Data'!AF1129,'Download Data'!AL1129:AP2741,4,FALSE),"")</f>
        <v/>
      </c>
      <c r="D1120" s="29" t="str">
        <f>IF(VLOOKUP('Download Data'!AF1129,'Download Data'!AL1129:AP2741,3,FALSE)&lt;&gt;10001,VLOOKUP('Download Data'!AF1129,'Download Data'!AL1129:AP2741,5,FALSE),"")</f>
        <v/>
      </c>
      <c r="AA1120" s="39" t="s">
        <v>1005</v>
      </c>
      <c r="AB1120" s="39">
        <f t="shared" si="436"/>
        <v>136</v>
      </c>
      <c r="AC1120" s="39" t="s">
        <v>101</v>
      </c>
      <c r="AD1120" s="43">
        <f>VLOOKUP(AB1120,'Download Data'!$BB$1:$BV$157,3,TRUE)</f>
        <v>0</v>
      </c>
      <c r="AE1120" s="39"/>
      <c r="AF1120" s="39">
        <f t="shared" si="437"/>
        <v>1111</v>
      </c>
      <c r="AG1120" s="45">
        <f t="shared" si="437"/>
        <v>136</v>
      </c>
      <c r="AH1120" s="45" t="s">
        <v>101</v>
      </c>
      <c r="AI1120" s="46">
        <f>Program!T217</f>
        <v>0</v>
      </c>
      <c r="AJ1120" s="39"/>
      <c r="AK1120" s="39">
        <f t="shared" si="438"/>
        <v>0</v>
      </c>
      <c r="AL1120" s="39">
        <f t="shared" si="439"/>
        <v>1</v>
      </c>
      <c r="AM1120" s="39" t="str">
        <f t="shared" si="440"/>
        <v xml:space="preserve"> </v>
      </c>
      <c r="AN1120" s="39" t="str">
        <f t="shared" si="441"/>
        <v xml:space="preserve"> </v>
      </c>
      <c r="AO1120" s="39" t="str">
        <f t="shared" si="442"/>
        <v xml:space="preserve"> </v>
      </c>
      <c r="AP1120" s="39" t="str">
        <f t="shared" si="443"/>
        <v xml:space="preserve"> </v>
      </c>
      <c r="CF1120" s="2"/>
    </row>
    <row r="1121" spans="2:84" x14ac:dyDescent="0.2">
      <c r="B1121" s="22" t="str">
        <f>IF(VLOOKUP('Download Data'!AF1130,'Download Data'!AL1130:AP2742,3,FALSE)&lt;&gt;10001,VLOOKUP('Download Data'!AF1130,'Download Data'!AL1130:AP2742,3,FALSE),"")</f>
        <v/>
      </c>
      <c r="C1121" s="5" t="str">
        <f>IF(VLOOKUP('Download Data'!AF1130,'Download Data'!AL1130:AP2742,3,FALSE)&lt;&gt;10001,VLOOKUP('Download Data'!AF1130,'Download Data'!AL1130:AP2742,4,FALSE),"")</f>
        <v/>
      </c>
      <c r="D1121" s="29" t="str">
        <f>IF(VLOOKUP('Download Data'!AF1130,'Download Data'!AL1130:AP2742,3,FALSE)&lt;&gt;10001,VLOOKUP('Download Data'!AF1130,'Download Data'!AL1130:AP2742,5,FALSE),"")</f>
        <v/>
      </c>
      <c r="AA1121" s="39" t="s">
        <v>1006</v>
      </c>
      <c r="AB1121" s="39">
        <f t="shared" si="436"/>
        <v>137</v>
      </c>
      <c r="AC1121" s="39" t="s">
        <v>101</v>
      </c>
      <c r="AD1121" s="43">
        <f>VLOOKUP(AB1121,'Download Data'!$BB$1:$BV$157,3,TRUE)</f>
        <v>0</v>
      </c>
      <c r="AE1121" s="39"/>
      <c r="AF1121" s="39">
        <f t="shared" si="437"/>
        <v>1112</v>
      </c>
      <c r="AG1121" s="45">
        <f t="shared" si="437"/>
        <v>137</v>
      </c>
      <c r="AH1121" s="45" t="s">
        <v>101</v>
      </c>
      <c r="AI1121" s="46">
        <f>Program!T228</f>
        <v>0</v>
      </c>
      <c r="AJ1121" s="39"/>
      <c r="AK1121" s="39">
        <f t="shared" si="438"/>
        <v>0</v>
      </c>
      <c r="AL1121" s="39">
        <f t="shared" si="439"/>
        <v>1</v>
      </c>
      <c r="AM1121" s="39" t="str">
        <f t="shared" si="440"/>
        <v xml:space="preserve"> </v>
      </c>
      <c r="AN1121" s="39" t="str">
        <f t="shared" si="441"/>
        <v xml:space="preserve"> </v>
      </c>
      <c r="AO1121" s="39" t="str">
        <f t="shared" si="442"/>
        <v xml:space="preserve"> </v>
      </c>
      <c r="AP1121" s="39" t="str">
        <f t="shared" si="443"/>
        <v xml:space="preserve"> </v>
      </c>
      <c r="CF1121" s="2"/>
    </row>
    <row r="1122" spans="2:84" x14ac:dyDescent="0.2">
      <c r="B1122" s="22" t="str">
        <f>IF(VLOOKUP('Download Data'!AF1131,'Download Data'!AL1131:AP2743,3,FALSE)&lt;&gt;10001,VLOOKUP('Download Data'!AF1131,'Download Data'!AL1131:AP2743,3,FALSE),"")</f>
        <v/>
      </c>
      <c r="C1122" s="5" t="str">
        <f>IF(VLOOKUP('Download Data'!AF1131,'Download Data'!AL1131:AP2743,3,FALSE)&lt;&gt;10001,VLOOKUP('Download Data'!AF1131,'Download Data'!AL1131:AP2743,4,FALSE),"")</f>
        <v/>
      </c>
      <c r="D1122" s="29" t="str">
        <f>IF(VLOOKUP('Download Data'!AF1131,'Download Data'!AL1131:AP2743,3,FALSE)&lt;&gt;10001,VLOOKUP('Download Data'!AF1131,'Download Data'!AL1131:AP2743,5,FALSE),"")</f>
        <v/>
      </c>
      <c r="AA1122" s="39" t="s">
        <v>1007</v>
      </c>
      <c r="AB1122" s="39">
        <f t="shared" si="436"/>
        <v>138</v>
      </c>
      <c r="AC1122" s="39" t="s">
        <v>101</v>
      </c>
      <c r="AD1122" s="43">
        <f>VLOOKUP(AB1122,'Download Data'!$BB$1:$BV$157,3,TRUE)</f>
        <v>0</v>
      </c>
      <c r="AE1122" s="39"/>
      <c r="AF1122" s="39">
        <f t="shared" si="437"/>
        <v>1113</v>
      </c>
      <c r="AG1122" s="45">
        <f t="shared" si="437"/>
        <v>138</v>
      </c>
      <c r="AH1122" s="45" t="s">
        <v>101</v>
      </c>
      <c r="AI1122" s="46">
        <f>Program!X184</f>
        <v>0</v>
      </c>
      <c r="AJ1122" s="39"/>
      <c r="AK1122" s="39">
        <f t="shared" si="438"/>
        <v>0</v>
      </c>
      <c r="AL1122" s="39">
        <f t="shared" si="439"/>
        <v>1</v>
      </c>
      <c r="AM1122" s="39" t="str">
        <f t="shared" si="440"/>
        <v xml:space="preserve"> </v>
      </c>
      <c r="AN1122" s="39" t="str">
        <f t="shared" si="441"/>
        <v xml:space="preserve"> </v>
      </c>
      <c r="AO1122" s="39" t="str">
        <f t="shared" si="442"/>
        <v xml:space="preserve"> </v>
      </c>
      <c r="AP1122" s="39" t="str">
        <f t="shared" si="443"/>
        <v xml:space="preserve"> </v>
      </c>
      <c r="CF1122" s="2"/>
    </row>
    <row r="1123" spans="2:84" x14ac:dyDescent="0.2">
      <c r="B1123" s="22" t="str">
        <f>IF(VLOOKUP('Download Data'!AF1132,'Download Data'!AL1132:AP2744,3,FALSE)&lt;&gt;10001,VLOOKUP('Download Data'!AF1132,'Download Data'!AL1132:AP2744,3,FALSE),"")</f>
        <v/>
      </c>
      <c r="C1123" s="5" t="str">
        <f>IF(VLOOKUP('Download Data'!AF1132,'Download Data'!AL1132:AP2744,3,FALSE)&lt;&gt;10001,VLOOKUP('Download Data'!AF1132,'Download Data'!AL1132:AP2744,4,FALSE),"")</f>
        <v/>
      </c>
      <c r="D1123" s="29" t="str">
        <f>IF(VLOOKUP('Download Data'!AF1132,'Download Data'!AL1132:AP2744,3,FALSE)&lt;&gt;10001,VLOOKUP('Download Data'!AF1132,'Download Data'!AL1132:AP2744,5,FALSE),"")</f>
        <v/>
      </c>
      <c r="AA1123" s="39" t="s">
        <v>1008</v>
      </c>
      <c r="AB1123" s="39">
        <f t="shared" si="436"/>
        <v>139</v>
      </c>
      <c r="AC1123" s="39" t="s">
        <v>101</v>
      </c>
      <c r="AD1123" s="43">
        <f>VLOOKUP(AB1123,'Download Data'!$BB$1:$BV$157,3,TRUE)</f>
        <v>0</v>
      </c>
      <c r="AE1123" s="39"/>
      <c r="AF1123" s="39">
        <f t="shared" si="437"/>
        <v>1114</v>
      </c>
      <c r="AG1123" s="45">
        <f t="shared" si="437"/>
        <v>139</v>
      </c>
      <c r="AH1123" s="45" t="s">
        <v>101</v>
      </c>
      <c r="AI1123" s="46">
        <f>Program!X195</f>
        <v>0</v>
      </c>
      <c r="AJ1123" s="39"/>
      <c r="AK1123" s="39">
        <f t="shared" si="438"/>
        <v>0</v>
      </c>
      <c r="AL1123" s="39">
        <f t="shared" si="439"/>
        <v>1</v>
      </c>
      <c r="AM1123" s="39" t="str">
        <f t="shared" si="440"/>
        <v xml:space="preserve"> </v>
      </c>
      <c r="AN1123" s="39" t="str">
        <f t="shared" si="441"/>
        <v xml:space="preserve"> </v>
      </c>
      <c r="AO1123" s="39" t="str">
        <f t="shared" si="442"/>
        <v xml:space="preserve"> </v>
      </c>
      <c r="AP1123" s="39" t="str">
        <f t="shared" si="443"/>
        <v xml:space="preserve"> </v>
      </c>
      <c r="CF1123" s="2"/>
    </row>
    <row r="1124" spans="2:84" x14ac:dyDescent="0.2">
      <c r="B1124" s="22" t="str">
        <f>IF(VLOOKUP('Download Data'!AF1133,'Download Data'!AL1133:AP2745,3,FALSE)&lt;&gt;10001,VLOOKUP('Download Data'!AF1133,'Download Data'!AL1133:AP2745,3,FALSE),"")</f>
        <v/>
      </c>
      <c r="C1124" s="5" t="str">
        <f>IF(VLOOKUP('Download Data'!AF1133,'Download Data'!AL1133:AP2745,3,FALSE)&lt;&gt;10001,VLOOKUP('Download Data'!AF1133,'Download Data'!AL1133:AP2745,4,FALSE),"")</f>
        <v/>
      </c>
      <c r="D1124" s="29" t="str">
        <f>IF(VLOOKUP('Download Data'!AF1133,'Download Data'!AL1133:AP2745,3,FALSE)&lt;&gt;10001,VLOOKUP('Download Data'!AF1133,'Download Data'!AL1133:AP2745,5,FALSE),"")</f>
        <v/>
      </c>
      <c r="AA1124" s="39" t="s">
        <v>1009</v>
      </c>
      <c r="AB1124" s="39">
        <f t="shared" si="436"/>
        <v>140</v>
      </c>
      <c r="AC1124" s="39" t="s">
        <v>101</v>
      </c>
      <c r="AD1124" s="43">
        <f>VLOOKUP(AB1124,'Download Data'!$BB$1:$BV$157,3,TRUE)</f>
        <v>0</v>
      </c>
      <c r="AE1124" s="39"/>
      <c r="AF1124" s="39">
        <f t="shared" si="437"/>
        <v>1115</v>
      </c>
      <c r="AG1124" s="45">
        <f t="shared" si="437"/>
        <v>140</v>
      </c>
      <c r="AH1124" s="45" t="s">
        <v>101</v>
      </c>
      <c r="AI1124" s="46">
        <f>Program!X206</f>
        <v>0</v>
      </c>
      <c r="AJ1124" s="39"/>
      <c r="AK1124" s="39">
        <f t="shared" si="438"/>
        <v>0</v>
      </c>
      <c r="AL1124" s="39">
        <f t="shared" si="439"/>
        <v>1</v>
      </c>
      <c r="AM1124" s="39" t="str">
        <f t="shared" si="440"/>
        <v xml:space="preserve"> </v>
      </c>
      <c r="AN1124" s="39" t="str">
        <f t="shared" si="441"/>
        <v xml:space="preserve"> </v>
      </c>
      <c r="AO1124" s="39" t="str">
        <f t="shared" si="442"/>
        <v xml:space="preserve"> </v>
      </c>
      <c r="AP1124" s="39" t="str">
        <f t="shared" si="443"/>
        <v xml:space="preserve"> </v>
      </c>
      <c r="CF1124" s="2"/>
    </row>
    <row r="1125" spans="2:84" x14ac:dyDescent="0.2">
      <c r="B1125" s="22" t="str">
        <f>IF(VLOOKUP('Download Data'!AF1134,'Download Data'!AL1134:AP2746,3,FALSE)&lt;&gt;10001,VLOOKUP('Download Data'!AF1134,'Download Data'!AL1134:AP2746,3,FALSE),"")</f>
        <v/>
      </c>
      <c r="C1125" s="5" t="str">
        <f>IF(VLOOKUP('Download Data'!AF1134,'Download Data'!AL1134:AP2746,3,FALSE)&lt;&gt;10001,VLOOKUP('Download Data'!AF1134,'Download Data'!AL1134:AP2746,4,FALSE),"")</f>
        <v/>
      </c>
      <c r="D1125" s="29" t="str">
        <f>IF(VLOOKUP('Download Data'!AF1134,'Download Data'!AL1134:AP2746,3,FALSE)&lt;&gt;10001,VLOOKUP('Download Data'!AF1134,'Download Data'!AL1134:AP2746,5,FALSE),"")</f>
        <v/>
      </c>
      <c r="AA1125" s="39" t="s">
        <v>1010</v>
      </c>
      <c r="AB1125" s="39">
        <f t="shared" si="436"/>
        <v>141</v>
      </c>
      <c r="AC1125" s="39" t="s">
        <v>101</v>
      </c>
      <c r="AD1125" s="43">
        <f>VLOOKUP(AB1125,'Download Data'!$BB$1:$BV$157,3,TRUE)</f>
        <v>0</v>
      </c>
      <c r="AE1125" s="39"/>
      <c r="AF1125" s="39">
        <f t="shared" si="437"/>
        <v>1116</v>
      </c>
      <c r="AG1125" s="45">
        <f t="shared" si="437"/>
        <v>141</v>
      </c>
      <c r="AH1125" s="45" t="s">
        <v>101</v>
      </c>
      <c r="AI1125" s="46">
        <f>Program!X217</f>
        <v>0</v>
      </c>
      <c r="AJ1125" s="39"/>
      <c r="AK1125" s="39">
        <f t="shared" si="438"/>
        <v>0</v>
      </c>
      <c r="AL1125" s="39">
        <f t="shared" si="439"/>
        <v>1</v>
      </c>
      <c r="AM1125" s="39" t="str">
        <f t="shared" si="440"/>
        <v xml:space="preserve"> </v>
      </c>
      <c r="AN1125" s="39" t="str">
        <f t="shared" si="441"/>
        <v xml:space="preserve"> </v>
      </c>
      <c r="AO1125" s="39" t="str">
        <f t="shared" si="442"/>
        <v xml:space="preserve"> </v>
      </c>
      <c r="AP1125" s="39" t="str">
        <f t="shared" si="443"/>
        <v xml:space="preserve"> </v>
      </c>
      <c r="CF1125" s="2"/>
    </row>
    <row r="1126" spans="2:84" x14ac:dyDescent="0.2">
      <c r="B1126" s="22" t="str">
        <f>IF(VLOOKUP('Download Data'!AF1135,'Download Data'!AL1135:AP2747,3,FALSE)&lt;&gt;10001,VLOOKUP('Download Data'!AF1135,'Download Data'!AL1135:AP2747,3,FALSE),"")</f>
        <v/>
      </c>
      <c r="C1126" s="5" t="str">
        <f>IF(VLOOKUP('Download Data'!AF1135,'Download Data'!AL1135:AP2747,3,FALSE)&lt;&gt;10001,VLOOKUP('Download Data'!AF1135,'Download Data'!AL1135:AP2747,4,FALSE),"")</f>
        <v/>
      </c>
      <c r="D1126" s="29" t="str">
        <f>IF(VLOOKUP('Download Data'!AF1135,'Download Data'!AL1135:AP2747,3,FALSE)&lt;&gt;10001,VLOOKUP('Download Data'!AF1135,'Download Data'!AL1135:AP2747,5,FALSE),"")</f>
        <v/>
      </c>
      <c r="AA1126" s="39" t="s">
        <v>1011</v>
      </c>
      <c r="AB1126" s="39">
        <f t="shared" si="436"/>
        <v>142</v>
      </c>
      <c r="AC1126" s="39" t="s">
        <v>101</v>
      </c>
      <c r="AD1126" s="43">
        <f>VLOOKUP(AB1126,'Download Data'!$BB$1:$BV$157,3,TRUE)</f>
        <v>0</v>
      </c>
      <c r="AE1126" s="39"/>
      <c r="AF1126" s="39">
        <f t="shared" si="437"/>
        <v>1117</v>
      </c>
      <c r="AG1126" s="45">
        <f t="shared" si="437"/>
        <v>142</v>
      </c>
      <c r="AH1126" s="45" t="s">
        <v>101</v>
      </c>
      <c r="AI1126" s="46">
        <f>Program!X228</f>
        <v>0</v>
      </c>
      <c r="AJ1126" s="39"/>
      <c r="AK1126" s="39">
        <f t="shared" si="438"/>
        <v>0</v>
      </c>
      <c r="AL1126" s="39">
        <f t="shared" si="439"/>
        <v>1</v>
      </c>
      <c r="AM1126" s="39" t="str">
        <f t="shared" si="440"/>
        <v xml:space="preserve"> </v>
      </c>
      <c r="AN1126" s="39" t="str">
        <f t="shared" si="441"/>
        <v xml:space="preserve"> </v>
      </c>
      <c r="AO1126" s="39" t="str">
        <f t="shared" si="442"/>
        <v xml:space="preserve"> </v>
      </c>
      <c r="AP1126" s="39" t="str">
        <f t="shared" si="443"/>
        <v xml:space="preserve"> </v>
      </c>
      <c r="CF1126" s="2"/>
    </row>
    <row r="1127" spans="2:84" x14ac:dyDescent="0.2">
      <c r="B1127" s="22" t="str">
        <f>IF(VLOOKUP('Download Data'!AF1136,'Download Data'!AL1136:AP2748,3,FALSE)&lt;&gt;10001,VLOOKUP('Download Data'!AF1136,'Download Data'!AL1136:AP2748,3,FALSE),"")</f>
        <v/>
      </c>
      <c r="C1127" s="5" t="str">
        <f>IF(VLOOKUP('Download Data'!AF1136,'Download Data'!AL1136:AP2748,3,FALSE)&lt;&gt;10001,VLOOKUP('Download Data'!AF1136,'Download Data'!AL1136:AP2748,4,FALSE),"")</f>
        <v/>
      </c>
      <c r="D1127" s="29" t="str">
        <f>IF(VLOOKUP('Download Data'!AF1136,'Download Data'!AL1136:AP2748,3,FALSE)&lt;&gt;10001,VLOOKUP('Download Data'!AF1136,'Download Data'!AL1136:AP2748,5,FALSE),"")</f>
        <v/>
      </c>
      <c r="AA1127" s="39" t="s">
        <v>1012</v>
      </c>
      <c r="AB1127" s="39">
        <f t="shared" si="436"/>
        <v>143</v>
      </c>
      <c r="AC1127" s="39" t="s">
        <v>101</v>
      </c>
      <c r="AD1127" s="43">
        <f>VLOOKUP(AB1127,'Download Data'!$BB$1:$BV$157,3,TRUE)</f>
        <v>0</v>
      </c>
      <c r="AE1127" s="39"/>
      <c r="AF1127" s="39">
        <f t="shared" si="437"/>
        <v>1118</v>
      </c>
      <c r="AG1127" s="45">
        <f t="shared" si="437"/>
        <v>143</v>
      </c>
      <c r="AH1127" s="45" t="s">
        <v>101</v>
      </c>
      <c r="AI1127" s="46">
        <f>Program!AB184</f>
        <v>0</v>
      </c>
      <c r="AJ1127" s="39"/>
      <c r="AK1127" s="39">
        <f t="shared" si="438"/>
        <v>0</v>
      </c>
      <c r="AL1127" s="39">
        <f t="shared" si="439"/>
        <v>1</v>
      </c>
      <c r="AM1127" s="39" t="str">
        <f t="shared" si="440"/>
        <v xml:space="preserve"> </v>
      </c>
      <c r="AN1127" s="39" t="str">
        <f t="shared" si="441"/>
        <v xml:space="preserve"> </v>
      </c>
      <c r="AO1127" s="39" t="str">
        <f t="shared" si="442"/>
        <v xml:space="preserve"> </v>
      </c>
      <c r="AP1127" s="39" t="str">
        <f t="shared" si="443"/>
        <v xml:space="preserve"> </v>
      </c>
      <c r="CF1127" s="2"/>
    </row>
    <row r="1128" spans="2:84" x14ac:dyDescent="0.2">
      <c r="B1128" s="22" t="str">
        <f>IF(VLOOKUP('Download Data'!AF1137,'Download Data'!AL1137:AP2749,3,FALSE)&lt;&gt;10001,VLOOKUP('Download Data'!AF1137,'Download Data'!AL1137:AP2749,3,FALSE),"")</f>
        <v/>
      </c>
      <c r="C1128" s="5" t="str">
        <f>IF(VLOOKUP('Download Data'!AF1137,'Download Data'!AL1137:AP2749,3,FALSE)&lt;&gt;10001,VLOOKUP('Download Data'!AF1137,'Download Data'!AL1137:AP2749,4,FALSE),"")</f>
        <v/>
      </c>
      <c r="D1128" s="29" t="str">
        <f>IF(VLOOKUP('Download Data'!AF1137,'Download Data'!AL1137:AP2749,3,FALSE)&lt;&gt;10001,VLOOKUP('Download Data'!AF1137,'Download Data'!AL1137:AP2749,5,FALSE),"")</f>
        <v/>
      </c>
      <c r="AA1128" s="39" t="s">
        <v>1013</v>
      </c>
      <c r="AB1128" s="39">
        <f t="shared" si="436"/>
        <v>144</v>
      </c>
      <c r="AC1128" s="39" t="s">
        <v>101</v>
      </c>
      <c r="AD1128" s="43">
        <f>VLOOKUP(AB1128,'Download Data'!$BB$1:$BV$157,3,TRUE)</f>
        <v>0</v>
      </c>
      <c r="AE1128" s="39"/>
      <c r="AF1128" s="39">
        <f t="shared" si="437"/>
        <v>1119</v>
      </c>
      <c r="AG1128" s="45">
        <f t="shared" si="437"/>
        <v>144</v>
      </c>
      <c r="AH1128" s="45" t="s">
        <v>101</v>
      </c>
      <c r="AI1128" s="46">
        <f>Program!AB195</f>
        <v>0</v>
      </c>
      <c r="AJ1128" s="39"/>
      <c r="AK1128" s="39">
        <f t="shared" si="438"/>
        <v>0</v>
      </c>
      <c r="AL1128" s="39">
        <f t="shared" si="439"/>
        <v>1</v>
      </c>
      <c r="AM1128" s="39" t="str">
        <f t="shared" si="440"/>
        <v xml:space="preserve"> </v>
      </c>
      <c r="AN1128" s="39" t="str">
        <f t="shared" si="441"/>
        <v xml:space="preserve"> </v>
      </c>
      <c r="AO1128" s="39" t="str">
        <f t="shared" si="442"/>
        <v xml:space="preserve"> </v>
      </c>
      <c r="AP1128" s="39" t="str">
        <f t="shared" si="443"/>
        <v xml:space="preserve"> </v>
      </c>
      <c r="CF1128" s="2"/>
    </row>
    <row r="1129" spans="2:84" x14ac:dyDescent="0.2">
      <c r="B1129" s="22" t="str">
        <f>IF(VLOOKUP('Download Data'!AF1138,'Download Data'!AL1138:AP2750,3,FALSE)&lt;&gt;10001,VLOOKUP('Download Data'!AF1138,'Download Data'!AL1138:AP2750,3,FALSE),"")</f>
        <v/>
      </c>
      <c r="C1129" s="5" t="str">
        <f>IF(VLOOKUP('Download Data'!AF1138,'Download Data'!AL1138:AP2750,3,FALSE)&lt;&gt;10001,VLOOKUP('Download Data'!AF1138,'Download Data'!AL1138:AP2750,4,FALSE),"")</f>
        <v/>
      </c>
      <c r="D1129" s="29" t="str">
        <f>IF(VLOOKUP('Download Data'!AF1138,'Download Data'!AL1138:AP2750,3,FALSE)&lt;&gt;10001,VLOOKUP('Download Data'!AF1138,'Download Data'!AL1138:AP2750,5,FALSE),"")</f>
        <v/>
      </c>
      <c r="AA1129" s="39" t="s">
        <v>1014</v>
      </c>
      <c r="AB1129" s="39">
        <f t="shared" si="436"/>
        <v>145</v>
      </c>
      <c r="AC1129" s="39" t="s">
        <v>101</v>
      </c>
      <c r="AD1129" s="43">
        <f>VLOOKUP(AB1129,'Download Data'!$BB$1:$BV$157,3,TRUE)</f>
        <v>0</v>
      </c>
      <c r="AE1129" s="39"/>
      <c r="AF1129" s="39">
        <f t="shared" si="437"/>
        <v>1120</v>
      </c>
      <c r="AG1129" s="45">
        <f t="shared" si="437"/>
        <v>145</v>
      </c>
      <c r="AH1129" s="45" t="s">
        <v>101</v>
      </c>
      <c r="AI1129" s="46">
        <f>Program!AB206</f>
        <v>0</v>
      </c>
      <c r="AJ1129" s="39"/>
      <c r="AK1129" s="39">
        <f t="shared" si="438"/>
        <v>0</v>
      </c>
      <c r="AL1129" s="39">
        <f t="shared" si="439"/>
        <v>1</v>
      </c>
      <c r="AM1129" s="39" t="str">
        <f t="shared" si="440"/>
        <v xml:space="preserve"> </v>
      </c>
      <c r="AN1129" s="39" t="str">
        <f t="shared" si="441"/>
        <v xml:space="preserve"> </v>
      </c>
      <c r="AO1129" s="39" t="str">
        <f t="shared" si="442"/>
        <v xml:space="preserve"> </v>
      </c>
      <c r="AP1129" s="39" t="str">
        <f t="shared" si="443"/>
        <v xml:space="preserve"> </v>
      </c>
      <c r="CF1129" s="2"/>
    </row>
    <row r="1130" spans="2:84" x14ac:dyDescent="0.2">
      <c r="B1130" s="22" t="str">
        <f>IF(VLOOKUP('Download Data'!AF1139,'Download Data'!AL1139:AP2751,3,FALSE)&lt;&gt;10001,VLOOKUP('Download Data'!AF1139,'Download Data'!AL1139:AP2751,3,FALSE),"")</f>
        <v/>
      </c>
      <c r="C1130" s="5" t="str">
        <f>IF(VLOOKUP('Download Data'!AF1139,'Download Data'!AL1139:AP2751,3,FALSE)&lt;&gt;10001,VLOOKUP('Download Data'!AF1139,'Download Data'!AL1139:AP2751,4,FALSE),"")</f>
        <v/>
      </c>
      <c r="D1130" s="29" t="str">
        <f>IF(VLOOKUP('Download Data'!AF1139,'Download Data'!AL1139:AP2751,3,FALSE)&lt;&gt;10001,VLOOKUP('Download Data'!AF1139,'Download Data'!AL1139:AP2751,5,FALSE),"")</f>
        <v/>
      </c>
      <c r="AA1130" s="39" t="s">
        <v>1015</v>
      </c>
      <c r="AB1130" s="39">
        <f t="shared" ref="AB1130:AB1136" si="444">AG1130</f>
        <v>146</v>
      </c>
      <c r="AC1130" s="39" t="s">
        <v>101</v>
      </c>
      <c r="AD1130" s="43">
        <f>VLOOKUP(AB1130,'Download Data'!$BB$1:$BV$157,3,TRUE)</f>
        <v>0</v>
      </c>
      <c r="AE1130" s="39"/>
      <c r="AF1130" s="39">
        <f t="shared" ref="AF1130:AG1138" si="445">AF1129+1</f>
        <v>1121</v>
      </c>
      <c r="AG1130" s="45">
        <f t="shared" si="445"/>
        <v>146</v>
      </c>
      <c r="AH1130" s="45" t="s">
        <v>101</v>
      </c>
      <c r="AI1130" s="46">
        <f>Program!AB217</f>
        <v>0</v>
      </c>
      <c r="AJ1130" s="39"/>
      <c r="AK1130" s="39">
        <f t="shared" ref="AK1130:AK1137" si="446">IF(AO1130=" ",0,1)</f>
        <v>0</v>
      </c>
      <c r="AL1130" s="39">
        <f t="shared" ref="AL1130:AL1139" si="447">AL1129+AK1130</f>
        <v>1</v>
      </c>
      <c r="AM1130" s="39" t="str">
        <f t="shared" ref="AM1130:AM1136" si="448">IF(AD1130=AI1130," ",AA1130)</f>
        <v xml:space="preserve"> </v>
      </c>
      <c r="AN1130" s="39" t="str">
        <f t="shared" ref="AN1130:AN1136" si="449">IF(AD1130=AI1130," ",AG1130)</f>
        <v xml:space="preserve"> </v>
      </c>
      <c r="AO1130" s="39" t="str">
        <f t="shared" ref="AO1130:AO1136" si="450">IF(AD1130=AI1130," ","=")</f>
        <v xml:space="preserve"> </v>
      </c>
      <c r="AP1130" s="39" t="str">
        <f t="shared" ref="AP1130:AP1136" si="451">IF(AD1130=AI1130," ",AI1130)</f>
        <v xml:space="preserve"> </v>
      </c>
      <c r="CF1130" s="2"/>
    </row>
    <row r="1131" spans="2:84" x14ac:dyDescent="0.2">
      <c r="B1131" s="22" t="str">
        <f>IF(VLOOKUP('Download Data'!AF1140,'Download Data'!AL1140:AP2752,3,FALSE)&lt;&gt;10001,VLOOKUP('Download Data'!AF1140,'Download Data'!AL1140:AP2752,3,FALSE),"")</f>
        <v/>
      </c>
      <c r="C1131" s="5" t="str">
        <f>IF(VLOOKUP('Download Data'!AF1140,'Download Data'!AL1140:AP2752,3,FALSE)&lt;&gt;10001,VLOOKUP('Download Data'!AF1140,'Download Data'!AL1140:AP2752,4,FALSE),"")</f>
        <v/>
      </c>
      <c r="D1131" s="29" t="str">
        <f>IF(VLOOKUP('Download Data'!AF1140,'Download Data'!AL1140:AP2752,3,FALSE)&lt;&gt;10001,VLOOKUP('Download Data'!AF1140,'Download Data'!AL1140:AP2752,5,FALSE),"")</f>
        <v/>
      </c>
      <c r="AA1131" s="39" t="s">
        <v>1016</v>
      </c>
      <c r="AB1131" s="39">
        <f t="shared" si="444"/>
        <v>147</v>
      </c>
      <c r="AC1131" s="39" t="s">
        <v>101</v>
      </c>
      <c r="AD1131" s="43">
        <f>VLOOKUP(AB1131,'Download Data'!$BB$1:$BV$157,3,TRUE)</f>
        <v>0</v>
      </c>
      <c r="AE1131" s="39"/>
      <c r="AF1131" s="39">
        <f t="shared" si="445"/>
        <v>1122</v>
      </c>
      <c r="AG1131" s="45">
        <f t="shared" si="445"/>
        <v>147</v>
      </c>
      <c r="AH1131" s="45" t="s">
        <v>101</v>
      </c>
      <c r="AI1131" s="46">
        <f>Program!AB228</f>
        <v>0</v>
      </c>
      <c r="AJ1131" s="39"/>
      <c r="AK1131" s="39">
        <f t="shared" si="446"/>
        <v>0</v>
      </c>
      <c r="AL1131" s="39">
        <f t="shared" si="447"/>
        <v>1</v>
      </c>
      <c r="AM1131" s="39" t="str">
        <f t="shared" si="448"/>
        <v xml:space="preserve"> </v>
      </c>
      <c r="AN1131" s="39" t="str">
        <f t="shared" si="449"/>
        <v xml:space="preserve"> </v>
      </c>
      <c r="AO1131" s="39" t="str">
        <f t="shared" si="450"/>
        <v xml:space="preserve"> </v>
      </c>
      <c r="AP1131" s="39" t="str">
        <f t="shared" si="451"/>
        <v xml:space="preserve"> </v>
      </c>
      <c r="CF1131" s="2"/>
    </row>
    <row r="1132" spans="2:84" x14ac:dyDescent="0.2">
      <c r="B1132" s="22" t="str">
        <f>IF(VLOOKUP('Download Data'!AF1141,'Download Data'!AL1141:AP2753,3,FALSE)&lt;&gt;10001,VLOOKUP('Download Data'!AF1141,'Download Data'!AL1141:AP2753,3,FALSE),"")</f>
        <v/>
      </c>
      <c r="C1132" s="5" t="str">
        <f>IF(VLOOKUP('Download Data'!AF1141,'Download Data'!AL1141:AP2753,3,FALSE)&lt;&gt;10001,VLOOKUP('Download Data'!AF1141,'Download Data'!AL1141:AP2753,4,FALSE),"")</f>
        <v/>
      </c>
      <c r="D1132" s="29" t="str">
        <f>IF(VLOOKUP('Download Data'!AF1141,'Download Data'!AL1141:AP2753,3,FALSE)&lt;&gt;10001,VLOOKUP('Download Data'!AF1141,'Download Data'!AL1141:AP2753,5,FALSE),"")</f>
        <v/>
      </c>
      <c r="AA1132" s="39" t="s">
        <v>1017</v>
      </c>
      <c r="AB1132" s="39">
        <f t="shared" si="444"/>
        <v>148</v>
      </c>
      <c r="AC1132" s="39" t="s">
        <v>101</v>
      </c>
      <c r="AD1132" s="43">
        <f>VLOOKUP(AB1132,'Download Data'!$BB$1:$BV$157,3,TRUE)</f>
        <v>0</v>
      </c>
      <c r="AE1132" s="39"/>
      <c r="AF1132" s="39">
        <f t="shared" si="445"/>
        <v>1123</v>
      </c>
      <c r="AG1132" s="45">
        <f t="shared" si="445"/>
        <v>148</v>
      </c>
      <c r="AH1132" s="45" t="s">
        <v>101</v>
      </c>
      <c r="AI1132" s="46">
        <f>Program!AF184</f>
        <v>0</v>
      </c>
      <c r="AJ1132" s="39"/>
      <c r="AK1132" s="39">
        <f t="shared" si="446"/>
        <v>0</v>
      </c>
      <c r="AL1132" s="39">
        <f t="shared" si="447"/>
        <v>1</v>
      </c>
      <c r="AM1132" s="39" t="str">
        <f t="shared" si="448"/>
        <v xml:space="preserve"> </v>
      </c>
      <c r="AN1132" s="39" t="str">
        <f t="shared" si="449"/>
        <v xml:space="preserve"> </v>
      </c>
      <c r="AO1132" s="39" t="str">
        <f t="shared" si="450"/>
        <v xml:space="preserve"> </v>
      </c>
      <c r="AP1132" s="39" t="str">
        <f t="shared" si="451"/>
        <v xml:space="preserve"> </v>
      </c>
      <c r="CF1132" s="2"/>
    </row>
    <row r="1133" spans="2:84" x14ac:dyDescent="0.2">
      <c r="B1133" s="22" t="str">
        <f>IF(VLOOKUP('Download Data'!AF1142,'Download Data'!AL1142:AP2754,3,FALSE)&lt;&gt;10001,VLOOKUP('Download Data'!AF1142,'Download Data'!AL1142:AP2754,3,FALSE),"")</f>
        <v/>
      </c>
      <c r="C1133" s="5" t="str">
        <f>IF(VLOOKUP('Download Data'!AF1142,'Download Data'!AL1142:AP2754,3,FALSE)&lt;&gt;10001,VLOOKUP('Download Data'!AF1142,'Download Data'!AL1142:AP2754,4,FALSE),"")</f>
        <v/>
      </c>
      <c r="D1133" s="29" t="str">
        <f>IF(VLOOKUP('Download Data'!AF1142,'Download Data'!AL1142:AP2754,3,FALSE)&lt;&gt;10001,VLOOKUP('Download Data'!AF1142,'Download Data'!AL1142:AP2754,5,FALSE),"")</f>
        <v/>
      </c>
      <c r="AA1133" s="39" t="s">
        <v>1018</v>
      </c>
      <c r="AB1133" s="39">
        <f t="shared" si="444"/>
        <v>149</v>
      </c>
      <c r="AC1133" s="39" t="s">
        <v>101</v>
      </c>
      <c r="AD1133" s="43">
        <f>VLOOKUP(AB1133,'Download Data'!$BB$1:$BV$157,3,TRUE)</f>
        <v>0</v>
      </c>
      <c r="AE1133" s="39"/>
      <c r="AF1133" s="39">
        <f t="shared" si="445"/>
        <v>1124</v>
      </c>
      <c r="AG1133" s="45">
        <f t="shared" si="445"/>
        <v>149</v>
      </c>
      <c r="AH1133" s="45" t="s">
        <v>101</v>
      </c>
      <c r="AI1133" s="46">
        <f>Program!AF195</f>
        <v>0</v>
      </c>
      <c r="AJ1133" s="39"/>
      <c r="AK1133" s="39">
        <f t="shared" si="446"/>
        <v>0</v>
      </c>
      <c r="AL1133" s="39">
        <f t="shared" si="447"/>
        <v>1</v>
      </c>
      <c r="AM1133" s="39" t="str">
        <f t="shared" si="448"/>
        <v xml:space="preserve"> </v>
      </c>
      <c r="AN1133" s="39" t="str">
        <f t="shared" si="449"/>
        <v xml:space="preserve"> </v>
      </c>
      <c r="AO1133" s="39" t="str">
        <f t="shared" si="450"/>
        <v xml:space="preserve"> </v>
      </c>
      <c r="AP1133" s="39" t="str">
        <f t="shared" si="451"/>
        <v xml:space="preserve"> </v>
      </c>
      <c r="CF1133" s="2"/>
    </row>
    <row r="1134" spans="2:84" x14ac:dyDescent="0.2">
      <c r="B1134" s="22" t="str">
        <f>IF(VLOOKUP('Download Data'!AF1143,'Download Data'!AL1143:AP2755,3,FALSE)&lt;&gt;10001,VLOOKUP('Download Data'!AF1143,'Download Data'!AL1143:AP2755,3,FALSE),"")</f>
        <v/>
      </c>
      <c r="C1134" s="5" t="str">
        <f>IF(VLOOKUP('Download Data'!AF1143,'Download Data'!AL1143:AP2755,3,FALSE)&lt;&gt;10001,VLOOKUP('Download Data'!AF1143,'Download Data'!AL1143:AP2755,4,FALSE),"")</f>
        <v/>
      </c>
      <c r="D1134" s="29" t="str">
        <f>IF(VLOOKUP('Download Data'!AF1143,'Download Data'!AL1143:AP2755,3,FALSE)&lt;&gt;10001,VLOOKUP('Download Data'!AF1143,'Download Data'!AL1143:AP2755,5,FALSE),"")</f>
        <v/>
      </c>
      <c r="AA1134" s="39" t="s">
        <v>1019</v>
      </c>
      <c r="AB1134" s="39">
        <f t="shared" si="444"/>
        <v>150</v>
      </c>
      <c r="AC1134" s="39" t="s">
        <v>101</v>
      </c>
      <c r="AD1134" s="43">
        <f>VLOOKUP(AB1134,'Download Data'!$BB$1:$BV$157,3,TRUE)</f>
        <v>0</v>
      </c>
      <c r="AE1134" s="39"/>
      <c r="AF1134" s="39">
        <f t="shared" si="445"/>
        <v>1125</v>
      </c>
      <c r="AG1134" s="45">
        <f t="shared" si="445"/>
        <v>150</v>
      </c>
      <c r="AH1134" s="45" t="s">
        <v>101</v>
      </c>
      <c r="AI1134" s="46">
        <f>Program!AF206</f>
        <v>0</v>
      </c>
      <c r="AJ1134" s="39"/>
      <c r="AK1134" s="39">
        <f t="shared" si="446"/>
        <v>0</v>
      </c>
      <c r="AL1134" s="39">
        <f t="shared" si="447"/>
        <v>1</v>
      </c>
      <c r="AM1134" s="39" t="str">
        <f t="shared" si="448"/>
        <v xml:space="preserve"> </v>
      </c>
      <c r="AN1134" s="39" t="str">
        <f t="shared" si="449"/>
        <v xml:space="preserve"> </v>
      </c>
      <c r="AO1134" s="39" t="str">
        <f t="shared" si="450"/>
        <v xml:space="preserve"> </v>
      </c>
      <c r="AP1134" s="39" t="str">
        <f t="shared" si="451"/>
        <v xml:space="preserve"> </v>
      </c>
      <c r="CF1134" s="2"/>
    </row>
    <row r="1135" spans="2:84" x14ac:dyDescent="0.2">
      <c r="B1135" s="22" t="str">
        <f>IF(VLOOKUP('Download Data'!AF1144,'Download Data'!AL1144:AP2756,3,FALSE)&lt;&gt;10001,VLOOKUP('Download Data'!AF1144,'Download Data'!AL1144:AP2756,3,FALSE),"")</f>
        <v/>
      </c>
      <c r="C1135" s="5" t="str">
        <f>IF(VLOOKUP('Download Data'!AF1144,'Download Data'!AL1144:AP2756,3,FALSE)&lt;&gt;10001,VLOOKUP('Download Data'!AF1144,'Download Data'!AL1144:AP2756,4,FALSE),"")</f>
        <v/>
      </c>
      <c r="D1135" s="29" t="str">
        <f>IF(VLOOKUP('Download Data'!AF1144,'Download Data'!AL1144:AP2756,3,FALSE)&lt;&gt;10001,VLOOKUP('Download Data'!AF1144,'Download Data'!AL1144:AP2756,5,FALSE),"")</f>
        <v/>
      </c>
      <c r="AA1135" s="39" t="s">
        <v>1020</v>
      </c>
      <c r="AB1135" s="39">
        <f t="shared" si="444"/>
        <v>151</v>
      </c>
      <c r="AC1135" s="39" t="s">
        <v>101</v>
      </c>
      <c r="AD1135" s="43">
        <f>VLOOKUP(AB1135,'Download Data'!$BB$1:$BV$157,3,TRUE)</f>
        <v>0</v>
      </c>
      <c r="AE1135" s="39"/>
      <c r="AF1135" s="39">
        <f t="shared" si="445"/>
        <v>1126</v>
      </c>
      <c r="AG1135" s="45">
        <f t="shared" si="445"/>
        <v>151</v>
      </c>
      <c r="AH1135" s="45" t="s">
        <v>101</v>
      </c>
      <c r="AI1135" s="46">
        <f>Program!AF217</f>
        <v>0</v>
      </c>
      <c r="AJ1135" s="39"/>
      <c r="AK1135" s="39">
        <f t="shared" si="446"/>
        <v>0</v>
      </c>
      <c r="AL1135" s="39">
        <f t="shared" si="447"/>
        <v>1</v>
      </c>
      <c r="AM1135" s="39" t="str">
        <f t="shared" si="448"/>
        <v xml:space="preserve"> </v>
      </c>
      <c r="AN1135" s="39" t="str">
        <f t="shared" si="449"/>
        <v xml:space="preserve"> </v>
      </c>
      <c r="AO1135" s="39" t="str">
        <f t="shared" si="450"/>
        <v xml:space="preserve"> </v>
      </c>
      <c r="AP1135" s="39" t="str">
        <f t="shared" si="451"/>
        <v xml:space="preserve"> </v>
      </c>
      <c r="CF1135" s="2"/>
    </row>
    <row r="1136" spans="2:84" x14ac:dyDescent="0.2">
      <c r="B1136" s="22" t="str">
        <f>IF(VLOOKUP('Download Data'!AF1145,'Download Data'!AL1145:AP2757,3,FALSE)&lt;&gt;10001,VLOOKUP('Download Data'!AF1145,'Download Data'!AL1145:AP2757,3,FALSE),"")</f>
        <v/>
      </c>
      <c r="C1136" s="5" t="str">
        <f>IF(VLOOKUP('Download Data'!AF1145,'Download Data'!AL1145:AP2757,3,FALSE)&lt;&gt;10001,VLOOKUP('Download Data'!AF1145,'Download Data'!AL1145:AP2757,4,FALSE),"")</f>
        <v/>
      </c>
      <c r="D1136" s="29" t="str">
        <f>IF(VLOOKUP('Download Data'!AF1145,'Download Data'!AL1145:AP2757,3,FALSE)&lt;&gt;10001,VLOOKUP('Download Data'!AF1145,'Download Data'!AL1145:AP2757,5,FALSE),"")</f>
        <v/>
      </c>
      <c r="AA1136" s="39" t="s">
        <v>1021</v>
      </c>
      <c r="AB1136" s="39">
        <f t="shared" si="444"/>
        <v>152</v>
      </c>
      <c r="AC1136" s="39" t="s">
        <v>101</v>
      </c>
      <c r="AD1136" s="43">
        <f>VLOOKUP(AB1136,'Download Data'!$BB$1:$BV$157,3,TRUE)</f>
        <v>0</v>
      </c>
      <c r="AE1136" s="39"/>
      <c r="AF1136" s="39">
        <f t="shared" si="445"/>
        <v>1127</v>
      </c>
      <c r="AG1136" s="45">
        <f t="shared" si="445"/>
        <v>152</v>
      </c>
      <c r="AH1136" s="45" t="s">
        <v>101</v>
      </c>
      <c r="AI1136" s="46">
        <f>Program!AF228</f>
        <v>0</v>
      </c>
      <c r="AJ1136" s="39"/>
      <c r="AK1136" s="39">
        <f t="shared" si="446"/>
        <v>0</v>
      </c>
      <c r="AL1136" s="39">
        <f t="shared" si="447"/>
        <v>1</v>
      </c>
      <c r="AM1136" s="39" t="str">
        <f t="shared" si="448"/>
        <v xml:space="preserve"> </v>
      </c>
      <c r="AN1136" s="39" t="str">
        <f t="shared" si="449"/>
        <v xml:space="preserve"> </v>
      </c>
      <c r="AO1136" s="39" t="str">
        <f t="shared" si="450"/>
        <v xml:space="preserve"> </v>
      </c>
      <c r="AP1136" s="39" t="str">
        <f t="shared" si="451"/>
        <v xml:space="preserve"> </v>
      </c>
      <c r="CF1136" s="2"/>
    </row>
    <row r="1137" spans="2:84" x14ac:dyDescent="0.2">
      <c r="B1137" s="22" t="str">
        <f>IF(VLOOKUP('Download Data'!AF1146,'Download Data'!AL1146:AP2758,3,FALSE)&lt;&gt;10001,VLOOKUP('Download Data'!AF1146,'Download Data'!AL1146:AP2758,3,FALSE),"")</f>
        <v/>
      </c>
      <c r="C1137" s="5" t="str">
        <f>IF(VLOOKUP('Download Data'!AF1146,'Download Data'!AL1146:AP2758,3,FALSE)&lt;&gt;10001,VLOOKUP('Download Data'!AF1146,'Download Data'!AL1146:AP2758,4,FALSE),"")</f>
        <v/>
      </c>
      <c r="D1137" s="29" t="str">
        <f>IF(VLOOKUP('Download Data'!AF1146,'Download Data'!AL1146:AP2758,3,FALSE)&lt;&gt;10001,VLOOKUP('Download Data'!AF1146,'Download Data'!AL1146:AP2758,5,FALSE),"")</f>
        <v/>
      </c>
      <c r="AA1137" s="39"/>
      <c r="AB1137" s="39"/>
      <c r="AC1137" s="39"/>
      <c r="AD1137" s="39"/>
      <c r="AE1137" s="39"/>
      <c r="AF1137" s="39">
        <f t="shared" si="445"/>
        <v>1128</v>
      </c>
      <c r="AG1137" s="39"/>
      <c r="AH1137" s="39"/>
      <c r="AI1137" s="39"/>
      <c r="AJ1137" s="39"/>
      <c r="AK1137" s="39">
        <f t="shared" si="446"/>
        <v>0</v>
      </c>
      <c r="AL1137" s="39">
        <f t="shared" si="447"/>
        <v>1</v>
      </c>
      <c r="AM1137" s="39" t="str">
        <f>IF(AD1137=AI1137," ",AA1137)</f>
        <v xml:space="preserve"> </v>
      </c>
      <c r="AN1137" s="39" t="str">
        <f>IF(AD1137=AI1137," ",AG1137)</f>
        <v xml:space="preserve"> </v>
      </c>
      <c r="AO1137" s="39" t="str">
        <f>IF(AD1137=AI1137," ","=")</f>
        <v xml:space="preserve"> </v>
      </c>
      <c r="AP1137" s="39" t="str">
        <f>IF(AD1137=AI1137," ",AI1137)</f>
        <v xml:space="preserve"> </v>
      </c>
      <c r="CF1137" s="2"/>
    </row>
    <row r="1138" spans="2:84" x14ac:dyDescent="0.2">
      <c r="B1138" s="22" t="str">
        <f>IF(VLOOKUP('Download Data'!AF1147,'Download Data'!AL1147:AP2759,3,FALSE)&lt;&gt;10001,VLOOKUP('Download Data'!AF1147,'Download Data'!AL1147:AP2759,3,FALSE),"")</f>
        <v/>
      </c>
      <c r="C1138" s="5" t="str">
        <f>IF(VLOOKUP('Download Data'!AF1147,'Download Data'!AL1147:AP2759,3,FALSE)&lt;&gt;10001,VLOOKUP('Download Data'!AF1147,'Download Data'!AL1147:AP2759,4,FALSE),"")</f>
        <v/>
      </c>
      <c r="D1138" s="29" t="str">
        <f>IF(VLOOKUP('Download Data'!AF1147,'Download Data'!AL1147:AP2759,3,FALSE)&lt;&gt;10001,VLOOKUP('Download Data'!AF1147,'Download Data'!AL1147:AP2759,5,FALSE),"")</f>
        <v/>
      </c>
      <c r="AA1138" s="39" t="s">
        <v>521</v>
      </c>
      <c r="AB1138" s="41" t="str">
        <f t="shared" ref="AB1138:AB1161" si="452">AG1138</f>
        <v>SL1</v>
      </c>
      <c r="AC1138" s="39" t="s">
        <v>101</v>
      </c>
      <c r="AD1138" s="50" t="str">
        <f>VLOOKUP(AA1138,'Download Data'!$BA$1:$BV$387,2,FALSE)</f>
        <v xml:space="preserve">          Point Summary                 </v>
      </c>
      <c r="AE1138" s="39"/>
      <c r="AF1138" s="39">
        <f t="shared" si="445"/>
        <v>1129</v>
      </c>
      <c r="AG1138" s="44" t="s">
        <v>569</v>
      </c>
      <c r="AH1138" s="45" t="s">
        <v>101</v>
      </c>
      <c r="AI1138" s="46" t="str">
        <f>Program!AE44</f>
        <v xml:space="preserve">          Point Summary                 </v>
      </c>
      <c r="AJ1138" s="39"/>
      <c r="AK1138" s="39">
        <f t="shared" ref="AK1138:AK1175" si="453">IF(AO1138=" ",0,1)</f>
        <v>0</v>
      </c>
      <c r="AL1138" s="39">
        <f t="shared" si="447"/>
        <v>1</v>
      </c>
      <c r="AM1138" s="39" t="str">
        <f>IF(AD1138=AI1138," ",AA1138)</f>
        <v xml:space="preserve"> </v>
      </c>
      <c r="AN1138" s="39" t="str">
        <f>IF(AD1138=AI1138," ",AG1138)</f>
        <v xml:space="preserve"> </v>
      </c>
      <c r="AO1138" s="39" t="str">
        <f>IF(AD1138=AI1138," ","=")</f>
        <v xml:space="preserve"> </v>
      </c>
      <c r="AP1138" s="39" t="str">
        <f>IF(AD1138=AI1138," ",AI1138)</f>
        <v xml:space="preserve"> </v>
      </c>
      <c r="CF1138" s="2"/>
    </row>
    <row r="1139" spans="2:84" x14ac:dyDescent="0.2">
      <c r="B1139" s="22" t="str">
        <f>IF(VLOOKUP('Download Data'!AF1148,'Download Data'!AL1148:AP2760,3,FALSE)&lt;&gt;10001,VLOOKUP('Download Data'!AF1148,'Download Data'!AL1148:AP2760,3,FALSE),"")</f>
        <v/>
      </c>
      <c r="C1139" s="5" t="str">
        <f>IF(VLOOKUP('Download Data'!AF1148,'Download Data'!AL1148:AP2760,3,FALSE)&lt;&gt;10001,VLOOKUP('Download Data'!AF1148,'Download Data'!AL1148:AP2760,4,FALSE),"")</f>
        <v/>
      </c>
      <c r="D1139" s="29" t="str">
        <f>IF(VLOOKUP('Download Data'!AF1148,'Download Data'!AL1148:AP2760,3,FALSE)&lt;&gt;10001,VLOOKUP('Download Data'!AF1148,'Download Data'!AL1148:AP2760,5,FALSE),"")</f>
        <v/>
      </c>
      <c r="AA1139" s="39" t="s">
        <v>522</v>
      </c>
      <c r="AB1139" s="41" t="str">
        <f t="shared" si="452"/>
        <v>SL2</v>
      </c>
      <c r="AC1139" s="39" t="s">
        <v>101</v>
      </c>
      <c r="AD1139" s="50" t="str">
        <f>VLOOKUP(AA1139,'Download Data'!$BA$1:$BV$387,2,FALSE)</f>
        <v xml:space="preserve">                                        </v>
      </c>
      <c r="AE1139" s="39"/>
      <c r="AF1139" s="39">
        <f t="shared" ref="AF1139:AF1160" si="454">AF1138+1</f>
        <v>1130</v>
      </c>
      <c r="AG1139" s="44" t="s">
        <v>570</v>
      </c>
      <c r="AH1139" s="45" t="s">
        <v>101</v>
      </c>
      <c r="AI1139" s="46" t="str">
        <f>Program!AE45</f>
        <v xml:space="preserve">                                        </v>
      </c>
      <c r="AJ1139" s="39"/>
      <c r="AK1139" s="39">
        <f t="shared" si="453"/>
        <v>0</v>
      </c>
      <c r="AL1139" s="39">
        <f t="shared" si="447"/>
        <v>1</v>
      </c>
      <c r="AM1139" s="39" t="str">
        <f t="shared" ref="AM1139:AM1175" si="455">IF(AD1139=AI1139," ",AA1139)</f>
        <v xml:space="preserve"> </v>
      </c>
      <c r="AN1139" s="39" t="str">
        <f t="shared" ref="AN1139:AN1175" si="456">IF(AD1139=AI1139," ",AG1139)</f>
        <v xml:space="preserve"> </v>
      </c>
      <c r="AO1139" s="39" t="str">
        <f t="shared" ref="AO1139:AO1175" si="457">IF(AD1139=AI1139," ","=")</f>
        <v xml:space="preserve"> </v>
      </c>
      <c r="AP1139" s="39" t="str">
        <f t="shared" ref="AP1139:AP1175" si="458">IF(AD1139=AI1139," ",AI1139)</f>
        <v xml:space="preserve"> </v>
      </c>
      <c r="CF1139" s="2"/>
    </row>
    <row r="1140" spans="2:84" x14ac:dyDescent="0.2">
      <c r="B1140" s="22" t="str">
        <f>IF(VLOOKUP('Download Data'!AF1149,'Download Data'!AL1149:AP2761,3,FALSE)&lt;&gt;10001,VLOOKUP('Download Data'!AF1149,'Download Data'!AL1149:AP2761,3,FALSE),"")</f>
        <v/>
      </c>
      <c r="C1140" s="5" t="str">
        <f>IF(VLOOKUP('Download Data'!AF1149,'Download Data'!AL1149:AP2761,3,FALSE)&lt;&gt;10001,VLOOKUP('Download Data'!AF1149,'Download Data'!AL1149:AP2761,4,FALSE),"")</f>
        <v/>
      </c>
      <c r="D1140" s="29" t="str">
        <f>IF(VLOOKUP('Download Data'!AF1149,'Download Data'!AL1149:AP2761,3,FALSE)&lt;&gt;10001,VLOOKUP('Download Data'!AF1149,'Download Data'!AL1149:AP2761,5,FALSE),"")</f>
        <v/>
      </c>
      <c r="AA1140" s="39" t="s">
        <v>523</v>
      </c>
      <c r="AB1140" s="41" t="str">
        <f t="shared" si="452"/>
        <v>SL3</v>
      </c>
      <c r="AC1140" s="39" t="s">
        <v>101</v>
      </c>
      <c r="AD1140" s="50" t="str">
        <f>VLOOKUP(AA1140,'Download Data'!$BA$1:$BV$387,2,FALSE)</f>
        <v xml:space="preserve">          DI 1                          </v>
      </c>
      <c r="AE1140" s="39"/>
      <c r="AF1140" s="39">
        <f t="shared" si="454"/>
        <v>1131</v>
      </c>
      <c r="AG1140" s="44" t="s">
        <v>571</v>
      </c>
      <c r="AH1140" s="45" t="s">
        <v>101</v>
      </c>
      <c r="AI1140" s="46" t="str">
        <f>Program!AE46</f>
        <v xml:space="preserve">          DI 1                          </v>
      </c>
      <c r="AJ1140" s="39"/>
      <c r="AK1140" s="39">
        <f t="shared" si="453"/>
        <v>0</v>
      </c>
      <c r="AL1140" s="39">
        <f t="shared" ref="AL1140:AL1175" si="459">AL1139+AK1140</f>
        <v>1</v>
      </c>
      <c r="AM1140" s="39" t="str">
        <f t="shared" si="455"/>
        <v xml:space="preserve"> </v>
      </c>
      <c r="AN1140" s="39" t="str">
        <f t="shared" si="456"/>
        <v xml:space="preserve"> </v>
      </c>
      <c r="AO1140" s="39" t="str">
        <f t="shared" si="457"/>
        <v xml:space="preserve"> </v>
      </c>
      <c r="AP1140" s="39" t="str">
        <f t="shared" si="458"/>
        <v xml:space="preserve"> </v>
      </c>
      <c r="CF1140" s="2"/>
    </row>
    <row r="1141" spans="2:84" x14ac:dyDescent="0.2">
      <c r="B1141" s="22" t="str">
        <f>IF(VLOOKUP('Download Data'!AF1150,'Download Data'!AL1150:AP2762,3,FALSE)&lt;&gt;10001,VLOOKUP('Download Data'!AF1150,'Download Data'!AL1150:AP2762,3,FALSE),"")</f>
        <v/>
      </c>
      <c r="C1141" s="5" t="str">
        <f>IF(VLOOKUP('Download Data'!AF1150,'Download Data'!AL1150:AP2762,3,FALSE)&lt;&gt;10001,VLOOKUP('Download Data'!AF1150,'Download Data'!AL1150:AP2762,4,FALSE),"")</f>
        <v/>
      </c>
      <c r="D1141" s="29" t="str">
        <f>IF(VLOOKUP('Download Data'!AF1150,'Download Data'!AL1150:AP2762,3,FALSE)&lt;&gt;10001,VLOOKUP('Download Data'!AF1150,'Download Data'!AL1150:AP2762,5,FALSE),"")</f>
        <v/>
      </c>
      <c r="AA1141" s="39" t="s">
        <v>524</v>
      </c>
      <c r="AB1141" s="41" t="str">
        <f t="shared" si="452"/>
        <v>SL4</v>
      </c>
      <c r="AC1141" s="39" t="s">
        <v>101</v>
      </c>
      <c r="AD1141" s="50" t="str">
        <f>VLOOKUP(AA1141,'Download Data'!$BA$1:$BV$387,2,FALSE)</f>
        <v xml:space="preserve">          UI 1                          </v>
      </c>
      <c r="AE1141" s="39"/>
      <c r="AF1141" s="39">
        <f t="shared" si="454"/>
        <v>1132</v>
      </c>
      <c r="AG1141" s="44" t="s">
        <v>572</v>
      </c>
      <c r="AH1141" s="45" t="s">
        <v>101</v>
      </c>
      <c r="AI1141" s="46" t="str">
        <f>Program!AE47</f>
        <v xml:space="preserve">          UI 1                          </v>
      </c>
      <c r="AJ1141" s="39"/>
      <c r="AK1141" s="39">
        <f t="shared" si="453"/>
        <v>0</v>
      </c>
      <c r="AL1141" s="39">
        <f t="shared" si="459"/>
        <v>1</v>
      </c>
      <c r="AM1141" s="39" t="str">
        <f t="shared" si="455"/>
        <v xml:space="preserve"> </v>
      </c>
      <c r="AN1141" s="39" t="str">
        <f t="shared" si="456"/>
        <v xml:space="preserve"> </v>
      </c>
      <c r="AO1141" s="39" t="str">
        <f t="shared" si="457"/>
        <v xml:space="preserve"> </v>
      </c>
      <c r="AP1141" s="39" t="str">
        <f t="shared" si="458"/>
        <v xml:space="preserve"> </v>
      </c>
      <c r="CF1141" s="2"/>
    </row>
    <row r="1142" spans="2:84" x14ac:dyDescent="0.2">
      <c r="B1142" s="22" t="str">
        <f>IF(VLOOKUP('Download Data'!AF1151,'Download Data'!AL1151:AP2763,3,FALSE)&lt;&gt;10001,VLOOKUP('Download Data'!AF1151,'Download Data'!AL1151:AP2763,3,FALSE),"")</f>
        <v/>
      </c>
      <c r="C1142" s="5" t="str">
        <f>IF(VLOOKUP('Download Data'!AF1151,'Download Data'!AL1151:AP2763,3,FALSE)&lt;&gt;10001,VLOOKUP('Download Data'!AF1151,'Download Data'!AL1151:AP2763,4,FALSE),"")</f>
        <v/>
      </c>
      <c r="D1142" s="29" t="str">
        <f>IF(VLOOKUP('Download Data'!AF1151,'Download Data'!AL1151:AP2763,3,FALSE)&lt;&gt;10001,VLOOKUP('Download Data'!AF1151,'Download Data'!AL1151:AP2763,5,FALSE),"")</f>
        <v/>
      </c>
      <c r="AA1142" s="39" t="s">
        <v>525</v>
      </c>
      <c r="AB1142" s="41" t="str">
        <f t="shared" si="452"/>
        <v>SL5</v>
      </c>
      <c r="AC1142" s="39" t="s">
        <v>101</v>
      </c>
      <c r="AD1142" s="50" t="str">
        <f>VLOOKUP(AA1142,'Download Data'!$BA$1:$BV$387,2,FALSE)</f>
        <v xml:space="preserve">          DO 1                          </v>
      </c>
      <c r="AE1142" s="39"/>
      <c r="AF1142" s="39">
        <f t="shared" si="454"/>
        <v>1133</v>
      </c>
      <c r="AG1142" s="44" t="s">
        <v>573</v>
      </c>
      <c r="AH1142" s="45" t="s">
        <v>101</v>
      </c>
      <c r="AI1142" s="46" t="str">
        <f>Program!AE48</f>
        <v xml:space="preserve">          DO 1                          </v>
      </c>
      <c r="AJ1142" s="39"/>
      <c r="AK1142" s="39">
        <f t="shared" si="453"/>
        <v>0</v>
      </c>
      <c r="AL1142" s="39">
        <f t="shared" si="459"/>
        <v>1</v>
      </c>
      <c r="AM1142" s="39" t="str">
        <f t="shared" si="455"/>
        <v xml:space="preserve"> </v>
      </c>
      <c r="AN1142" s="39" t="str">
        <f t="shared" si="456"/>
        <v xml:space="preserve"> </v>
      </c>
      <c r="AO1142" s="39" t="str">
        <f t="shared" si="457"/>
        <v xml:space="preserve"> </v>
      </c>
      <c r="AP1142" s="39" t="str">
        <f t="shared" si="458"/>
        <v xml:space="preserve"> </v>
      </c>
      <c r="CF1142" s="2"/>
    </row>
    <row r="1143" spans="2:84" x14ac:dyDescent="0.2">
      <c r="B1143" s="22" t="str">
        <f>IF(VLOOKUP('Download Data'!AF1152,'Download Data'!AL1152:AP2764,3,FALSE)&lt;&gt;10001,VLOOKUP('Download Data'!AF1152,'Download Data'!AL1152:AP2764,3,FALSE),"")</f>
        <v/>
      </c>
      <c r="C1143" s="5" t="str">
        <f>IF(VLOOKUP('Download Data'!AF1152,'Download Data'!AL1152:AP2764,3,FALSE)&lt;&gt;10001,VLOOKUP('Download Data'!AF1152,'Download Data'!AL1152:AP2764,4,FALSE),"")</f>
        <v/>
      </c>
      <c r="D1143" s="29" t="str">
        <f>IF(VLOOKUP('Download Data'!AF1152,'Download Data'!AL1152:AP2764,3,FALSE)&lt;&gt;10001,VLOOKUP('Download Data'!AF1152,'Download Data'!AL1152:AP2764,5,FALSE),"")</f>
        <v/>
      </c>
      <c r="AA1143" s="39" t="s">
        <v>526</v>
      </c>
      <c r="AB1143" s="41" t="str">
        <f t="shared" si="452"/>
        <v>SL6</v>
      </c>
      <c r="AC1143" s="39" t="s">
        <v>101</v>
      </c>
      <c r="AD1143" s="50" t="str">
        <f>VLOOKUP(AA1143,'Download Data'!$BA$1:$BV$387,2,FALSE)</f>
        <v xml:space="preserve">          AO 1                          </v>
      </c>
      <c r="AE1143" s="39"/>
      <c r="AF1143" s="39">
        <f t="shared" si="454"/>
        <v>1134</v>
      </c>
      <c r="AG1143" s="44" t="s">
        <v>574</v>
      </c>
      <c r="AH1143" s="45" t="s">
        <v>101</v>
      </c>
      <c r="AI1143" s="46" t="str">
        <f>Program!AE49</f>
        <v xml:space="preserve">          AO 1                          </v>
      </c>
      <c r="AJ1143" s="39"/>
      <c r="AK1143" s="39">
        <f t="shared" si="453"/>
        <v>0</v>
      </c>
      <c r="AL1143" s="39">
        <f t="shared" si="459"/>
        <v>1</v>
      </c>
      <c r="AM1143" s="39" t="str">
        <f t="shared" si="455"/>
        <v xml:space="preserve"> </v>
      </c>
      <c r="AN1143" s="39" t="str">
        <f t="shared" si="456"/>
        <v xml:space="preserve"> </v>
      </c>
      <c r="AO1143" s="39" t="str">
        <f t="shared" si="457"/>
        <v xml:space="preserve"> </v>
      </c>
      <c r="AP1143" s="39" t="str">
        <f t="shared" si="458"/>
        <v xml:space="preserve"> </v>
      </c>
      <c r="CF1143" s="2"/>
    </row>
    <row r="1144" spans="2:84" x14ac:dyDescent="0.2">
      <c r="B1144" s="22" t="str">
        <f>IF(VLOOKUP('Download Data'!AF1153,'Download Data'!AL1153:AP2765,3,FALSE)&lt;&gt;10001,VLOOKUP('Download Data'!AF1153,'Download Data'!AL1153:AP2765,3,FALSE),"")</f>
        <v/>
      </c>
      <c r="C1144" s="5" t="str">
        <f>IF(VLOOKUP('Download Data'!AF1153,'Download Data'!AL1153:AP2765,3,FALSE)&lt;&gt;10001,VLOOKUP('Download Data'!AF1153,'Download Data'!AL1153:AP2765,4,FALSE),"")</f>
        <v/>
      </c>
      <c r="D1144" s="29" t="str">
        <f>IF(VLOOKUP('Download Data'!AF1153,'Download Data'!AL1153:AP2765,3,FALSE)&lt;&gt;10001,VLOOKUP('Download Data'!AF1153,'Download Data'!AL1153:AP2765,5,FALSE),"")</f>
        <v/>
      </c>
      <c r="AA1144" s="39" t="s">
        <v>527</v>
      </c>
      <c r="AB1144" s="41" t="str">
        <f t="shared" si="452"/>
        <v>SL7</v>
      </c>
      <c r="AC1144" s="39" t="s">
        <v>101</v>
      </c>
      <c r="AD1144" s="50" t="str">
        <f>VLOOKUP(AA1144,'Download Data'!$BA$1:$BV$387,2,FALSE)</f>
        <v xml:space="preserve">                                        </v>
      </c>
      <c r="AE1144" s="39"/>
      <c r="AF1144" s="39">
        <f t="shared" si="454"/>
        <v>1135</v>
      </c>
      <c r="AG1144" s="44" t="s">
        <v>575</v>
      </c>
      <c r="AH1144" s="45" t="s">
        <v>101</v>
      </c>
      <c r="AI1144" s="46" t="str">
        <f>Program!AE50</f>
        <v xml:space="preserve">                                        </v>
      </c>
      <c r="AJ1144" s="39"/>
      <c r="AK1144" s="39">
        <f t="shared" si="453"/>
        <v>0</v>
      </c>
      <c r="AL1144" s="39">
        <f t="shared" si="459"/>
        <v>1</v>
      </c>
      <c r="AM1144" s="39" t="str">
        <f t="shared" si="455"/>
        <v xml:space="preserve"> </v>
      </c>
      <c r="AN1144" s="39" t="str">
        <f t="shared" si="456"/>
        <v xml:space="preserve"> </v>
      </c>
      <c r="AO1144" s="39" t="str">
        <f t="shared" si="457"/>
        <v xml:space="preserve"> </v>
      </c>
      <c r="AP1144" s="39" t="str">
        <f t="shared" si="458"/>
        <v xml:space="preserve"> </v>
      </c>
      <c r="CF1144" s="2"/>
    </row>
    <row r="1145" spans="2:84" x14ac:dyDescent="0.2">
      <c r="B1145" s="22" t="str">
        <f>IF(VLOOKUP('Download Data'!AF1154,'Download Data'!AL1154:AP2766,3,FALSE)&lt;&gt;10001,VLOOKUP('Download Data'!AF1154,'Download Data'!AL1154:AP2766,3,FALSE),"")</f>
        <v/>
      </c>
      <c r="C1145" s="5" t="str">
        <f>IF(VLOOKUP('Download Data'!AF1154,'Download Data'!AL1154:AP2766,3,FALSE)&lt;&gt;10001,VLOOKUP('Download Data'!AF1154,'Download Data'!AL1154:AP2766,4,FALSE),"")</f>
        <v/>
      </c>
      <c r="D1145" s="29" t="str">
        <f>IF(VLOOKUP('Download Data'!AF1154,'Download Data'!AL1154:AP2766,3,FALSE)&lt;&gt;10001,VLOOKUP('Download Data'!AF1154,'Download Data'!AL1154:AP2766,5,FALSE),"")</f>
        <v/>
      </c>
      <c r="AA1145" s="39" t="s">
        <v>529</v>
      </c>
      <c r="AB1145" s="41" t="str">
        <f t="shared" si="452"/>
        <v>SL8</v>
      </c>
      <c r="AC1145" s="39" t="s">
        <v>101</v>
      </c>
      <c r="AD1145" s="50" t="str">
        <f>VLOOKUP(AA1145,'Download Data'!$BA$1:$BV$387,2,FALSE)</f>
        <v xml:space="preserve">          Data above as example         </v>
      </c>
      <c r="AE1145" s="39"/>
      <c r="AF1145" s="39">
        <f t="shared" si="454"/>
        <v>1136</v>
      </c>
      <c r="AG1145" s="44" t="s">
        <v>576</v>
      </c>
      <c r="AH1145" s="45" t="s">
        <v>101</v>
      </c>
      <c r="AI1145" s="46" t="str">
        <f>Program!AE51</f>
        <v xml:space="preserve">          Data above as example         </v>
      </c>
      <c r="AJ1145" s="39"/>
      <c r="AK1145" s="39">
        <f t="shared" si="453"/>
        <v>0</v>
      </c>
      <c r="AL1145" s="39">
        <f t="shared" si="459"/>
        <v>1</v>
      </c>
      <c r="AM1145" s="39" t="str">
        <f t="shared" si="455"/>
        <v xml:space="preserve"> </v>
      </c>
      <c r="AN1145" s="39" t="str">
        <f t="shared" si="456"/>
        <v xml:space="preserve"> </v>
      </c>
      <c r="AO1145" s="39" t="str">
        <f t="shared" si="457"/>
        <v xml:space="preserve"> </v>
      </c>
      <c r="AP1145" s="39" t="str">
        <f t="shared" si="458"/>
        <v xml:space="preserve"> </v>
      </c>
      <c r="CF1145" s="2"/>
    </row>
    <row r="1146" spans="2:84" x14ac:dyDescent="0.2">
      <c r="B1146" s="22" t="str">
        <f>IF(VLOOKUP('Download Data'!AF1155,'Download Data'!AL1155:AP2767,3,FALSE)&lt;&gt;10001,VLOOKUP('Download Data'!AF1155,'Download Data'!AL1155:AP2767,3,FALSE),"")</f>
        <v/>
      </c>
      <c r="C1146" s="5" t="str">
        <f>IF(VLOOKUP('Download Data'!AF1155,'Download Data'!AL1155:AP2767,3,FALSE)&lt;&gt;10001,VLOOKUP('Download Data'!AF1155,'Download Data'!AL1155:AP2767,4,FALSE),"")</f>
        <v/>
      </c>
      <c r="D1146" s="29" t="str">
        <f>IF(VLOOKUP('Download Data'!AF1155,'Download Data'!AL1155:AP2767,3,FALSE)&lt;&gt;10001,VLOOKUP('Download Data'!AF1155,'Download Data'!AL1155:AP2767,5,FALSE),"")</f>
        <v/>
      </c>
      <c r="AA1146" s="39" t="s">
        <v>528</v>
      </c>
      <c r="AB1146" s="41" t="str">
        <f t="shared" si="452"/>
        <v>SL9</v>
      </c>
      <c r="AC1146" s="39" t="s">
        <v>101</v>
      </c>
      <c r="AD1146" s="50" t="str">
        <f>VLOOKUP(AA1146,'Download Data'!$BA$1:$BV$387,2,FALSE)</f>
        <v xml:space="preserve">                                        </v>
      </c>
      <c r="AE1146" s="39"/>
      <c r="AF1146" s="39">
        <f t="shared" si="454"/>
        <v>1137</v>
      </c>
      <c r="AG1146" s="44" t="s">
        <v>577</v>
      </c>
      <c r="AH1146" s="45" t="s">
        <v>101</v>
      </c>
      <c r="AI1146" s="46" t="str">
        <f>Program!AE52</f>
        <v xml:space="preserve">                                        </v>
      </c>
      <c r="AJ1146" s="39"/>
      <c r="AK1146" s="39">
        <f t="shared" si="453"/>
        <v>0</v>
      </c>
      <c r="AL1146" s="39">
        <f t="shared" si="459"/>
        <v>1</v>
      </c>
      <c r="AM1146" s="39" t="str">
        <f t="shared" si="455"/>
        <v xml:space="preserve"> </v>
      </c>
      <c r="AN1146" s="39" t="str">
        <f t="shared" si="456"/>
        <v xml:space="preserve"> </v>
      </c>
      <c r="AO1146" s="39" t="str">
        <f t="shared" si="457"/>
        <v xml:space="preserve"> </v>
      </c>
      <c r="AP1146" s="39" t="str">
        <f t="shared" si="458"/>
        <v xml:space="preserve"> </v>
      </c>
      <c r="CF1146" s="2"/>
    </row>
    <row r="1147" spans="2:84" x14ac:dyDescent="0.2">
      <c r="B1147" s="22" t="str">
        <f>IF(VLOOKUP('Download Data'!AF1156,'Download Data'!AL1156:AP2768,3,FALSE)&lt;&gt;10001,VLOOKUP('Download Data'!AF1156,'Download Data'!AL1156:AP2768,3,FALSE),"")</f>
        <v/>
      </c>
      <c r="C1147" s="5" t="str">
        <f>IF(VLOOKUP('Download Data'!AF1156,'Download Data'!AL1156:AP2768,3,FALSE)&lt;&gt;10001,VLOOKUP('Download Data'!AF1156,'Download Data'!AL1156:AP2768,4,FALSE),"")</f>
        <v/>
      </c>
      <c r="D1147" s="29" t="str">
        <f>IF(VLOOKUP('Download Data'!AF1156,'Download Data'!AL1156:AP2768,3,FALSE)&lt;&gt;10001,VLOOKUP('Download Data'!AF1156,'Download Data'!AL1156:AP2768,5,FALSE),"")</f>
        <v/>
      </c>
      <c r="AA1147" s="39" t="s">
        <v>530</v>
      </c>
      <c r="AB1147" s="41" t="str">
        <f t="shared" si="452"/>
        <v>SL10</v>
      </c>
      <c r="AC1147" s="39" t="s">
        <v>101</v>
      </c>
      <c r="AD1147" s="50" t="str">
        <f>VLOOKUP(AA1147,'Download Data'!$BA$1:$BV$387,2,FALSE)</f>
        <v xml:space="preserve">          All lines freely configurable </v>
      </c>
      <c r="AE1147" s="39"/>
      <c r="AF1147" s="39">
        <f t="shared" si="454"/>
        <v>1138</v>
      </c>
      <c r="AG1147" s="44" t="s">
        <v>578</v>
      </c>
      <c r="AH1147" s="45" t="s">
        <v>101</v>
      </c>
      <c r="AI1147" s="46" t="str">
        <f>Program!AE53</f>
        <v xml:space="preserve">          All lines freely configurable </v>
      </c>
      <c r="AJ1147" s="39"/>
      <c r="AK1147" s="39">
        <f t="shared" si="453"/>
        <v>0</v>
      </c>
      <c r="AL1147" s="39">
        <f t="shared" si="459"/>
        <v>1</v>
      </c>
      <c r="AM1147" s="39" t="str">
        <f t="shared" si="455"/>
        <v xml:space="preserve"> </v>
      </c>
      <c r="AN1147" s="39" t="str">
        <f t="shared" si="456"/>
        <v xml:space="preserve"> </v>
      </c>
      <c r="AO1147" s="39" t="str">
        <f t="shared" si="457"/>
        <v xml:space="preserve"> </v>
      </c>
      <c r="AP1147" s="39" t="str">
        <f t="shared" si="458"/>
        <v xml:space="preserve"> </v>
      </c>
      <c r="CF1147" s="2"/>
    </row>
    <row r="1148" spans="2:84" x14ac:dyDescent="0.2">
      <c r="B1148" s="22" t="str">
        <f>IF(VLOOKUP('Download Data'!AF1157,'Download Data'!AL1157:AP2769,3,FALSE)&lt;&gt;10001,VLOOKUP('Download Data'!AF1157,'Download Data'!AL1157:AP2769,3,FALSE),"")</f>
        <v/>
      </c>
      <c r="C1148" s="5" t="str">
        <f>IF(VLOOKUP('Download Data'!AF1157,'Download Data'!AL1157:AP2769,3,FALSE)&lt;&gt;10001,VLOOKUP('Download Data'!AF1157,'Download Data'!AL1157:AP2769,4,FALSE),"")</f>
        <v/>
      </c>
      <c r="D1148" s="29" t="str">
        <f>IF(VLOOKUP('Download Data'!AF1157,'Download Data'!AL1157:AP2769,3,FALSE)&lt;&gt;10001,VLOOKUP('Download Data'!AF1157,'Download Data'!AL1157:AP2769,5,FALSE),"")</f>
        <v/>
      </c>
      <c r="AA1148" s="39" t="s">
        <v>531</v>
      </c>
      <c r="AB1148" s="41" t="str">
        <f t="shared" si="452"/>
        <v>SL11</v>
      </c>
      <c r="AC1148" s="39" t="s">
        <v>101</v>
      </c>
      <c r="AD1148" s="50" t="str">
        <f>VLOOKUP(AA1148,'Download Data'!$BA$1:$BV$387,2,FALSE)</f>
        <v xml:space="preserve">                                        </v>
      </c>
      <c r="AE1148" s="39"/>
      <c r="AF1148" s="39">
        <f t="shared" si="454"/>
        <v>1139</v>
      </c>
      <c r="AG1148" s="44" t="s">
        <v>579</v>
      </c>
      <c r="AH1148" s="45" t="s">
        <v>101</v>
      </c>
      <c r="AI1148" s="46" t="str">
        <f>Program!AE54</f>
        <v xml:space="preserve">                                        </v>
      </c>
      <c r="AJ1148" s="39"/>
      <c r="AK1148" s="39">
        <f t="shared" si="453"/>
        <v>0</v>
      </c>
      <c r="AL1148" s="39">
        <f t="shared" si="459"/>
        <v>1</v>
      </c>
      <c r="AM1148" s="39" t="str">
        <f t="shared" si="455"/>
        <v xml:space="preserve"> </v>
      </c>
      <c r="AN1148" s="39" t="str">
        <f t="shared" si="456"/>
        <v xml:space="preserve"> </v>
      </c>
      <c r="AO1148" s="39" t="str">
        <f t="shared" si="457"/>
        <v xml:space="preserve"> </v>
      </c>
      <c r="AP1148" s="39" t="str">
        <f t="shared" si="458"/>
        <v xml:space="preserve"> </v>
      </c>
      <c r="CF1148" s="2"/>
    </row>
    <row r="1149" spans="2:84" x14ac:dyDescent="0.2">
      <c r="B1149" s="22" t="str">
        <f>IF(VLOOKUP('Download Data'!AF1158,'Download Data'!AL1158:AP2770,3,FALSE)&lt;&gt;10001,VLOOKUP('Download Data'!AF1158,'Download Data'!AL1158:AP2770,3,FALSE),"")</f>
        <v/>
      </c>
      <c r="C1149" s="5" t="str">
        <f>IF(VLOOKUP('Download Data'!AF1158,'Download Data'!AL1158:AP2770,3,FALSE)&lt;&gt;10001,VLOOKUP('Download Data'!AF1158,'Download Data'!AL1158:AP2770,4,FALSE),"")</f>
        <v/>
      </c>
      <c r="D1149" s="29" t="str">
        <f>IF(VLOOKUP('Download Data'!AF1158,'Download Data'!AL1158:AP2770,3,FALSE)&lt;&gt;10001,VLOOKUP('Download Data'!AF1158,'Download Data'!AL1158:AP2770,5,FALSE),"")</f>
        <v/>
      </c>
      <c r="AA1149" s="39" t="s">
        <v>532</v>
      </c>
      <c r="AB1149" s="41" t="str">
        <f t="shared" si="452"/>
        <v>SL12</v>
      </c>
      <c r="AC1149" s="39" t="s">
        <v>101</v>
      </c>
      <c r="AD1149" s="50" t="str">
        <f>VLOOKUP(AA1149,'Download Data'!$BA$1:$BV$387,2,FALSE)</f>
        <v xml:space="preserve">                                        </v>
      </c>
      <c r="AE1149" s="39"/>
      <c r="AF1149" s="39">
        <f t="shared" si="454"/>
        <v>1140</v>
      </c>
      <c r="AG1149" s="44" t="s">
        <v>580</v>
      </c>
      <c r="AH1149" s="45" t="s">
        <v>101</v>
      </c>
      <c r="AI1149" s="46" t="str">
        <f>Program!AE55</f>
        <v xml:space="preserve">                                        </v>
      </c>
      <c r="AJ1149" s="39"/>
      <c r="AK1149" s="39">
        <f t="shared" si="453"/>
        <v>0</v>
      </c>
      <c r="AL1149" s="39">
        <f t="shared" si="459"/>
        <v>1</v>
      </c>
      <c r="AM1149" s="39" t="str">
        <f t="shared" si="455"/>
        <v xml:space="preserve"> </v>
      </c>
      <c r="AN1149" s="39" t="str">
        <f t="shared" si="456"/>
        <v xml:space="preserve"> </v>
      </c>
      <c r="AO1149" s="39" t="str">
        <f t="shared" si="457"/>
        <v xml:space="preserve"> </v>
      </c>
      <c r="AP1149" s="39" t="str">
        <f t="shared" si="458"/>
        <v xml:space="preserve"> </v>
      </c>
      <c r="CF1149" s="2"/>
    </row>
    <row r="1150" spans="2:84" x14ac:dyDescent="0.2">
      <c r="B1150" s="22" t="str">
        <f>IF(VLOOKUP('Download Data'!AF1159,'Download Data'!AL1159:AP2771,3,FALSE)&lt;&gt;10001,VLOOKUP('Download Data'!AF1159,'Download Data'!AL1159:AP2771,3,FALSE),"")</f>
        <v/>
      </c>
      <c r="C1150" s="5" t="str">
        <f>IF(VLOOKUP('Download Data'!AF1159,'Download Data'!AL1159:AP2771,3,FALSE)&lt;&gt;10001,VLOOKUP('Download Data'!AF1159,'Download Data'!AL1159:AP2771,4,FALSE),"")</f>
        <v/>
      </c>
      <c r="D1150" s="29" t="str">
        <f>IF(VLOOKUP('Download Data'!AF1159,'Download Data'!AL1159:AP2771,3,FALSE)&lt;&gt;10001,VLOOKUP('Download Data'!AF1159,'Download Data'!AL1159:AP2771,5,FALSE),"")</f>
        <v/>
      </c>
      <c r="AA1150" s="39" t="s">
        <v>533</v>
      </c>
      <c r="AB1150" s="41" t="str">
        <f t="shared" si="452"/>
        <v>SL13</v>
      </c>
      <c r="AC1150" s="39" t="s">
        <v>101</v>
      </c>
      <c r="AD1150" s="50" t="str">
        <f>VLOOKUP(AA1150,'Download Data'!$BA$1:$BV$387,2,FALSE)</f>
        <v xml:space="preserve">                                        </v>
      </c>
      <c r="AE1150" s="39"/>
      <c r="AF1150" s="39">
        <f t="shared" si="454"/>
        <v>1141</v>
      </c>
      <c r="AG1150" s="44" t="s">
        <v>581</v>
      </c>
      <c r="AH1150" s="45" t="s">
        <v>101</v>
      </c>
      <c r="AI1150" s="46" t="str">
        <f>Program!AE56</f>
        <v xml:space="preserve">                                        </v>
      </c>
      <c r="AJ1150" s="39"/>
      <c r="AK1150" s="39">
        <f t="shared" si="453"/>
        <v>0</v>
      </c>
      <c r="AL1150" s="39">
        <f t="shared" si="459"/>
        <v>1</v>
      </c>
      <c r="AM1150" s="39" t="str">
        <f t="shared" si="455"/>
        <v xml:space="preserve"> </v>
      </c>
      <c r="AN1150" s="39" t="str">
        <f t="shared" si="456"/>
        <v xml:space="preserve"> </v>
      </c>
      <c r="AO1150" s="39" t="str">
        <f t="shared" si="457"/>
        <v xml:space="preserve"> </v>
      </c>
      <c r="AP1150" s="39" t="str">
        <f t="shared" si="458"/>
        <v xml:space="preserve"> </v>
      </c>
      <c r="CF1150" s="2"/>
    </row>
    <row r="1151" spans="2:84" x14ac:dyDescent="0.2">
      <c r="B1151" s="22" t="str">
        <f>IF(VLOOKUP('Download Data'!AF1160,'Download Data'!AL1160:AP2772,3,FALSE)&lt;&gt;10001,VLOOKUP('Download Data'!AF1160,'Download Data'!AL1160:AP2772,3,FALSE),"")</f>
        <v/>
      </c>
      <c r="C1151" s="5" t="str">
        <f>IF(VLOOKUP('Download Data'!AF1160,'Download Data'!AL1160:AP2772,3,FALSE)&lt;&gt;10001,VLOOKUP('Download Data'!AF1160,'Download Data'!AL1160:AP2772,4,FALSE),"")</f>
        <v/>
      </c>
      <c r="D1151" s="29" t="str">
        <f>IF(VLOOKUP('Download Data'!AF1160,'Download Data'!AL1160:AP2772,3,FALSE)&lt;&gt;10001,VLOOKUP('Download Data'!AF1160,'Download Data'!AL1160:AP2772,5,FALSE),"")</f>
        <v/>
      </c>
      <c r="AA1151" s="39" t="s">
        <v>534</v>
      </c>
      <c r="AB1151" s="41" t="str">
        <f t="shared" si="452"/>
        <v>SL14</v>
      </c>
      <c r="AC1151" s="39" t="s">
        <v>101</v>
      </c>
      <c r="AD1151" s="50" t="str">
        <f>VLOOKUP(AA1151,'Download Data'!$BA$1:$BV$387,2,FALSE)</f>
        <v xml:space="preserve">                                        </v>
      </c>
      <c r="AE1151" s="39"/>
      <c r="AF1151" s="39">
        <f t="shared" si="454"/>
        <v>1142</v>
      </c>
      <c r="AG1151" s="44" t="s">
        <v>582</v>
      </c>
      <c r="AH1151" s="45" t="s">
        <v>101</v>
      </c>
      <c r="AI1151" s="46" t="str">
        <f>Program!AE57</f>
        <v xml:space="preserve">                                        </v>
      </c>
      <c r="AJ1151" s="39"/>
      <c r="AK1151" s="39">
        <f t="shared" si="453"/>
        <v>0</v>
      </c>
      <c r="AL1151" s="39">
        <f t="shared" si="459"/>
        <v>1</v>
      </c>
      <c r="AM1151" s="39" t="str">
        <f t="shared" si="455"/>
        <v xml:space="preserve"> </v>
      </c>
      <c r="AN1151" s="39" t="str">
        <f t="shared" si="456"/>
        <v xml:space="preserve"> </v>
      </c>
      <c r="AO1151" s="39" t="str">
        <f t="shared" si="457"/>
        <v xml:space="preserve"> </v>
      </c>
      <c r="AP1151" s="39" t="str">
        <f t="shared" si="458"/>
        <v xml:space="preserve"> </v>
      </c>
      <c r="CF1151" s="2"/>
    </row>
    <row r="1152" spans="2:84" x14ac:dyDescent="0.2">
      <c r="B1152" s="22" t="str">
        <f>IF(VLOOKUP('Download Data'!AF1161,'Download Data'!AL1161:AP2773,3,FALSE)&lt;&gt;10001,VLOOKUP('Download Data'!AF1161,'Download Data'!AL1161:AP2773,3,FALSE),"")</f>
        <v/>
      </c>
      <c r="C1152" s="5" t="str">
        <f>IF(VLOOKUP('Download Data'!AF1161,'Download Data'!AL1161:AP2773,3,FALSE)&lt;&gt;10001,VLOOKUP('Download Data'!AF1161,'Download Data'!AL1161:AP2773,4,FALSE),"")</f>
        <v/>
      </c>
      <c r="D1152" s="29" t="str">
        <f>IF(VLOOKUP('Download Data'!AF1161,'Download Data'!AL1161:AP2773,3,FALSE)&lt;&gt;10001,VLOOKUP('Download Data'!AF1161,'Download Data'!AL1161:AP2773,5,FALSE),"")</f>
        <v/>
      </c>
      <c r="AA1152" s="39" t="s">
        <v>535</v>
      </c>
      <c r="AB1152" s="41" t="str">
        <f t="shared" si="452"/>
        <v>SL15</v>
      </c>
      <c r="AC1152" s="39" t="s">
        <v>101</v>
      </c>
      <c r="AD1152" s="50" t="str">
        <f>VLOOKUP(AA1152,'Download Data'!$BA$1:$BV$387,2,FALSE)</f>
        <v xml:space="preserve">                                        </v>
      </c>
      <c r="AE1152" s="39"/>
      <c r="AF1152" s="39">
        <f t="shared" si="454"/>
        <v>1143</v>
      </c>
      <c r="AG1152" s="44" t="s">
        <v>583</v>
      </c>
      <c r="AH1152" s="45" t="s">
        <v>101</v>
      </c>
      <c r="AI1152" s="46" t="str">
        <f>Program!AE58</f>
        <v xml:space="preserve">                                        </v>
      </c>
      <c r="AJ1152" s="39"/>
      <c r="AK1152" s="39">
        <f t="shared" si="453"/>
        <v>0</v>
      </c>
      <c r="AL1152" s="39">
        <f t="shared" si="459"/>
        <v>1</v>
      </c>
      <c r="AM1152" s="39" t="str">
        <f t="shared" si="455"/>
        <v xml:space="preserve"> </v>
      </c>
      <c r="AN1152" s="39" t="str">
        <f t="shared" si="456"/>
        <v xml:space="preserve"> </v>
      </c>
      <c r="AO1152" s="39" t="str">
        <f t="shared" si="457"/>
        <v xml:space="preserve"> </v>
      </c>
      <c r="AP1152" s="39" t="str">
        <f t="shared" si="458"/>
        <v xml:space="preserve"> </v>
      </c>
      <c r="CF1152" s="2"/>
    </row>
    <row r="1153" spans="2:84" x14ac:dyDescent="0.2">
      <c r="B1153" s="22" t="str">
        <f>IF(VLOOKUP('Download Data'!AF1162,'Download Data'!AL1162:AP2774,3,FALSE)&lt;&gt;10001,VLOOKUP('Download Data'!AF1162,'Download Data'!AL1162:AP2774,3,FALSE),"")</f>
        <v/>
      </c>
      <c r="C1153" s="5" t="str">
        <f>IF(VLOOKUP('Download Data'!AF1162,'Download Data'!AL1162:AP2774,3,FALSE)&lt;&gt;10001,VLOOKUP('Download Data'!AF1162,'Download Data'!AL1162:AP2774,4,FALSE),"")</f>
        <v/>
      </c>
      <c r="D1153" s="29" t="str">
        <f>IF(VLOOKUP('Download Data'!AF1162,'Download Data'!AL1162:AP2774,3,FALSE)&lt;&gt;10001,VLOOKUP('Download Data'!AF1162,'Download Data'!AL1162:AP2774,5,FALSE),"")</f>
        <v/>
      </c>
      <c r="AA1153" s="39" t="s">
        <v>536</v>
      </c>
      <c r="AB1153" s="41" t="str">
        <f t="shared" si="452"/>
        <v>SL16</v>
      </c>
      <c r="AC1153" s="39" t="s">
        <v>101</v>
      </c>
      <c r="AD1153" s="50" t="str">
        <f>VLOOKUP(AA1153,'Download Data'!$BA$1:$BV$387,2,FALSE)</f>
        <v xml:space="preserve">                                        </v>
      </c>
      <c r="AE1153" s="39"/>
      <c r="AF1153" s="39">
        <f t="shared" si="454"/>
        <v>1144</v>
      </c>
      <c r="AG1153" s="44" t="s">
        <v>584</v>
      </c>
      <c r="AH1153" s="45" t="s">
        <v>101</v>
      </c>
      <c r="AI1153" s="46" t="str">
        <f>Program!AE59</f>
        <v xml:space="preserve">                                        </v>
      </c>
      <c r="AJ1153" s="39"/>
      <c r="AK1153" s="39">
        <f t="shared" si="453"/>
        <v>0</v>
      </c>
      <c r="AL1153" s="39">
        <f t="shared" si="459"/>
        <v>1</v>
      </c>
      <c r="AM1153" s="39" t="str">
        <f t="shared" si="455"/>
        <v xml:space="preserve"> </v>
      </c>
      <c r="AN1153" s="39" t="str">
        <f t="shared" si="456"/>
        <v xml:space="preserve"> </v>
      </c>
      <c r="AO1153" s="39" t="str">
        <f t="shared" si="457"/>
        <v xml:space="preserve"> </v>
      </c>
      <c r="AP1153" s="39" t="str">
        <f t="shared" si="458"/>
        <v xml:space="preserve"> </v>
      </c>
      <c r="CF1153" s="2"/>
    </row>
    <row r="1154" spans="2:84" x14ac:dyDescent="0.2">
      <c r="B1154" s="22" t="str">
        <f>IF(VLOOKUP('Download Data'!AF1163,'Download Data'!AL1163:AP2775,3,FALSE)&lt;&gt;10001,VLOOKUP('Download Data'!AF1163,'Download Data'!AL1163:AP2775,3,FALSE),"")</f>
        <v/>
      </c>
      <c r="C1154" s="5" t="str">
        <f>IF(VLOOKUP('Download Data'!AF1163,'Download Data'!AL1163:AP2775,3,FALSE)&lt;&gt;10001,VLOOKUP('Download Data'!AF1163,'Download Data'!AL1163:AP2775,4,FALSE),"")</f>
        <v/>
      </c>
      <c r="D1154" s="29" t="str">
        <f>IF(VLOOKUP('Download Data'!AF1163,'Download Data'!AL1163:AP2775,3,FALSE)&lt;&gt;10001,VLOOKUP('Download Data'!AF1163,'Download Data'!AL1163:AP2775,5,FALSE),"")</f>
        <v/>
      </c>
      <c r="AA1154" s="39" t="s">
        <v>537</v>
      </c>
      <c r="AB1154" s="41" t="str">
        <f t="shared" si="452"/>
        <v>SL17</v>
      </c>
      <c r="AC1154" s="39" t="s">
        <v>101</v>
      </c>
      <c r="AD1154" s="50" t="str">
        <f>VLOOKUP(AA1154,'Download Data'!$BA$1:$BV$387,2,FALSE)</f>
        <v xml:space="preserve">                                        </v>
      </c>
      <c r="AE1154" s="39"/>
      <c r="AF1154" s="39">
        <f t="shared" si="454"/>
        <v>1145</v>
      </c>
      <c r="AG1154" s="44" t="s">
        <v>585</v>
      </c>
      <c r="AH1154" s="45" t="s">
        <v>101</v>
      </c>
      <c r="AI1154" s="46" t="str">
        <f>Program!AE60</f>
        <v xml:space="preserve">                                        </v>
      </c>
      <c r="AJ1154" s="39"/>
      <c r="AK1154" s="39">
        <f t="shared" si="453"/>
        <v>0</v>
      </c>
      <c r="AL1154" s="39">
        <f t="shared" si="459"/>
        <v>1</v>
      </c>
      <c r="AM1154" s="39" t="str">
        <f t="shared" si="455"/>
        <v xml:space="preserve"> </v>
      </c>
      <c r="AN1154" s="39" t="str">
        <f t="shared" si="456"/>
        <v xml:space="preserve"> </v>
      </c>
      <c r="AO1154" s="39" t="str">
        <f t="shared" si="457"/>
        <v xml:space="preserve"> </v>
      </c>
      <c r="AP1154" s="39" t="str">
        <f t="shared" si="458"/>
        <v xml:space="preserve"> </v>
      </c>
      <c r="CF1154" s="2"/>
    </row>
    <row r="1155" spans="2:84" x14ac:dyDescent="0.2">
      <c r="B1155" s="22" t="str">
        <f>IF(VLOOKUP('Download Data'!AF1164,'Download Data'!AL1164:AP2776,3,FALSE)&lt;&gt;10001,VLOOKUP('Download Data'!AF1164,'Download Data'!AL1164:AP2776,3,FALSE),"")</f>
        <v/>
      </c>
      <c r="C1155" s="5" t="str">
        <f>IF(VLOOKUP('Download Data'!AF1164,'Download Data'!AL1164:AP2776,3,FALSE)&lt;&gt;10001,VLOOKUP('Download Data'!AF1164,'Download Data'!AL1164:AP2776,4,FALSE),"")</f>
        <v/>
      </c>
      <c r="D1155" s="29" t="str">
        <f>IF(VLOOKUP('Download Data'!AF1164,'Download Data'!AL1164:AP2776,3,FALSE)&lt;&gt;10001,VLOOKUP('Download Data'!AF1164,'Download Data'!AL1164:AP2776,5,FALSE),"")</f>
        <v/>
      </c>
      <c r="AA1155" s="39" t="s">
        <v>538</v>
      </c>
      <c r="AB1155" s="41" t="str">
        <f t="shared" si="452"/>
        <v>SL18</v>
      </c>
      <c r="AC1155" s="39" t="s">
        <v>101</v>
      </c>
      <c r="AD1155" s="50" t="str">
        <f>VLOOKUP(AA1155,'Download Data'!$BA$1:$BV$387,2,FALSE)</f>
        <v xml:space="preserve">                                        </v>
      </c>
      <c r="AE1155" s="39"/>
      <c r="AF1155" s="39">
        <f t="shared" si="454"/>
        <v>1146</v>
      </c>
      <c r="AG1155" s="44" t="s">
        <v>586</v>
      </c>
      <c r="AH1155" s="45" t="s">
        <v>101</v>
      </c>
      <c r="AI1155" s="46" t="str">
        <f>Program!AE61</f>
        <v xml:space="preserve">                                        </v>
      </c>
      <c r="AJ1155" s="39"/>
      <c r="AK1155" s="39">
        <f t="shared" si="453"/>
        <v>0</v>
      </c>
      <c r="AL1155" s="39">
        <f t="shared" si="459"/>
        <v>1</v>
      </c>
      <c r="AM1155" s="39" t="str">
        <f t="shared" si="455"/>
        <v xml:space="preserve"> </v>
      </c>
      <c r="AN1155" s="39" t="str">
        <f t="shared" si="456"/>
        <v xml:space="preserve"> </v>
      </c>
      <c r="AO1155" s="39" t="str">
        <f t="shared" si="457"/>
        <v xml:space="preserve"> </v>
      </c>
      <c r="AP1155" s="39" t="str">
        <f t="shared" si="458"/>
        <v xml:space="preserve"> </v>
      </c>
      <c r="CF1155" s="2"/>
    </row>
    <row r="1156" spans="2:84" x14ac:dyDescent="0.2">
      <c r="B1156" s="22" t="str">
        <f>IF(VLOOKUP('Download Data'!AF1165,'Download Data'!AL1165:AP2777,3,FALSE)&lt;&gt;10001,VLOOKUP('Download Data'!AF1165,'Download Data'!AL1165:AP2777,3,FALSE),"")</f>
        <v/>
      </c>
      <c r="C1156" s="5" t="str">
        <f>IF(VLOOKUP('Download Data'!AF1165,'Download Data'!AL1165:AP2777,3,FALSE)&lt;&gt;10001,VLOOKUP('Download Data'!AF1165,'Download Data'!AL1165:AP2777,4,FALSE),"")</f>
        <v/>
      </c>
      <c r="D1156" s="29" t="str">
        <f>IF(VLOOKUP('Download Data'!AF1165,'Download Data'!AL1165:AP2777,3,FALSE)&lt;&gt;10001,VLOOKUP('Download Data'!AF1165,'Download Data'!AL1165:AP2777,5,FALSE),"")</f>
        <v/>
      </c>
      <c r="AA1156" s="39" t="s">
        <v>539</v>
      </c>
      <c r="AB1156" s="41" t="str">
        <f t="shared" si="452"/>
        <v>SL19</v>
      </c>
      <c r="AC1156" s="39" t="s">
        <v>101</v>
      </c>
      <c r="AD1156" s="50" t="str">
        <f>VLOOKUP(AA1156,'Download Data'!$BA$1:$BV$387,2,FALSE)</f>
        <v xml:space="preserve">                                        </v>
      </c>
      <c r="AE1156" s="39"/>
      <c r="AF1156" s="39">
        <f t="shared" si="454"/>
        <v>1147</v>
      </c>
      <c r="AG1156" s="44" t="s">
        <v>587</v>
      </c>
      <c r="AH1156" s="45" t="s">
        <v>101</v>
      </c>
      <c r="AI1156" s="46" t="str">
        <f>Program!AE62</f>
        <v xml:space="preserve">                                        </v>
      </c>
      <c r="AJ1156" s="39"/>
      <c r="AK1156" s="39">
        <f t="shared" si="453"/>
        <v>0</v>
      </c>
      <c r="AL1156" s="39">
        <f t="shared" si="459"/>
        <v>1</v>
      </c>
      <c r="AM1156" s="39" t="str">
        <f t="shared" si="455"/>
        <v xml:space="preserve"> </v>
      </c>
      <c r="AN1156" s="39" t="str">
        <f t="shared" si="456"/>
        <v xml:space="preserve"> </v>
      </c>
      <c r="AO1156" s="39" t="str">
        <f t="shared" si="457"/>
        <v xml:space="preserve"> </v>
      </c>
      <c r="AP1156" s="39" t="str">
        <f t="shared" si="458"/>
        <v xml:space="preserve"> </v>
      </c>
      <c r="CF1156" s="2"/>
    </row>
    <row r="1157" spans="2:84" x14ac:dyDescent="0.2">
      <c r="B1157" s="22" t="str">
        <f>IF(VLOOKUP('Download Data'!AF1166,'Download Data'!AL1166:AP2778,3,FALSE)&lt;&gt;10001,VLOOKUP('Download Data'!AF1166,'Download Data'!AL1166:AP2778,3,FALSE),"")</f>
        <v/>
      </c>
      <c r="C1157" s="5" t="str">
        <f>IF(VLOOKUP('Download Data'!AF1166,'Download Data'!AL1166:AP2778,3,FALSE)&lt;&gt;10001,VLOOKUP('Download Data'!AF1166,'Download Data'!AL1166:AP2778,4,FALSE),"")</f>
        <v/>
      </c>
      <c r="D1157" s="29" t="str">
        <f>IF(VLOOKUP('Download Data'!AF1166,'Download Data'!AL1166:AP2778,3,FALSE)&lt;&gt;10001,VLOOKUP('Download Data'!AF1166,'Download Data'!AL1166:AP2778,5,FALSE),"")</f>
        <v/>
      </c>
      <c r="AA1157" s="39" t="s">
        <v>540</v>
      </c>
      <c r="AB1157" s="41" t="str">
        <f t="shared" si="452"/>
        <v>SL20</v>
      </c>
      <c r="AC1157" s="39" t="s">
        <v>101</v>
      </c>
      <c r="AD1157" s="50" t="str">
        <f>VLOOKUP(AA1157,'Download Data'!$BA$1:$BV$387,2,FALSE)</f>
        <v xml:space="preserve">                                        </v>
      </c>
      <c r="AE1157" s="39"/>
      <c r="AF1157" s="39">
        <f t="shared" si="454"/>
        <v>1148</v>
      </c>
      <c r="AG1157" s="44" t="s">
        <v>588</v>
      </c>
      <c r="AH1157" s="45" t="s">
        <v>101</v>
      </c>
      <c r="AI1157" s="46" t="str">
        <f>Program!AE63</f>
        <v xml:space="preserve">                                        </v>
      </c>
      <c r="AJ1157" s="39"/>
      <c r="AK1157" s="39">
        <f t="shared" si="453"/>
        <v>0</v>
      </c>
      <c r="AL1157" s="39">
        <f t="shared" si="459"/>
        <v>1</v>
      </c>
      <c r="AM1157" s="39" t="str">
        <f t="shared" si="455"/>
        <v xml:space="preserve"> </v>
      </c>
      <c r="AN1157" s="39" t="str">
        <f t="shared" si="456"/>
        <v xml:space="preserve"> </v>
      </c>
      <c r="AO1157" s="39" t="str">
        <f t="shared" si="457"/>
        <v xml:space="preserve"> </v>
      </c>
      <c r="AP1157" s="39" t="str">
        <f t="shared" si="458"/>
        <v xml:space="preserve"> </v>
      </c>
      <c r="CF1157" s="2"/>
    </row>
    <row r="1158" spans="2:84" x14ac:dyDescent="0.2">
      <c r="B1158" s="22" t="str">
        <f>IF(VLOOKUP('Download Data'!AF1167,'Download Data'!AL1167:AP2779,3,FALSE)&lt;&gt;10001,VLOOKUP('Download Data'!AF1167,'Download Data'!AL1167:AP2779,3,FALSE),"")</f>
        <v/>
      </c>
      <c r="C1158" s="5" t="str">
        <f>IF(VLOOKUP('Download Data'!AF1167,'Download Data'!AL1167:AP2779,3,FALSE)&lt;&gt;10001,VLOOKUP('Download Data'!AF1167,'Download Data'!AL1167:AP2779,4,FALSE),"")</f>
        <v/>
      </c>
      <c r="D1158" s="29" t="str">
        <f>IF(VLOOKUP('Download Data'!AF1167,'Download Data'!AL1167:AP2779,3,FALSE)&lt;&gt;10001,VLOOKUP('Download Data'!AF1167,'Download Data'!AL1167:AP2779,5,FALSE),"")</f>
        <v/>
      </c>
      <c r="AA1158" s="39" t="s">
        <v>541</v>
      </c>
      <c r="AB1158" s="41" t="str">
        <f t="shared" si="452"/>
        <v>SL21</v>
      </c>
      <c r="AC1158" s="39" t="s">
        <v>101</v>
      </c>
      <c r="AD1158" s="50" t="str">
        <f>VLOOKUP(AA1158,'Download Data'!$BA$1:$BV$387,2,FALSE)</f>
        <v xml:space="preserve">                                        </v>
      </c>
      <c r="AE1158" s="39"/>
      <c r="AF1158" s="39">
        <f t="shared" si="454"/>
        <v>1149</v>
      </c>
      <c r="AG1158" s="44" t="s">
        <v>589</v>
      </c>
      <c r="AH1158" s="45" t="s">
        <v>101</v>
      </c>
      <c r="AI1158" s="46" t="str">
        <f>Program!AE64</f>
        <v xml:space="preserve">                                        </v>
      </c>
      <c r="AJ1158" s="39"/>
      <c r="AK1158" s="39">
        <f t="shared" si="453"/>
        <v>0</v>
      </c>
      <c r="AL1158" s="39">
        <f t="shared" si="459"/>
        <v>1</v>
      </c>
      <c r="AM1158" s="39" t="str">
        <f t="shared" si="455"/>
        <v xml:space="preserve"> </v>
      </c>
      <c r="AN1158" s="39" t="str">
        <f t="shared" si="456"/>
        <v xml:space="preserve"> </v>
      </c>
      <c r="AO1158" s="39" t="str">
        <f t="shared" si="457"/>
        <v xml:space="preserve"> </v>
      </c>
      <c r="AP1158" s="39" t="str">
        <f t="shared" si="458"/>
        <v xml:space="preserve"> </v>
      </c>
      <c r="CF1158" s="2"/>
    </row>
    <row r="1159" spans="2:84" x14ac:dyDescent="0.2">
      <c r="B1159" s="22" t="str">
        <f>IF(VLOOKUP('Download Data'!AF1168,'Download Data'!AL1168:AP2780,3,FALSE)&lt;&gt;10001,VLOOKUP('Download Data'!AF1168,'Download Data'!AL1168:AP2780,3,FALSE),"")</f>
        <v/>
      </c>
      <c r="C1159" s="5" t="str">
        <f>IF(VLOOKUP('Download Data'!AF1168,'Download Data'!AL1168:AP2780,3,FALSE)&lt;&gt;10001,VLOOKUP('Download Data'!AF1168,'Download Data'!AL1168:AP2780,4,FALSE),"")</f>
        <v/>
      </c>
      <c r="D1159" s="29" t="str">
        <f>IF(VLOOKUP('Download Data'!AF1168,'Download Data'!AL1168:AP2780,3,FALSE)&lt;&gt;10001,VLOOKUP('Download Data'!AF1168,'Download Data'!AL1168:AP2780,5,FALSE),"")</f>
        <v/>
      </c>
      <c r="AA1159" s="39" t="s">
        <v>542</v>
      </c>
      <c r="AB1159" s="41" t="str">
        <f t="shared" si="452"/>
        <v>SL22</v>
      </c>
      <c r="AC1159" s="39" t="s">
        <v>101</v>
      </c>
      <c r="AD1159" s="50" t="str">
        <f>VLOOKUP(AA1159,'Download Data'!$BA$1:$BV$387,2,FALSE)</f>
        <v xml:space="preserve">                                        </v>
      </c>
      <c r="AE1159" s="39"/>
      <c r="AF1159" s="39">
        <f t="shared" si="454"/>
        <v>1150</v>
      </c>
      <c r="AG1159" s="44" t="s">
        <v>590</v>
      </c>
      <c r="AH1159" s="45" t="s">
        <v>101</v>
      </c>
      <c r="AI1159" s="46" t="str">
        <f>Program!AE65</f>
        <v xml:space="preserve">                                        </v>
      </c>
      <c r="AJ1159" s="39"/>
      <c r="AK1159" s="39">
        <f t="shared" si="453"/>
        <v>0</v>
      </c>
      <c r="AL1159" s="39">
        <f t="shared" si="459"/>
        <v>1</v>
      </c>
      <c r="AM1159" s="39" t="str">
        <f t="shared" si="455"/>
        <v xml:space="preserve"> </v>
      </c>
      <c r="AN1159" s="39" t="str">
        <f t="shared" si="456"/>
        <v xml:space="preserve"> </v>
      </c>
      <c r="AO1159" s="39" t="str">
        <f t="shared" si="457"/>
        <v xml:space="preserve"> </v>
      </c>
      <c r="AP1159" s="39" t="str">
        <f t="shared" si="458"/>
        <v xml:space="preserve"> </v>
      </c>
      <c r="CF1159" s="2"/>
    </row>
    <row r="1160" spans="2:84" x14ac:dyDescent="0.2">
      <c r="B1160" s="22" t="str">
        <f>IF(VLOOKUP('Download Data'!AF1169,'Download Data'!AL1169:AP2781,3,FALSE)&lt;&gt;10001,VLOOKUP('Download Data'!AF1169,'Download Data'!AL1169:AP2781,3,FALSE),"")</f>
        <v/>
      </c>
      <c r="C1160" s="5" t="str">
        <f>IF(VLOOKUP('Download Data'!AF1169,'Download Data'!AL1169:AP2781,3,FALSE)&lt;&gt;10001,VLOOKUP('Download Data'!AF1169,'Download Data'!AL1169:AP2781,4,FALSE),"")</f>
        <v/>
      </c>
      <c r="D1160" s="29" t="str">
        <f>IF(VLOOKUP('Download Data'!AF1169,'Download Data'!AL1169:AP2781,3,FALSE)&lt;&gt;10001,VLOOKUP('Download Data'!AF1169,'Download Data'!AL1169:AP2781,5,FALSE),"")</f>
        <v/>
      </c>
      <c r="AA1160" s="39" t="s">
        <v>543</v>
      </c>
      <c r="AB1160" s="41" t="str">
        <f t="shared" si="452"/>
        <v>SL23</v>
      </c>
      <c r="AC1160" s="39" t="s">
        <v>101</v>
      </c>
      <c r="AD1160" s="50" t="str">
        <f>VLOOKUP(AA1160,'Download Data'!$BA$1:$BV$387,2,FALSE)</f>
        <v xml:space="preserve">                                        </v>
      </c>
      <c r="AE1160" s="39"/>
      <c r="AF1160" s="39">
        <f t="shared" si="454"/>
        <v>1151</v>
      </c>
      <c r="AG1160" s="44" t="s">
        <v>591</v>
      </c>
      <c r="AH1160" s="45" t="s">
        <v>101</v>
      </c>
      <c r="AI1160" s="46" t="str">
        <f>Program!AE66</f>
        <v xml:space="preserve">                                        </v>
      </c>
      <c r="AJ1160" s="39"/>
      <c r="AK1160" s="39">
        <f t="shared" si="453"/>
        <v>0</v>
      </c>
      <c r="AL1160" s="39">
        <f t="shared" si="459"/>
        <v>1</v>
      </c>
      <c r="AM1160" s="39" t="str">
        <f t="shared" si="455"/>
        <v xml:space="preserve"> </v>
      </c>
      <c r="AN1160" s="39" t="str">
        <f t="shared" si="456"/>
        <v xml:space="preserve"> </v>
      </c>
      <c r="AO1160" s="39" t="str">
        <f t="shared" si="457"/>
        <v xml:space="preserve"> </v>
      </c>
      <c r="AP1160" s="39" t="str">
        <f t="shared" si="458"/>
        <v xml:space="preserve"> </v>
      </c>
      <c r="CF1160" s="2"/>
    </row>
    <row r="1161" spans="2:84" x14ac:dyDescent="0.2">
      <c r="B1161" s="22" t="str">
        <f>IF(VLOOKUP('Download Data'!AF1170,'Download Data'!AL1170:AP2782,3,FALSE)&lt;&gt;10001,VLOOKUP('Download Data'!AF1170,'Download Data'!AL1170:AP2782,3,FALSE),"")</f>
        <v/>
      </c>
      <c r="C1161" s="5" t="str">
        <f>IF(VLOOKUP('Download Data'!AF1170,'Download Data'!AL1170:AP2782,3,FALSE)&lt;&gt;10001,VLOOKUP('Download Data'!AF1170,'Download Data'!AL1170:AP2782,4,FALSE),"")</f>
        <v/>
      </c>
      <c r="D1161" s="29" t="str">
        <f>IF(VLOOKUP('Download Data'!AF1170,'Download Data'!AL1170:AP2782,3,FALSE)&lt;&gt;10001,VLOOKUP('Download Data'!AF1170,'Download Data'!AL1170:AP2782,5,FALSE),"")</f>
        <v/>
      </c>
      <c r="AA1161" s="39" t="s">
        <v>544</v>
      </c>
      <c r="AB1161" s="41" t="str">
        <f t="shared" si="452"/>
        <v>SL24</v>
      </c>
      <c r="AC1161" s="39" t="s">
        <v>101</v>
      </c>
      <c r="AD1161" s="50" t="str">
        <f>VLOOKUP(AA1161,'Download Data'!$BA$1:$BV$387,2,FALSE)</f>
        <v xml:space="preserve">                                        </v>
      </c>
      <c r="AE1161" s="39"/>
      <c r="AF1161" s="39">
        <f>AF1160+1</f>
        <v>1152</v>
      </c>
      <c r="AG1161" s="44" t="s">
        <v>592</v>
      </c>
      <c r="AH1161" s="45" t="s">
        <v>101</v>
      </c>
      <c r="AI1161" s="46" t="str">
        <f>Program!AE67</f>
        <v xml:space="preserve">                                        </v>
      </c>
      <c r="AJ1161" s="39"/>
      <c r="AK1161" s="39">
        <f t="shared" si="453"/>
        <v>0</v>
      </c>
      <c r="AL1161" s="39">
        <f t="shared" si="459"/>
        <v>1</v>
      </c>
      <c r="AM1161" s="39" t="str">
        <f t="shared" si="455"/>
        <v xml:space="preserve"> </v>
      </c>
      <c r="AN1161" s="39" t="str">
        <f t="shared" si="456"/>
        <v xml:space="preserve"> </v>
      </c>
      <c r="AO1161" s="39" t="str">
        <f t="shared" si="457"/>
        <v xml:space="preserve"> </v>
      </c>
      <c r="AP1161" s="39" t="str">
        <f t="shared" si="458"/>
        <v xml:space="preserve"> </v>
      </c>
      <c r="CF1161" s="2"/>
    </row>
    <row r="1162" spans="2:84" x14ac:dyDescent="0.2">
      <c r="B1162" s="22" t="str">
        <f>IF(VLOOKUP('Download Data'!AF1171,'Download Data'!AL1171:AP2783,3,FALSE)&lt;&gt;10001,VLOOKUP('Download Data'!AF1171,'Download Data'!AL1171:AP2783,3,FALSE),"")</f>
        <v/>
      </c>
      <c r="C1162" s="5" t="str">
        <f>IF(VLOOKUP('Download Data'!AF1171,'Download Data'!AL1171:AP2783,3,FALSE)&lt;&gt;10001,VLOOKUP('Download Data'!AF1171,'Download Data'!AL1171:AP2783,4,FALSE),"")</f>
        <v/>
      </c>
      <c r="D1162" s="29" t="str">
        <f>IF(VLOOKUP('Download Data'!AF1171,'Download Data'!AL1171:AP2783,3,FALSE)&lt;&gt;10001,VLOOKUP('Download Data'!AF1171,'Download Data'!AL1171:AP2783,5,FALSE),"")</f>
        <v/>
      </c>
      <c r="AA1162" s="39" t="s">
        <v>921</v>
      </c>
      <c r="AB1162" s="41" t="str">
        <f t="shared" ref="AB1162:AB1169" si="460">AG1162</f>
        <v>SL25</v>
      </c>
      <c r="AC1162" s="39" t="s">
        <v>101</v>
      </c>
      <c r="AD1162" s="50" t="str">
        <f>VLOOKUP(AA1162,'Download Data'!$BA$1:$BV$387,2,FALSE)</f>
        <v xml:space="preserve">                                        </v>
      </c>
      <c r="AE1162" s="39"/>
      <c r="AF1162" s="39">
        <f t="shared" ref="AF1162:AF1170" si="461">AF1161+1</f>
        <v>1153</v>
      </c>
      <c r="AG1162" s="44" t="s">
        <v>946</v>
      </c>
      <c r="AH1162" s="45" t="s">
        <v>101</v>
      </c>
      <c r="AI1162" s="46" t="str">
        <f>Program!AE69</f>
        <v xml:space="preserve">                                        </v>
      </c>
      <c r="AJ1162" s="39"/>
      <c r="AK1162" s="39">
        <f t="shared" si="453"/>
        <v>0</v>
      </c>
      <c r="AL1162" s="39">
        <f t="shared" si="459"/>
        <v>1</v>
      </c>
      <c r="AM1162" s="39" t="str">
        <f t="shared" si="455"/>
        <v xml:space="preserve"> </v>
      </c>
      <c r="AN1162" s="39" t="str">
        <f t="shared" si="456"/>
        <v xml:space="preserve"> </v>
      </c>
      <c r="AO1162" s="39" t="str">
        <f t="shared" si="457"/>
        <v xml:space="preserve"> </v>
      </c>
      <c r="AP1162" s="39" t="str">
        <f t="shared" si="458"/>
        <v xml:space="preserve"> </v>
      </c>
      <c r="CF1162" s="2"/>
    </row>
    <row r="1163" spans="2:84" x14ac:dyDescent="0.2">
      <c r="B1163" s="22" t="str">
        <f>IF(VLOOKUP('Download Data'!AF1172,'Download Data'!AL1172:AP2784,3,FALSE)&lt;&gt;10001,VLOOKUP('Download Data'!AF1172,'Download Data'!AL1172:AP2784,3,FALSE),"")</f>
        <v/>
      </c>
      <c r="C1163" s="5" t="str">
        <f>IF(VLOOKUP('Download Data'!AF1172,'Download Data'!AL1172:AP2784,3,FALSE)&lt;&gt;10001,VLOOKUP('Download Data'!AF1172,'Download Data'!AL1172:AP2784,4,FALSE),"")</f>
        <v/>
      </c>
      <c r="D1163" s="29" t="str">
        <f>IF(VLOOKUP('Download Data'!AF1172,'Download Data'!AL1172:AP2784,3,FALSE)&lt;&gt;10001,VLOOKUP('Download Data'!AF1172,'Download Data'!AL1172:AP2784,5,FALSE),"")</f>
        <v/>
      </c>
      <c r="AA1163" s="39" t="s">
        <v>922</v>
      </c>
      <c r="AB1163" s="41" t="str">
        <f t="shared" si="460"/>
        <v>SL26</v>
      </c>
      <c r="AC1163" s="39" t="s">
        <v>101</v>
      </c>
      <c r="AD1163" s="50" t="str">
        <f>VLOOKUP(AA1163,'Download Data'!$BA$1:$BV$387,2,FALSE)</f>
        <v xml:space="preserve">                                        </v>
      </c>
      <c r="AE1163" s="39"/>
      <c r="AF1163" s="39">
        <f t="shared" si="461"/>
        <v>1154</v>
      </c>
      <c r="AG1163" s="44" t="s">
        <v>947</v>
      </c>
      <c r="AH1163" s="45" t="s">
        <v>101</v>
      </c>
      <c r="AI1163" s="46" t="str">
        <f>Program!AE70</f>
        <v xml:space="preserve">                                        </v>
      </c>
      <c r="AJ1163" s="39"/>
      <c r="AK1163" s="39">
        <f t="shared" si="453"/>
        <v>0</v>
      </c>
      <c r="AL1163" s="39">
        <f t="shared" si="459"/>
        <v>1</v>
      </c>
      <c r="AM1163" s="39" t="str">
        <f t="shared" si="455"/>
        <v xml:space="preserve"> </v>
      </c>
      <c r="AN1163" s="39" t="str">
        <f t="shared" si="456"/>
        <v xml:space="preserve"> </v>
      </c>
      <c r="AO1163" s="39" t="str">
        <f t="shared" si="457"/>
        <v xml:space="preserve"> </v>
      </c>
      <c r="AP1163" s="39" t="str">
        <f t="shared" si="458"/>
        <v xml:space="preserve"> </v>
      </c>
      <c r="CF1163" s="2"/>
    </row>
    <row r="1164" spans="2:84" x14ac:dyDescent="0.2">
      <c r="B1164" s="22" t="str">
        <f>IF(VLOOKUP('Download Data'!AF1173,'Download Data'!AL1173:AP2785,3,FALSE)&lt;&gt;10001,VLOOKUP('Download Data'!AF1173,'Download Data'!AL1173:AP2785,3,FALSE),"")</f>
        <v/>
      </c>
      <c r="C1164" s="5" t="str">
        <f>IF(VLOOKUP('Download Data'!AF1173,'Download Data'!AL1173:AP2785,3,FALSE)&lt;&gt;10001,VLOOKUP('Download Data'!AF1173,'Download Data'!AL1173:AP2785,4,FALSE),"")</f>
        <v/>
      </c>
      <c r="D1164" s="29" t="str">
        <f>IF(VLOOKUP('Download Data'!AF1173,'Download Data'!AL1173:AP2785,3,FALSE)&lt;&gt;10001,VLOOKUP('Download Data'!AF1173,'Download Data'!AL1173:AP2785,5,FALSE),"")</f>
        <v/>
      </c>
      <c r="AA1164" s="39" t="s">
        <v>923</v>
      </c>
      <c r="AB1164" s="41" t="str">
        <f t="shared" si="460"/>
        <v>SL27</v>
      </c>
      <c r="AC1164" s="39" t="s">
        <v>101</v>
      </c>
      <c r="AD1164" s="50" t="str">
        <f>VLOOKUP(AA1164,'Download Data'!$BA$1:$BV$387,2,FALSE)</f>
        <v xml:space="preserve">                                        </v>
      </c>
      <c r="AE1164" s="39"/>
      <c r="AF1164" s="39">
        <f t="shared" si="461"/>
        <v>1155</v>
      </c>
      <c r="AG1164" s="44" t="s">
        <v>948</v>
      </c>
      <c r="AH1164" s="45" t="s">
        <v>101</v>
      </c>
      <c r="AI1164" s="46" t="str">
        <f>Program!AE71</f>
        <v xml:space="preserve">                                        </v>
      </c>
      <c r="AJ1164" s="39"/>
      <c r="AK1164" s="39">
        <f t="shared" si="453"/>
        <v>0</v>
      </c>
      <c r="AL1164" s="39">
        <f t="shared" si="459"/>
        <v>1</v>
      </c>
      <c r="AM1164" s="39" t="str">
        <f t="shared" si="455"/>
        <v xml:space="preserve"> </v>
      </c>
      <c r="AN1164" s="39" t="str">
        <f t="shared" si="456"/>
        <v xml:space="preserve"> </v>
      </c>
      <c r="AO1164" s="39" t="str">
        <f t="shared" si="457"/>
        <v xml:space="preserve"> </v>
      </c>
      <c r="AP1164" s="39" t="str">
        <f t="shared" si="458"/>
        <v xml:space="preserve"> </v>
      </c>
      <c r="CF1164" s="2"/>
    </row>
    <row r="1165" spans="2:84" x14ac:dyDescent="0.2">
      <c r="B1165" s="22" t="str">
        <f>IF(VLOOKUP('Download Data'!AF1174,'Download Data'!AL1174:AP2786,3,FALSE)&lt;&gt;10001,VLOOKUP('Download Data'!AF1174,'Download Data'!AL1174:AP2786,3,FALSE),"")</f>
        <v/>
      </c>
      <c r="C1165" s="5" t="str">
        <f>IF(VLOOKUP('Download Data'!AF1174,'Download Data'!AL1174:AP2786,3,FALSE)&lt;&gt;10001,VLOOKUP('Download Data'!AF1174,'Download Data'!AL1174:AP2786,4,FALSE),"")</f>
        <v/>
      </c>
      <c r="D1165" s="29" t="str">
        <f>IF(VLOOKUP('Download Data'!AF1174,'Download Data'!AL1174:AP2786,3,FALSE)&lt;&gt;10001,VLOOKUP('Download Data'!AF1174,'Download Data'!AL1174:AP2786,5,FALSE),"")</f>
        <v/>
      </c>
      <c r="AA1165" s="39" t="s">
        <v>924</v>
      </c>
      <c r="AB1165" s="41" t="str">
        <f t="shared" si="460"/>
        <v>SL28</v>
      </c>
      <c r="AC1165" s="39" t="s">
        <v>101</v>
      </c>
      <c r="AD1165" s="50" t="str">
        <f>VLOOKUP(AA1165,'Download Data'!$BA$1:$BV$387,2,FALSE)</f>
        <v xml:space="preserve">                                        </v>
      </c>
      <c r="AE1165" s="39"/>
      <c r="AF1165" s="39">
        <f t="shared" si="461"/>
        <v>1156</v>
      </c>
      <c r="AG1165" s="44" t="s">
        <v>949</v>
      </c>
      <c r="AH1165" s="45" t="s">
        <v>101</v>
      </c>
      <c r="AI1165" s="46" t="str">
        <f>Program!AE72</f>
        <v xml:space="preserve">                                        </v>
      </c>
      <c r="AJ1165" s="39"/>
      <c r="AK1165" s="39">
        <f t="shared" si="453"/>
        <v>0</v>
      </c>
      <c r="AL1165" s="39">
        <f t="shared" si="459"/>
        <v>1</v>
      </c>
      <c r="AM1165" s="39" t="str">
        <f t="shared" si="455"/>
        <v xml:space="preserve"> </v>
      </c>
      <c r="AN1165" s="39" t="str">
        <f t="shared" si="456"/>
        <v xml:space="preserve"> </v>
      </c>
      <c r="AO1165" s="39" t="str">
        <f t="shared" si="457"/>
        <v xml:space="preserve"> </v>
      </c>
      <c r="AP1165" s="39" t="str">
        <f t="shared" si="458"/>
        <v xml:space="preserve"> </v>
      </c>
      <c r="CF1165" s="2"/>
    </row>
    <row r="1166" spans="2:84" x14ac:dyDescent="0.2">
      <c r="B1166" s="22" t="str">
        <f>IF(VLOOKUP('Download Data'!AF1175,'Download Data'!AL1175:AP2787,3,FALSE)&lt;&gt;10001,VLOOKUP('Download Data'!AF1175,'Download Data'!AL1175:AP2787,3,FALSE),"")</f>
        <v/>
      </c>
      <c r="C1166" s="5" t="str">
        <f>IF(VLOOKUP('Download Data'!AF1175,'Download Data'!AL1175:AP2787,3,FALSE)&lt;&gt;10001,VLOOKUP('Download Data'!AF1175,'Download Data'!AL1175:AP2787,4,FALSE),"")</f>
        <v/>
      </c>
      <c r="D1166" s="29" t="str">
        <f>IF(VLOOKUP('Download Data'!AF1175,'Download Data'!AL1175:AP2787,3,FALSE)&lt;&gt;10001,VLOOKUP('Download Data'!AF1175,'Download Data'!AL1175:AP2787,5,FALSE),"")</f>
        <v/>
      </c>
      <c r="AA1166" s="39" t="s">
        <v>925</v>
      </c>
      <c r="AB1166" s="41" t="str">
        <f t="shared" si="460"/>
        <v>SL29</v>
      </c>
      <c r="AC1166" s="39" t="s">
        <v>101</v>
      </c>
      <c r="AD1166" s="50" t="str">
        <f>VLOOKUP(AA1166,'Download Data'!$BA$1:$BV$387,2,FALSE)</f>
        <v xml:space="preserve">                                        </v>
      </c>
      <c r="AE1166" s="39"/>
      <c r="AF1166" s="39">
        <f t="shared" si="461"/>
        <v>1157</v>
      </c>
      <c r="AG1166" s="44" t="s">
        <v>950</v>
      </c>
      <c r="AH1166" s="45" t="s">
        <v>101</v>
      </c>
      <c r="AI1166" s="46" t="str">
        <f>Program!AE73</f>
        <v xml:space="preserve">                                        </v>
      </c>
      <c r="AJ1166" s="39"/>
      <c r="AK1166" s="39">
        <f t="shared" si="453"/>
        <v>0</v>
      </c>
      <c r="AL1166" s="39">
        <f t="shared" si="459"/>
        <v>1</v>
      </c>
      <c r="AM1166" s="39" t="str">
        <f t="shared" si="455"/>
        <v xml:space="preserve"> </v>
      </c>
      <c r="AN1166" s="39" t="str">
        <f t="shared" si="456"/>
        <v xml:space="preserve"> </v>
      </c>
      <c r="AO1166" s="39" t="str">
        <f t="shared" si="457"/>
        <v xml:space="preserve"> </v>
      </c>
      <c r="AP1166" s="39" t="str">
        <f t="shared" si="458"/>
        <v xml:space="preserve"> </v>
      </c>
      <c r="CF1166" s="2"/>
    </row>
    <row r="1167" spans="2:84" x14ac:dyDescent="0.2">
      <c r="B1167" s="22" t="str">
        <f>IF(VLOOKUP('Download Data'!AF1176,'Download Data'!AL1176:AP2788,3,FALSE)&lt;&gt;10001,VLOOKUP('Download Data'!AF1176,'Download Data'!AL1176:AP2788,3,FALSE),"")</f>
        <v/>
      </c>
      <c r="C1167" s="5" t="str">
        <f>IF(VLOOKUP('Download Data'!AF1176,'Download Data'!AL1176:AP2788,3,FALSE)&lt;&gt;10001,VLOOKUP('Download Data'!AF1176,'Download Data'!AL1176:AP2788,4,FALSE),"")</f>
        <v/>
      </c>
      <c r="D1167" s="29" t="str">
        <f>IF(VLOOKUP('Download Data'!AF1176,'Download Data'!AL1176:AP2788,3,FALSE)&lt;&gt;10001,VLOOKUP('Download Data'!AF1176,'Download Data'!AL1176:AP2788,5,FALSE),"")</f>
        <v/>
      </c>
      <c r="AA1167" s="39" t="s">
        <v>926</v>
      </c>
      <c r="AB1167" s="41" t="str">
        <f t="shared" si="460"/>
        <v>SL30</v>
      </c>
      <c r="AC1167" s="39" t="s">
        <v>101</v>
      </c>
      <c r="AD1167" s="50" t="str">
        <f>VLOOKUP(AA1167,'Download Data'!$BA$1:$BV$387,2,FALSE)</f>
        <v xml:space="preserve">                                        </v>
      </c>
      <c r="AE1167" s="39"/>
      <c r="AF1167" s="39">
        <f t="shared" si="461"/>
        <v>1158</v>
      </c>
      <c r="AG1167" s="44" t="s">
        <v>951</v>
      </c>
      <c r="AH1167" s="45" t="s">
        <v>101</v>
      </c>
      <c r="AI1167" s="46" t="str">
        <f>Program!AE74</f>
        <v xml:space="preserve">                                        </v>
      </c>
      <c r="AJ1167" s="39"/>
      <c r="AK1167" s="39">
        <f t="shared" si="453"/>
        <v>0</v>
      </c>
      <c r="AL1167" s="39">
        <f t="shared" si="459"/>
        <v>1</v>
      </c>
      <c r="AM1167" s="39" t="str">
        <f t="shared" si="455"/>
        <v xml:space="preserve"> </v>
      </c>
      <c r="AN1167" s="39" t="str">
        <f t="shared" si="456"/>
        <v xml:space="preserve"> </v>
      </c>
      <c r="AO1167" s="39" t="str">
        <f t="shared" si="457"/>
        <v xml:space="preserve"> </v>
      </c>
      <c r="AP1167" s="39" t="str">
        <f t="shared" si="458"/>
        <v xml:space="preserve"> </v>
      </c>
      <c r="CF1167" s="2"/>
    </row>
    <row r="1168" spans="2:84" x14ac:dyDescent="0.2">
      <c r="B1168" s="22" t="str">
        <f>IF(VLOOKUP('Download Data'!AF1177,'Download Data'!AL1177:AP2789,3,FALSE)&lt;&gt;10001,VLOOKUP('Download Data'!AF1177,'Download Data'!AL1177:AP2789,3,FALSE),"")</f>
        <v/>
      </c>
      <c r="C1168" s="5" t="str">
        <f>IF(VLOOKUP('Download Data'!AF1177,'Download Data'!AL1177:AP2789,3,FALSE)&lt;&gt;10001,VLOOKUP('Download Data'!AF1177,'Download Data'!AL1177:AP2789,4,FALSE),"")</f>
        <v/>
      </c>
      <c r="D1168" s="29" t="str">
        <f>IF(VLOOKUP('Download Data'!AF1177,'Download Data'!AL1177:AP2789,3,FALSE)&lt;&gt;10001,VLOOKUP('Download Data'!AF1177,'Download Data'!AL1177:AP2789,5,FALSE),"")</f>
        <v/>
      </c>
      <c r="AA1168" s="39" t="s">
        <v>927</v>
      </c>
      <c r="AB1168" s="41" t="str">
        <f t="shared" si="460"/>
        <v>SL31</v>
      </c>
      <c r="AC1168" s="39" t="s">
        <v>101</v>
      </c>
      <c r="AD1168" s="50" t="str">
        <f>VLOOKUP(AA1168,'Download Data'!$BA$1:$BV$387,2,FALSE)</f>
        <v xml:space="preserve">                                        </v>
      </c>
      <c r="AE1168" s="39"/>
      <c r="AF1168" s="39">
        <f t="shared" si="461"/>
        <v>1159</v>
      </c>
      <c r="AG1168" s="44" t="s">
        <v>952</v>
      </c>
      <c r="AH1168" s="45" t="s">
        <v>101</v>
      </c>
      <c r="AI1168" s="46" t="str">
        <f>Program!AE75</f>
        <v xml:space="preserve">                                        </v>
      </c>
      <c r="AJ1168" s="39"/>
      <c r="AK1168" s="39">
        <f t="shared" si="453"/>
        <v>0</v>
      </c>
      <c r="AL1168" s="39">
        <f t="shared" si="459"/>
        <v>1</v>
      </c>
      <c r="AM1168" s="39" t="str">
        <f t="shared" si="455"/>
        <v xml:space="preserve"> </v>
      </c>
      <c r="AN1168" s="39" t="str">
        <f t="shared" si="456"/>
        <v xml:space="preserve"> </v>
      </c>
      <c r="AO1168" s="39" t="str">
        <f t="shared" si="457"/>
        <v xml:space="preserve"> </v>
      </c>
      <c r="AP1168" s="39" t="str">
        <f t="shared" si="458"/>
        <v xml:space="preserve"> </v>
      </c>
      <c r="CF1168" s="2"/>
    </row>
    <row r="1169" spans="2:84" x14ac:dyDescent="0.2">
      <c r="B1169" s="22" t="str">
        <f>IF(VLOOKUP('Download Data'!AF1178,'Download Data'!AL1178:AP2790,3,FALSE)&lt;&gt;10001,VLOOKUP('Download Data'!AF1178,'Download Data'!AL1178:AP2790,3,FALSE),"")</f>
        <v/>
      </c>
      <c r="C1169" s="5" t="str">
        <f>IF(VLOOKUP('Download Data'!AF1178,'Download Data'!AL1178:AP2790,3,FALSE)&lt;&gt;10001,VLOOKUP('Download Data'!AF1178,'Download Data'!AL1178:AP2790,4,FALSE),"")</f>
        <v/>
      </c>
      <c r="D1169" s="29" t="str">
        <f>IF(VLOOKUP('Download Data'!AF1178,'Download Data'!AL1178:AP2790,3,FALSE)&lt;&gt;10001,VLOOKUP('Download Data'!AF1178,'Download Data'!AL1178:AP2790,5,FALSE),"")</f>
        <v/>
      </c>
      <c r="AA1169" s="39" t="s">
        <v>928</v>
      </c>
      <c r="AB1169" s="41" t="str">
        <f t="shared" si="460"/>
        <v>SL32</v>
      </c>
      <c r="AC1169" s="39" t="s">
        <v>101</v>
      </c>
      <c r="AD1169" s="50" t="str">
        <f>VLOOKUP(AA1169,'Download Data'!$BA$1:$BV$387,2,FALSE)</f>
        <v xml:space="preserve">                                        </v>
      </c>
      <c r="AE1169" s="39"/>
      <c r="AF1169" s="39">
        <f t="shared" si="461"/>
        <v>1160</v>
      </c>
      <c r="AG1169" s="44" t="s">
        <v>953</v>
      </c>
      <c r="AH1169" s="45" t="s">
        <v>101</v>
      </c>
      <c r="AI1169" s="46" t="str">
        <f>Program!AE76</f>
        <v xml:space="preserve">                                        </v>
      </c>
      <c r="AJ1169" s="39"/>
      <c r="AK1169" s="39">
        <f t="shared" si="453"/>
        <v>0</v>
      </c>
      <c r="AL1169" s="39">
        <f t="shared" si="459"/>
        <v>1</v>
      </c>
      <c r="AM1169" s="39" t="str">
        <f t="shared" si="455"/>
        <v xml:space="preserve"> </v>
      </c>
      <c r="AN1169" s="39" t="str">
        <f t="shared" si="456"/>
        <v xml:space="preserve"> </v>
      </c>
      <c r="AO1169" s="39" t="str">
        <f t="shared" si="457"/>
        <v xml:space="preserve"> </v>
      </c>
      <c r="AP1169" s="39" t="str">
        <f t="shared" si="458"/>
        <v xml:space="preserve"> </v>
      </c>
      <c r="CF1169" s="2"/>
    </row>
    <row r="1170" spans="2:84" x14ac:dyDescent="0.2">
      <c r="B1170" s="22" t="str">
        <f>IF(VLOOKUP('Download Data'!AF1179,'Download Data'!AL1179:AP2791,3,FALSE)&lt;&gt;10001,VLOOKUP('Download Data'!AF1179,'Download Data'!AL1179:AP2791,3,FALSE),"")</f>
        <v/>
      </c>
      <c r="C1170" s="5" t="str">
        <f>IF(VLOOKUP('Download Data'!AF1179,'Download Data'!AL1179:AP2791,3,FALSE)&lt;&gt;10001,VLOOKUP('Download Data'!AF1179,'Download Data'!AL1179:AP2791,4,FALSE),"")</f>
        <v/>
      </c>
      <c r="D1170" s="29" t="str">
        <f>IF(VLOOKUP('Download Data'!AF1179,'Download Data'!AL1179:AP2791,3,FALSE)&lt;&gt;10001,VLOOKUP('Download Data'!AF1179,'Download Data'!AL1179:AP2791,5,FALSE),"")</f>
        <v/>
      </c>
      <c r="AA1170" s="39"/>
      <c r="AB1170" s="39"/>
      <c r="AC1170" s="39"/>
      <c r="AD1170" s="43"/>
      <c r="AE1170" s="39"/>
      <c r="AF1170" s="39">
        <f t="shared" si="461"/>
        <v>1161</v>
      </c>
      <c r="AG1170" s="45"/>
      <c r="AH1170" s="45"/>
      <c r="AI1170" s="46"/>
      <c r="AJ1170" s="39"/>
      <c r="AK1170" s="39">
        <f t="shared" si="453"/>
        <v>0</v>
      </c>
      <c r="AL1170" s="39">
        <f t="shared" si="459"/>
        <v>1</v>
      </c>
      <c r="AM1170" s="39" t="str">
        <f t="shared" si="455"/>
        <v xml:space="preserve"> </v>
      </c>
      <c r="AN1170" s="39" t="str">
        <f t="shared" si="456"/>
        <v xml:space="preserve"> </v>
      </c>
      <c r="AO1170" s="39" t="str">
        <f t="shared" si="457"/>
        <v xml:space="preserve"> </v>
      </c>
      <c r="AP1170" s="39" t="str">
        <f t="shared" si="458"/>
        <v xml:space="preserve"> </v>
      </c>
      <c r="CF1170" s="2"/>
    </row>
    <row r="1171" spans="2:84" x14ac:dyDescent="0.2">
      <c r="B1171" s="22" t="str">
        <f>IF(VLOOKUP('Download Data'!AF1180,'Download Data'!AL1180:AP2792,3,FALSE)&lt;&gt;10001,VLOOKUP('Download Data'!AF1180,'Download Data'!AL1180:AP2792,3,FALSE),"")</f>
        <v/>
      </c>
      <c r="C1171" s="5" t="str">
        <f>IF(VLOOKUP('Download Data'!AF1180,'Download Data'!AL1180:AP2792,3,FALSE)&lt;&gt;10001,VLOOKUP('Download Data'!AF1180,'Download Data'!AL1180:AP2792,4,FALSE),"")</f>
        <v/>
      </c>
      <c r="D1171" s="29" t="str">
        <f>IF(VLOOKUP('Download Data'!AF1180,'Download Data'!AL1180:AP2792,3,FALSE)&lt;&gt;10001,VLOOKUP('Download Data'!AF1180,'Download Data'!AL1180:AP2792,5,FALSE),"")</f>
        <v/>
      </c>
      <c r="AA1171" s="39" t="s">
        <v>545</v>
      </c>
      <c r="AB1171" s="41" t="str">
        <f t="shared" ref="AB1171:AB1194" si="462">AG1171</f>
        <v>SP1</v>
      </c>
      <c r="AC1171" s="39" t="s">
        <v>101</v>
      </c>
      <c r="AD1171" s="50">
        <f>VLOOKUP(AA1171,'Download Data'!$BA$1:$BV$387,2,FALSE)</f>
        <v>0</v>
      </c>
      <c r="AE1171" s="39"/>
      <c r="AF1171" s="39">
        <f t="shared" ref="AF1171:AF1194" si="463">AF1170+1</f>
        <v>1162</v>
      </c>
      <c r="AG1171" s="44" t="s">
        <v>593</v>
      </c>
      <c r="AH1171" s="45" t="s">
        <v>101</v>
      </c>
      <c r="AI1171" s="46">
        <f>Program!AM44</f>
        <v>0</v>
      </c>
      <c r="AJ1171" s="39"/>
      <c r="AK1171" s="39">
        <f t="shared" si="453"/>
        <v>0</v>
      </c>
      <c r="AL1171" s="39">
        <f t="shared" si="459"/>
        <v>1</v>
      </c>
      <c r="AM1171" s="39" t="str">
        <f t="shared" si="455"/>
        <v xml:space="preserve"> </v>
      </c>
      <c r="AN1171" s="39" t="str">
        <f t="shared" si="456"/>
        <v xml:space="preserve"> </v>
      </c>
      <c r="AO1171" s="39" t="str">
        <f t="shared" si="457"/>
        <v xml:space="preserve"> </v>
      </c>
      <c r="AP1171" s="39" t="str">
        <f t="shared" si="458"/>
        <v xml:space="preserve"> </v>
      </c>
      <c r="CF1171" s="2"/>
    </row>
    <row r="1172" spans="2:84" x14ac:dyDescent="0.2">
      <c r="B1172" s="22" t="str">
        <f>IF(VLOOKUP('Download Data'!AF1181,'Download Data'!AL1181:AP2793,3,FALSE)&lt;&gt;10001,VLOOKUP('Download Data'!AF1181,'Download Data'!AL1181:AP2793,3,FALSE),"")</f>
        <v/>
      </c>
      <c r="C1172" s="5" t="str">
        <f>IF(VLOOKUP('Download Data'!AF1181,'Download Data'!AL1181:AP2793,3,FALSE)&lt;&gt;10001,VLOOKUP('Download Data'!AF1181,'Download Data'!AL1181:AP2793,4,FALSE),"")</f>
        <v/>
      </c>
      <c r="D1172" s="29" t="str">
        <f>IF(VLOOKUP('Download Data'!AF1181,'Download Data'!AL1181:AP2793,3,FALSE)&lt;&gt;10001,VLOOKUP('Download Data'!AF1181,'Download Data'!AL1181:AP2793,5,FALSE),"")</f>
        <v/>
      </c>
      <c r="AA1172" s="39" t="s">
        <v>546</v>
      </c>
      <c r="AB1172" s="41" t="str">
        <f t="shared" si="462"/>
        <v>SP2</v>
      </c>
      <c r="AC1172" s="39" t="s">
        <v>101</v>
      </c>
      <c r="AD1172" s="50">
        <f>VLOOKUP(AA1172,'Download Data'!$BA$1:$BV$387,2,FALSE)</f>
        <v>0</v>
      </c>
      <c r="AE1172" s="39"/>
      <c r="AF1172" s="39">
        <f t="shared" si="463"/>
        <v>1163</v>
      </c>
      <c r="AG1172" s="44" t="s">
        <v>594</v>
      </c>
      <c r="AH1172" s="45" t="s">
        <v>101</v>
      </c>
      <c r="AI1172" s="46">
        <f>Program!AM45</f>
        <v>0</v>
      </c>
      <c r="AJ1172" s="39"/>
      <c r="AK1172" s="39">
        <f t="shared" si="453"/>
        <v>0</v>
      </c>
      <c r="AL1172" s="39">
        <f t="shared" si="459"/>
        <v>1</v>
      </c>
      <c r="AM1172" s="39" t="str">
        <f t="shared" si="455"/>
        <v xml:space="preserve"> </v>
      </c>
      <c r="AN1172" s="39" t="str">
        <f t="shared" si="456"/>
        <v xml:space="preserve"> </v>
      </c>
      <c r="AO1172" s="39" t="str">
        <f t="shared" si="457"/>
        <v xml:space="preserve"> </v>
      </c>
      <c r="AP1172" s="39" t="str">
        <f t="shared" si="458"/>
        <v xml:space="preserve"> </v>
      </c>
      <c r="CF1172" s="2"/>
    </row>
    <row r="1173" spans="2:84" x14ac:dyDescent="0.2">
      <c r="B1173" s="22" t="str">
        <f>IF(VLOOKUP('Download Data'!AF1182,'Download Data'!AL1182:AP2794,3,FALSE)&lt;&gt;10001,VLOOKUP('Download Data'!AF1182,'Download Data'!AL1182:AP2794,3,FALSE),"")</f>
        <v/>
      </c>
      <c r="C1173" s="5" t="str">
        <f>IF(VLOOKUP('Download Data'!AF1182,'Download Data'!AL1182:AP2794,3,FALSE)&lt;&gt;10001,VLOOKUP('Download Data'!AF1182,'Download Data'!AL1182:AP2794,4,FALSE),"")</f>
        <v/>
      </c>
      <c r="D1173" s="29" t="str">
        <f>IF(VLOOKUP('Download Data'!AF1182,'Download Data'!AL1182:AP2794,3,FALSE)&lt;&gt;10001,VLOOKUP('Download Data'!AF1182,'Download Data'!AL1182:AP2794,5,FALSE),"")</f>
        <v/>
      </c>
      <c r="AA1173" s="39" t="s">
        <v>547</v>
      </c>
      <c r="AB1173" s="41" t="str">
        <f t="shared" si="462"/>
        <v>SP3</v>
      </c>
      <c r="AC1173" s="39" t="s">
        <v>101</v>
      </c>
      <c r="AD1173" s="50">
        <f>VLOOKUP(AA1173,'Download Data'!$BA$1:$BV$387,2,FALSE)</f>
        <v>1</v>
      </c>
      <c r="AE1173" s="39"/>
      <c r="AF1173" s="39">
        <f t="shared" si="463"/>
        <v>1164</v>
      </c>
      <c r="AG1173" s="44" t="s">
        <v>595</v>
      </c>
      <c r="AH1173" s="45" t="s">
        <v>101</v>
      </c>
      <c r="AI1173" s="46">
        <f>Program!AM46</f>
        <v>1</v>
      </c>
      <c r="AJ1173" s="39"/>
      <c r="AK1173" s="39">
        <f t="shared" si="453"/>
        <v>0</v>
      </c>
      <c r="AL1173" s="39">
        <f t="shared" si="459"/>
        <v>1</v>
      </c>
      <c r="AM1173" s="39" t="str">
        <f t="shared" si="455"/>
        <v xml:space="preserve"> </v>
      </c>
      <c r="AN1173" s="39" t="str">
        <f t="shared" si="456"/>
        <v xml:space="preserve"> </v>
      </c>
      <c r="AO1173" s="39" t="str">
        <f t="shared" si="457"/>
        <v xml:space="preserve"> </v>
      </c>
      <c r="AP1173" s="39" t="str">
        <f t="shared" si="458"/>
        <v xml:space="preserve"> </v>
      </c>
      <c r="CF1173" s="2"/>
    </row>
    <row r="1174" spans="2:84" x14ac:dyDescent="0.2">
      <c r="B1174" s="22" t="str">
        <f>IF(VLOOKUP('Download Data'!AF1183,'Download Data'!AL1183:AP2795,3,FALSE)&lt;&gt;10001,VLOOKUP('Download Data'!AF1183,'Download Data'!AL1183:AP2795,3,FALSE),"")</f>
        <v/>
      </c>
      <c r="C1174" s="5" t="str">
        <f>IF(VLOOKUP('Download Data'!AF1183,'Download Data'!AL1183:AP2795,3,FALSE)&lt;&gt;10001,VLOOKUP('Download Data'!AF1183,'Download Data'!AL1183:AP2795,4,FALSE),"")</f>
        <v/>
      </c>
      <c r="D1174" s="29" t="str">
        <f>IF(VLOOKUP('Download Data'!AF1183,'Download Data'!AL1183:AP2795,3,FALSE)&lt;&gt;10001,VLOOKUP('Download Data'!AF1183,'Download Data'!AL1183:AP2795,5,FALSE),"")</f>
        <v/>
      </c>
      <c r="AA1174" s="39" t="s">
        <v>548</v>
      </c>
      <c r="AB1174" s="41" t="str">
        <f t="shared" si="462"/>
        <v>SP4</v>
      </c>
      <c r="AC1174" s="39" t="s">
        <v>101</v>
      </c>
      <c r="AD1174" s="50">
        <f>VLOOKUP(AA1174,'Download Data'!$BA$1:$BV$387,2,FALSE)</f>
        <v>17</v>
      </c>
      <c r="AE1174" s="39"/>
      <c r="AF1174" s="39">
        <f t="shared" si="463"/>
        <v>1165</v>
      </c>
      <c r="AG1174" s="44" t="s">
        <v>596</v>
      </c>
      <c r="AH1174" s="45" t="s">
        <v>101</v>
      </c>
      <c r="AI1174" s="46">
        <f>Program!AM47</f>
        <v>17</v>
      </c>
      <c r="AJ1174" s="39"/>
      <c r="AK1174" s="39">
        <f t="shared" si="453"/>
        <v>0</v>
      </c>
      <c r="AL1174" s="39">
        <f t="shared" si="459"/>
        <v>1</v>
      </c>
      <c r="AM1174" s="39" t="str">
        <f t="shared" si="455"/>
        <v xml:space="preserve"> </v>
      </c>
      <c r="AN1174" s="39" t="str">
        <f t="shared" si="456"/>
        <v xml:space="preserve"> </v>
      </c>
      <c r="AO1174" s="39" t="str">
        <f t="shared" si="457"/>
        <v xml:space="preserve"> </v>
      </c>
      <c r="AP1174" s="39" t="str">
        <f t="shared" si="458"/>
        <v xml:space="preserve"> </v>
      </c>
      <c r="CF1174" s="2"/>
    </row>
    <row r="1175" spans="2:84" x14ac:dyDescent="0.2">
      <c r="B1175" s="22" t="str">
        <f>IF(VLOOKUP('Download Data'!AF1184,'Download Data'!AL1184:AP2796,3,FALSE)&lt;&gt;10001,VLOOKUP('Download Data'!AF1184,'Download Data'!AL1184:AP2796,3,FALSE),"")</f>
        <v/>
      </c>
      <c r="C1175" s="5" t="str">
        <f>IF(VLOOKUP('Download Data'!AF1184,'Download Data'!AL1184:AP2796,3,FALSE)&lt;&gt;10001,VLOOKUP('Download Data'!AF1184,'Download Data'!AL1184:AP2796,4,FALSE),"")</f>
        <v/>
      </c>
      <c r="D1175" s="29" t="str">
        <f>IF(VLOOKUP('Download Data'!AF1184,'Download Data'!AL1184:AP2796,3,FALSE)&lt;&gt;10001,VLOOKUP('Download Data'!AF1184,'Download Data'!AL1184:AP2796,5,FALSE),"")</f>
        <v/>
      </c>
      <c r="AA1175" s="39" t="s">
        <v>549</v>
      </c>
      <c r="AB1175" s="41" t="str">
        <f t="shared" si="462"/>
        <v>SP5</v>
      </c>
      <c r="AC1175" s="39" t="s">
        <v>101</v>
      </c>
      <c r="AD1175" s="50">
        <f>VLOOKUP(AA1175,'Download Data'!$BA$1:$BV$387,2,FALSE)</f>
        <v>9</v>
      </c>
      <c r="AE1175" s="39"/>
      <c r="AF1175" s="39">
        <f t="shared" si="463"/>
        <v>1166</v>
      </c>
      <c r="AG1175" s="44" t="s">
        <v>597</v>
      </c>
      <c r="AH1175" s="45" t="s">
        <v>101</v>
      </c>
      <c r="AI1175" s="46">
        <f>Program!AM48</f>
        <v>9</v>
      </c>
      <c r="AJ1175" s="39"/>
      <c r="AK1175" s="39">
        <f t="shared" si="453"/>
        <v>0</v>
      </c>
      <c r="AL1175" s="39">
        <f t="shared" si="459"/>
        <v>1</v>
      </c>
      <c r="AM1175" s="39" t="str">
        <f t="shared" si="455"/>
        <v xml:space="preserve"> </v>
      </c>
      <c r="AN1175" s="39" t="str">
        <f t="shared" si="456"/>
        <v xml:space="preserve"> </v>
      </c>
      <c r="AO1175" s="39" t="str">
        <f t="shared" si="457"/>
        <v xml:space="preserve"> </v>
      </c>
      <c r="AP1175" s="39" t="str">
        <f t="shared" si="458"/>
        <v xml:space="preserve"> </v>
      </c>
      <c r="CF1175" s="2"/>
    </row>
    <row r="1176" spans="2:84" x14ac:dyDescent="0.2">
      <c r="B1176" s="22" t="str">
        <f>IF(VLOOKUP('Download Data'!AF1185,'Download Data'!AL1185:AP2797,3,FALSE)&lt;&gt;10001,VLOOKUP('Download Data'!AF1185,'Download Data'!AL1185:AP2797,3,FALSE),"")</f>
        <v/>
      </c>
      <c r="C1176" s="5" t="str">
        <f>IF(VLOOKUP('Download Data'!AF1185,'Download Data'!AL1185:AP2797,3,FALSE)&lt;&gt;10001,VLOOKUP('Download Data'!AF1185,'Download Data'!AL1185:AP2797,4,FALSE),"")</f>
        <v/>
      </c>
      <c r="D1176" s="29" t="str">
        <f>IF(VLOOKUP('Download Data'!AF1185,'Download Data'!AL1185:AP2797,3,FALSE)&lt;&gt;10001,VLOOKUP('Download Data'!AF1185,'Download Data'!AL1185:AP2797,5,FALSE),"")</f>
        <v/>
      </c>
      <c r="AA1176" s="39" t="s">
        <v>550</v>
      </c>
      <c r="AB1176" s="41" t="str">
        <f t="shared" si="462"/>
        <v>SP6</v>
      </c>
      <c r="AC1176" s="39" t="s">
        <v>101</v>
      </c>
      <c r="AD1176" s="50">
        <f>VLOOKUP(AA1176,'Download Data'!$BA$1:$BV$387,2,FALSE)</f>
        <v>25</v>
      </c>
      <c r="AE1176" s="39"/>
      <c r="AF1176" s="39">
        <f t="shared" si="463"/>
        <v>1167</v>
      </c>
      <c r="AG1176" s="44" t="s">
        <v>598</v>
      </c>
      <c r="AH1176" s="45" t="s">
        <v>101</v>
      </c>
      <c r="AI1176" s="46">
        <f>Program!AM49</f>
        <v>25</v>
      </c>
      <c r="AJ1176" s="39"/>
      <c r="AK1176" s="39">
        <f t="shared" ref="AK1176:AK1268" si="464">IF(AO1176=" ",0,1)</f>
        <v>0</v>
      </c>
      <c r="AL1176" s="39">
        <f t="shared" ref="AL1176:AL1268" si="465">AL1175+AK1176</f>
        <v>1</v>
      </c>
      <c r="AM1176" s="39" t="str">
        <f t="shared" ref="AM1176:AM1268" si="466">IF(AD1176=AI1176," ",AA1176)</f>
        <v xml:space="preserve"> </v>
      </c>
      <c r="AN1176" s="39" t="str">
        <f t="shared" ref="AN1176:AN1268" si="467">IF(AD1176=AI1176," ",AG1176)</f>
        <v xml:space="preserve"> </v>
      </c>
      <c r="AO1176" s="39" t="str">
        <f t="shared" ref="AO1176:AO1268" si="468">IF(AD1176=AI1176," ","=")</f>
        <v xml:space="preserve"> </v>
      </c>
      <c r="AP1176" s="39" t="str">
        <f t="shared" ref="AP1176:AP1268" si="469">IF(AD1176=AI1176," ",AI1176)</f>
        <v xml:space="preserve"> </v>
      </c>
      <c r="CF1176" s="2"/>
    </row>
    <row r="1177" spans="2:84" x14ac:dyDescent="0.2">
      <c r="B1177" s="22" t="str">
        <f>IF(VLOOKUP('Download Data'!AF1186,'Download Data'!AL1186:AP2798,3,FALSE)&lt;&gt;10001,VLOOKUP('Download Data'!AF1186,'Download Data'!AL1186:AP2798,3,FALSE),"")</f>
        <v/>
      </c>
      <c r="C1177" s="5" t="str">
        <f>IF(VLOOKUP('Download Data'!AF1186,'Download Data'!AL1186:AP2798,3,FALSE)&lt;&gt;10001,VLOOKUP('Download Data'!AF1186,'Download Data'!AL1186:AP2798,4,FALSE),"")</f>
        <v/>
      </c>
      <c r="D1177" s="29" t="str">
        <f>IF(VLOOKUP('Download Data'!AF1186,'Download Data'!AL1186:AP2798,3,FALSE)&lt;&gt;10001,VLOOKUP('Download Data'!AF1186,'Download Data'!AL1186:AP2798,5,FALSE),"")</f>
        <v/>
      </c>
      <c r="AA1177" s="39" t="s">
        <v>551</v>
      </c>
      <c r="AB1177" s="41" t="str">
        <f t="shared" si="462"/>
        <v>SP7</v>
      </c>
      <c r="AC1177" s="39" t="s">
        <v>101</v>
      </c>
      <c r="AD1177" s="50">
        <f>VLOOKUP(AA1177,'Download Data'!$BA$1:$BV$387,2,FALSE)</f>
        <v>0</v>
      </c>
      <c r="AE1177" s="39"/>
      <c r="AF1177" s="39">
        <f t="shared" si="463"/>
        <v>1168</v>
      </c>
      <c r="AG1177" s="44" t="s">
        <v>599</v>
      </c>
      <c r="AH1177" s="45" t="s">
        <v>101</v>
      </c>
      <c r="AI1177" s="46">
        <f>Program!AM50</f>
        <v>0</v>
      </c>
      <c r="AJ1177" s="39"/>
      <c r="AK1177" s="39">
        <f t="shared" si="464"/>
        <v>0</v>
      </c>
      <c r="AL1177" s="39">
        <f t="shared" si="465"/>
        <v>1</v>
      </c>
      <c r="AM1177" s="39" t="str">
        <f t="shared" si="466"/>
        <v xml:space="preserve"> </v>
      </c>
      <c r="AN1177" s="39" t="str">
        <f t="shared" si="467"/>
        <v xml:space="preserve"> </v>
      </c>
      <c r="AO1177" s="39" t="str">
        <f t="shared" si="468"/>
        <v xml:space="preserve"> </v>
      </c>
      <c r="AP1177" s="39" t="str">
        <f t="shared" si="469"/>
        <v xml:space="preserve"> </v>
      </c>
      <c r="CF1177" s="2"/>
    </row>
    <row r="1178" spans="2:84" x14ac:dyDescent="0.2">
      <c r="B1178" s="22" t="str">
        <f>IF(VLOOKUP('Download Data'!AF1187,'Download Data'!AL1187:AP2799,3,FALSE)&lt;&gt;10001,VLOOKUP('Download Data'!AF1187,'Download Data'!AL1187:AP2799,3,FALSE),"")</f>
        <v/>
      </c>
      <c r="C1178" s="5" t="str">
        <f>IF(VLOOKUP('Download Data'!AF1187,'Download Data'!AL1187:AP2799,3,FALSE)&lt;&gt;10001,VLOOKUP('Download Data'!AF1187,'Download Data'!AL1187:AP2799,4,FALSE),"")</f>
        <v/>
      </c>
      <c r="D1178" s="29" t="str">
        <f>IF(VLOOKUP('Download Data'!AF1187,'Download Data'!AL1187:AP2799,3,FALSE)&lt;&gt;10001,VLOOKUP('Download Data'!AF1187,'Download Data'!AL1187:AP2799,5,FALSE),"")</f>
        <v/>
      </c>
      <c r="AA1178" s="39" t="s">
        <v>552</v>
      </c>
      <c r="AB1178" s="41" t="str">
        <f t="shared" si="462"/>
        <v>SP8</v>
      </c>
      <c r="AC1178" s="39" t="s">
        <v>101</v>
      </c>
      <c r="AD1178" s="50">
        <f>VLOOKUP(AA1178,'Download Data'!$BA$1:$BV$387,2,FALSE)</f>
        <v>0</v>
      </c>
      <c r="AE1178" s="39"/>
      <c r="AF1178" s="39">
        <f t="shared" si="463"/>
        <v>1169</v>
      </c>
      <c r="AG1178" s="44" t="s">
        <v>600</v>
      </c>
      <c r="AH1178" s="45" t="s">
        <v>101</v>
      </c>
      <c r="AI1178" s="46">
        <f>Program!AM51</f>
        <v>0</v>
      </c>
      <c r="AJ1178" s="39"/>
      <c r="AK1178" s="39">
        <f t="shared" si="464"/>
        <v>0</v>
      </c>
      <c r="AL1178" s="39">
        <f t="shared" si="465"/>
        <v>1</v>
      </c>
      <c r="AM1178" s="39" t="str">
        <f t="shared" si="466"/>
        <v xml:space="preserve"> </v>
      </c>
      <c r="AN1178" s="39" t="str">
        <f t="shared" si="467"/>
        <v xml:space="preserve"> </v>
      </c>
      <c r="AO1178" s="39" t="str">
        <f t="shared" si="468"/>
        <v xml:space="preserve"> </v>
      </c>
      <c r="AP1178" s="39" t="str">
        <f t="shared" si="469"/>
        <v xml:space="preserve"> </v>
      </c>
      <c r="CF1178" s="2"/>
    </row>
    <row r="1179" spans="2:84" x14ac:dyDescent="0.2">
      <c r="B1179" s="22" t="str">
        <f>IF(VLOOKUP('Download Data'!AF1188,'Download Data'!AL1188:AP2800,3,FALSE)&lt;&gt;10001,VLOOKUP('Download Data'!AF1188,'Download Data'!AL1188:AP2800,3,FALSE),"")</f>
        <v/>
      </c>
      <c r="C1179" s="5" t="str">
        <f>IF(VLOOKUP('Download Data'!AF1188,'Download Data'!AL1188:AP2800,3,FALSE)&lt;&gt;10001,VLOOKUP('Download Data'!AF1188,'Download Data'!AL1188:AP2800,4,FALSE),"")</f>
        <v/>
      </c>
      <c r="D1179" s="29" t="str">
        <f>IF(VLOOKUP('Download Data'!AF1188,'Download Data'!AL1188:AP2800,3,FALSE)&lt;&gt;10001,VLOOKUP('Download Data'!AF1188,'Download Data'!AL1188:AP2800,5,FALSE),"")</f>
        <v/>
      </c>
      <c r="AA1179" s="39" t="s">
        <v>553</v>
      </c>
      <c r="AB1179" s="41" t="str">
        <f t="shared" si="462"/>
        <v>SP9</v>
      </c>
      <c r="AC1179" s="39" t="s">
        <v>101</v>
      </c>
      <c r="AD1179" s="50">
        <f>VLOOKUP(AA1179,'Download Data'!$BA$1:$BV$387,2,FALSE)</f>
        <v>0</v>
      </c>
      <c r="AE1179" s="39"/>
      <c r="AF1179" s="39">
        <f t="shared" si="463"/>
        <v>1170</v>
      </c>
      <c r="AG1179" s="44" t="s">
        <v>601</v>
      </c>
      <c r="AH1179" s="45" t="s">
        <v>101</v>
      </c>
      <c r="AI1179" s="46">
        <f>Program!AM52</f>
        <v>0</v>
      </c>
      <c r="AJ1179" s="39"/>
      <c r="AK1179" s="39">
        <f t="shared" si="464"/>
        <v>0</v>
      </c>
      <c r="AL1179" s="39">
        <f t="shared" si="465"/>
        <v>1</v>
      </c>
      <c r="AM1179" s="39" t="str">
        <f t="shared" si="466"/>
        <v xml:space="preserve"> </v>
      </c>
      <c r="AN1179" s="39" t="str">
        <f t="shared" si="467"/>
        <v xml:space="preserve"> </v>
      </c>
      <c r="AO1179" s="39" t="str">
        <f t="shared" si="468"/>
        <v xml:space="preserve"> </v>
      </c>
      <c r="AP1179" s="39" t="str">
        <f t="shared" si="469"/>
        <v xml:space="preserve"> </v>
      </c>
      <c r="CF1179" s="2"/>
    </row>
    <row r="1180" spans="2:84" x14ac:dyDescent="0.2">
      <c r="B1180" s="22" t="str">
        <f>IF(VLOOKUP('Download Data'!AF1189,'Download Data'!AL1189:AP2801,3,FALSE)&lt;&gt;10001,VLOOKUP('Download Data'!AF1189,'Download Data'!AL1189:AP2801,3,FALSE),"")</f>
        <v/>
      </c>
      <c r="C1180" s="5" t="str">
        <f>IF(VLOOKUP('Download Data'!AF1189,'Download Data'!AL1189:AP2801,3,FALSE)&lt;&gt;10001,VLOOKUP('Download Data'!AF1189,'Download Data'!AL1189:AP2801,4,FALSE),"")</f>
        <v/>
      </c>
      <c r="D1180" s="29" t="str">
        <f>IF(VLOOKUP('Download Data'!AF1189,'Download Data'!AL1189:AP2801,3,FALSE)&lt;&gt;10001,VLOOKUP('Download Data'!AF1189,'Download Data'!AL1189:AP2801,5,FALSE),"")</f>
        <v/>
      </c>
      <c r="AA1180" s="39" t="s">
        <v>554</v>
      </c>
      <c r="AB1180" s="41" t="str">
        <f t="shared" si="462"/>
        <v>SP10</v>
      </c>
      <c r="AC1180" s="39" t="s">
        <v>101</v>
      </c>
      <c r="AD1180" s="50">
        <f>VLOOKUP(AA1180,'Download Data'!$BA$1:$BV$387,2,FALSE)</f>
        <v>0</v>
      </c>
      <c r="AE1180" s="39"/>
      <c r="AF1180" s="39">
        <f t="shared" si="463"/>
        <v>1171</v>
      </c>
      <c r="AG1180" s="44" t="s">
        <v>602</v>
      </c>
      <c r="AH1180" s="45" t="s">
        <v>101</v>
      </c>
      <c r="AI1180" s="46">
        <f>Program!AM53</f>
        <v>0</v>
      </c>
      <c r="AJ1180" s="39"/>
      <c r="AK1180" s="39">
        <f t="shared" si="464"/>
        <v>0</v>
      </c>
      <c r="AL1180" s="39">
        <f t="shared" si="465"/>
        <v>1</v>
      </c>
      <c r="AM1180" s="39" t="str">
        <f t="shared" si="466"/>
        <v xml:space="preserve"> </v>
      </c>
      <c r="AN1180" s="39" t="str">
        <f t="shared" si="467"/>
        <v xml:space="preserve"> </v>
      </c>
      <c r="AO1180" s="39" t="str">
        <f t="shared" si="468"/>
        <v xml:space="preserve"> </v>
      </c>
      <c r="AP1180" s="39" t="str">
        <f t="shared" si="469"/>
        <v xml:space="preserve"> </v>
      </c>
      <c r="CF1180" s="2"/>
    </row>
    <row r="1181" spans="2:84" x14ac:dyDescent="0.2">
      <c r="B1181" s="22" t="str">
        <f>IF(VLOOKUP('Download Data'!AF1190,'Download Data'!AL1190:AP2802,3,FALSE)&lt;&gt;10001,VLOOKUP('Download Data'!AF1190,'Download Data'!AL1190:AP2802,3,FALSE),"")</f>
        <v/>
      </c>
      <c r="C1181" s="5" t="str">
        <f>IF(VLOOKUP('Download Data'!AF1190,'Download Data'!AL1190:AP2802,3,FALSE)&lt;&gt;10001,VLOOKUP('Download Data'!AF1190,'Download Data'!AL1190:AP2802,4,FALSE),"")</f>
        <v/>
      </c>
      <c r="D1181" s="29" t="str">
        <f>IF(VLOOKUP('Download Data'!AF1190,'Download Data'!AL1190:AP2802,3,FALSE)&lt;&gt;10001,VLOOKUP('Download Data'!AF1190,'Download Data'!AL1190:AP2802,5,FALSE),"")</f>
        <v/>
      </c>
      <c r="AA1181" s="39" t="s">
        <v>555</v>
      </c>
      <c r="AB1181" s="41" t="str">
        <f t="shared" si="462"/>
        <v>SP11</v>
      </c>
      <c r="AC1181" s="39" t="s">
        <v>101</v>
      </c>
      <c r="AD1181" s="50">
        <f>VLOOKUP(AA1181,'Download Data'!$BA$1:$BV$387,2,FALSE)</f>
        <v>0</v>
      </c>
      <c r="AE1181" s="39"/>
      <c r="AF1181" s="39">
        <f t="shared" si="463"/>
        <v>1172</v>
      </c>
      <c r="AG1181" s="44" t="s">
        <v>603</v>
      </c>
      <c r="AH1181" s="45" t="s">
        <v>101</v>
      </c>
      <c r="AI1181" s="46">
        <f>Program!AM54</f>
        <v>0</v>
      </c>
      <c r="AJ1181" s="39"/>
      <c r="AK1181" s="39">
        <f t="shared" si="464"/>
        <v>0</v>
      </c>
      <c r="AL1181" s="39">
        <f t="shared" si="465"/>
        <v>1</v>
      </c>
      <c r="AM1181" s="39" t="str">
        <f t="shared" si="466"/>
        <v xml:space="preserve"> </v>
      </c>
      <c r="AN1181" s="39" t="str">
        <f t="shared" si="467"/>
        <v xml:space="preserve"> </v>
      </c>
      <c r="AO1181" s="39" t="str">
        <f t="shared" si="468"/>
        <v xml:space="preserve"> </v>
      </c>
      <c r="AP1181" s="39" t="str">
        <f t="shared" si="469"/>
        <v xml:space="preserve"> </v>
      </c>
      <c r="CF1181" s="2"/>
    </row>
    <row r="1182" spans="2:84" x14ac:dyDescent="0.2">
      <c r="B1182" s="22" t="str">
        <f>IF(VLOOKUP('Download Data'!AF1191,'Download Data'!AL1191:AP2803,3,FALSE)&lt;&gt;10001,VLOOKUP('Download Data'!AF1191,'Download Data'!AL1191:AP2803,3,FALSE),"")</f>
        <v/>
      </c>
      <c r="C1182" s="5" t="str">
        <f>IF(VLOOKUP('Download Data'!AF1191,'Download Data'!AL1191:AP2803,3,FALSE)&lt;&gt;10001,VLOOKUP('Download Data'!AF1191,'Download Data'!AL1191:AP2803,4,FALSE),"")</f>
        <v/>
      </c>
      <c r="D1182" s="29" t="str">
        <f>IF(VLOOKUP('Download Data'!AF1191,'Download Data'!AL1191:AP2803,3,FALSE)&lt;&gt;10001,VLOOKUP('Download Data'!AF1191,'Download Data'!AL1191:AP2803,5,FALSE),"")</f>
        <v/>
      </c>
      <c r="AA1182" s="39" t="s">
        <v>556</v>
      </c>
      <c r="AB1182" s="41" t="str">
        <f t="shared" si="462"/>
        <v>SP12</v>
      </c>
      <c r="AC1182" s="39" t="s">
        <v>101</v>
      </c>
      <c r="AD1182" s="50">
        <f>VLOOKUP(AA1182,'Download Data'!$BA$1:$BV$387,2,FALSE)</f>
        <v>0</v>
      </c>
      <c r="AE1182" s="39"/>
      <c r="AF1182" s="39">
        <f t="shared" si="463"/>
        <v>1173</v>
      </c>
      <c r="AG1182" s="44" t="s">
        <v>604</v>
      </c>
      <c r="AH1182" s="45" t="s">
        <v>101</v>
      </c>
      <c r="AI1182" s="46">
        <f>Program!AM55</f>
        <v>0</v>
      </c>
      <c r="AJ1182" s="39"/>
      <c r="AK1182" s="39">
        <f t="shared" si="464"/>
        <v>0</v>
      </c>
      <c r="AL1182" s="39">
        <f t="shared" si="465"/>
        <v>1</v>
      </c>
      <c r="AM1182" s="39" t="str">
        <f t="shared" si="466"/>
        <v xml:space="preserve"> </v>
      </c>
      <c r="AN1182" s="39" t="str">
        <f t="shared" si="467"/>
        <v xml:space="preserve"> </v>
      </c>
      <c r="AO1182" s="39" t="str">
        <f t="shared" si="468"/>
        <v xml:space="preserve"> </v>
      </c>
      <c r="AP1182" s="39" t="str">
        <f t="shared" si="469"/>
        <v xml:space="preserve"> </v>
      </c>
      <c r="CF1182" s="2"/>
    </row>
    <row r="1183" spans="2:84" x14ac:dyDescent="0.2">
      <c r="B1183" s="22" t="str">
        <f>IF(VLOOKUP('Download Data'!AF1192,'Download Data'!AL1192:AP2804,3,FALSE)&lt;&gt;10001,VLOOKUP('Download Data'!AF1192,'Download Data'!AL1192:AP2804,3,FALSE),"")</f>
        <v/>
      </c>
      <c r="C1183" s="5" t="str">
        <f>IF(VLOOKUP('Download Data'!AF1192,'Download Data'!AL1192:AP2804,3,FALSE)&lt;&gt;10001,VLOOKUP('Download Data'!AF1192,'Download Data'!AL1192:AP2804,4,FALSE),"")</f>
        <v/>
      </c>
      <c r="D1183" s="29" t="str">
        <f>IF(VLOOKUP('Download Data'!AF1192,'Download Data'!AL1192:AP2804,3,FALSE)&lt;&gt;10001,VLOOKUP('Download Data'!AF1192,'Download Data'!AL1192:AP2804,5,FALSE),"")</f>
        <v/>
      </c>
      <c r="AA1183" s="39" t="s">
        <v>557</v>
      </c>
      <c r="AB1183" s="41" t="str">
        <f t="shared" si="462"/>
        <v>SP13</v>
      </c>
      <c r="AC1183" s="39" t="s">
        <v>101</v>
      </c>
      <c r="AD1183" s="50">
        <f>VLOOKUP(AA1183,'Download Data'!$BA$1:$BV$387,2,FALSE)</f>
        <v>0</v>
      </c>
      <c r="AE1183" s="39"/>
      <c r="AF1183" s="39">
        <f t="shared" si="463"/>
        <v>1174</v>
      </c>
      <c r="AG1183" s="44" t="s">
        <v>605</v>
      </c>
      <c r="AH1183" s="45" t="s">
        <v>101</v>
      </c>
      <c r="AI1183" s="46">
        <f>Program!AM56</f>
        <v>0</v>
      </c>
      <c r="AJ1183" s="39"/>
      <c r="AK1183" s="39">
        <f t="shared" si="464"/>
        <v>0</v>
      </c>
      <c r="AL1183" s="39">
        <f t="shared" si="465"/>
        <v>1</v>
      </c>
      <c r="AM1183" s="39" t="str">
        <f t="shared" si="466"/>
        <v xml:space="preserve"> </v>
      </c>
      <c r="AN1183" s="39" t="str">
        <f t="shared" si="467"/>
        <v xml:space="preserve"> </v>
      </c>
      <c r="AO1183" s="39" t="str">
        <f t="shared" si="468"/>
        <v xml:space="preserve"> </v>
      </c>
      <c r="AP1183" s="39" t="str">
        <f t="shared" si="469"/>
        <v xml:space="preserve"> </v>
      </c>
      <c r="CF1183" s="2"/>
    </row>
    <row r="1184" spans="2:84" x14ac:dyDescent="0.2">
      <c r="B1184" s="22" t="str">
        <f>IF(VLOOKUP('Download Data'!AF1193,'Download Data'!AL1193:AP2805,3,FALSE)&lt;&gt;10001,VLOOKUP('Download Data'!AF1193,'Download Data'!AL1193:AP2805,3,FALSE),"")</f>
        <v/>
      </c>
      <c r="C1184" s="5" t="str">
        <f>IF(VLOOKUP('Download Data'!AF1193,'Download Data'!AL1193:AP2805,3,FALSE)&lt;&gt;10001,VLOOKUP('Download Data'!AF1193,'Download Data'!AL1193:AP2805,4,FALSE),"")</f>
        <v/>
      </c>
      <c r="D1184" s="29" t="str">
        <f>IF(VLOOKUP('Download Data'!AF1193,'Download Data'!AL1193:AP2805,3,FALSE)&lt;&gt;10001,VLOOKUP('Download Data'!AF1193,'Download Data'!AL1193:AP2805,5,FALSE),"")</f>
        <v/>
      </c>
      <c r="AA1184" s="39" t="s">
        <v>558</v>
      </c>
      <c r="AB1184" s="41" t="str">
        <f t="shared" si="462"/>
        <v>SP14</v>
      </c>
      <c r="AC1184" s="39" t="s">
        <v>101</v>
      </c>
      <c r="AD1184" s="50">
        <f>VLOOKUP(AA1184,'Download Data'!$BA$1:$BV$387,2,FALSE)</f>
        <v>0</v>
      </c>
      <c r="AE1184" s="39"/>
      <c r="AF1184" s="39">
        <f t="shared" si="463"/>
        <v>1175</v>
      </c>
      <c r="AG1184" s="44" t="s">
        <v>606</v>
      </c>
      <c r="AH1184" s="45" t="s">
        <v>101</v>
      </c>
      <c r="AI1184" s="46">
        <f>Program!AM57</f>
        <v>0</v>
      </c>
      <c r="AJ1184" s="39"/>
      <c r="AK1184" s="39">
        <f t="shared" si="464"/>
        <v>0</v>
      </c>
      <c r="AL1184" s="39">
        <f t="shared" si="465"/>
        <v>1</v>
      </c>
      <c r="AM1184" s="39" t="str">
        <f t="shared" si="466"/>
        <v xml:space="preserve"> </v>
      </c>
      <c r="AN1184" s="39" t="str">
        <f t="shared" si="467"/>
        <v xml:space="preserve"> </v>
      </c>
      <c r="AO1184" s="39" t="str">
        <f t="shared" si="468"/>
        <v xml:space="preserve"> </v>
      </c>
      <c r="AP1184" s="39" t="str">
        <f t="shared" si="469"/>
        <v xml:space="preserve"> </v>
      </c>
      <c r="CF1184" s="2"/>
    </row>
    <row r="1185" spans="2:84" x14ac:dyDescent="0.2">
      <c r="B1185" s="22" t="str">
        <f>IF(VLOOKUP('Download Data'!AF1194,'Download Data'!AL1194:AP2806,3,FALSE)&lt;&gt;10001,VLOOKUP('Download Data'!AF1194,'Download Data'!AL1194:AP2806,3,FALSE),"")</f>
        <v/>
      </c>
      <c r="C1185" s="5" t="str">
        <f>IF(VLOOKUP('Download Data'!AF1194,'Download Data'!AL1194:AP2806,3,FALSE)&lt;&gt;10001,VLOOKUP('Download Data'!AF1194,'Download Data'!AL1194:AP2806,4,FALSE),"")</f>
        <v/>
      </c>
      <c r="D1185" s="29" t="str">
        <f>IF(VLOOKUP('Download Data'!AF1194,'Download Data'!AL1194:AP2806,3,FALSE)&lt;&gt;10001,VLOOKUP('Download Data'!AF1194,'Download Data'!AL1194:AP2806,5,FALSE),"")</f>
        <v/>
      </c>
      <c r="AA1185" s="39" t="s">
        <v>559</v>
      </c>
      <c r="AB1185" s="41" t="str">
        <f t="shared" si="462"/>
        <v>SP15</v>
      </c>
      <c r="AC1185" s="39" t="s">
        <v>101</v>
      </c>
      <c r="AD1185" s="50">
        <f>VLOOKUP(AA1185,'Download Data'!$BA$1:$BV$387,2,FALSE)</f>
        <v>0</v>
      </c>
      <c r="AE1185" s="39"/>
      <c r="AF1185" s="39">
        <f t="shared" si="463"/>
        <v>1176</v>
      </c>
      <c r="AG1185" s="44" t="s">
        <v>607</v>
      </c>
      <c r="AH1185" s="45" t="s">
        <v>101</v>
      </c>
      <c r="AI1185" s="46">
        <f>Program!AM58</f>
        <v>0</v>
      </c>
      <c r="AJ1185" s="39"/>
      <c r="AK1185" s="39">
        <f t="shared" si="464"/>
        <v>0</v>
      </c>
      <c r="AL1185" s="39">
        <f t="shared" si="465"/>
        <v>1</v>
      </c>
      <c r="AM1185" s="39" t="str">
        <f t="shared" si="466"/>
        <v xml:space="preserve"> </v>
      </c>
      <c r="AN1185" s="39" t="str">
        <f t="shared" si="467"/>
        <v xml:space="preserve"> </v>
      </c>
      <c r="AO1185" s="39" t="str">
        <f t="shared" si="468"/>
        <v xml:space="preserve"> </v>
      </c>
      <c r="AP1185" s="39" t="str">
        <f t="shared" si="469"/>
        <v xml:space="preserve"> </v>
      </c>
      <c r="CF1185" s="2"/>
    </row>
    <row r="1186" spans="2:84" x14ac:dyDescent="0.2">
      <c r="B1186" s="22" t="str">
        <f>IF(VLOOKUP('Download Data'!AF1195,'Download Data'!AL1195:AP2807,3,FALSE)&lt;&gt;10001,VLOOKUP('Download Data'!AF1195,'Download Data'!AL1195:AP2807,3,FALSE),"")</f>
        <v/>
      </c>
      <c r="C1186" s="5" t="str">
        <f>IF(VLOOKUP('Download Data'!AF1195,'Download Data'!AL1195:AP2807,3,FALSE)&lt;&gt;10001,VLOOKUP('Download Data'!AF1195,'Download Data'!AL1195:AP2807,4,FALSE),"")</f>
        <v/>
      </c>
      <c r="D1186" s="29" t="str">
        <f>IF(VLOOKUP('Download Data'!AF1195,'Download Data'!AL1195:AP2807,3,FALSE)&lt;&gt;10001,VLOOKUP('Download Data'!AF1195,'Download Data'!AL1195:AP2807,5,FALSE),"")</f>
        <v/>
      </c>
      <c r="AA1186" s="39" t="s">
        <v>560</v>
      </c>
      <c r="AB1186" s="41" t="str">
        <f t="shared" si="462"/>
        <v>SP16</v>
      </c>
      <c r="AC1186" s="39" t="s">
        <v>101</v>
      </c>
      <c r="AD1186" s="50">
        <f>VLOOKUP(AA1186,'Download Data'!$BA$1:$BV$387,2,FALSE)</f>
        <v>0</v>
      </c>
      <c r="AE1186" s="39"/>
      <c r="AF1186" s="39">
        <f t="shared" si="463"/>
        <v>1177</v>
      </c>
      <c r="AG1186" s="44" t="s">
        <v>608</v>
      </c>
      <c r="AH1186" s="45" t="s">
        <v>101</v>
      </c>
      <c r="AI1186" s="46">
        <f>Program!AM59</f>
        <v>0</v>
      </c>
      <c r="AJ1186" s="39"/>
      <c r="AK1186" s="39">
        <f t="shared" si="464"/>
        <v>0</v>
      </c>
      <c r="AL1186" s="39">
        <f t="shared" si="465"/>
        <v>1</v>
      </c>
      <c r="AM1186" s="39" t="str">
        <f t="shared" si="466"/>
        <v xml:space="preserve"> </v>
      </c>
      <c r="AN1186" s="39" t="str">
        <f t="shared" si="467"/>
        <v xml:space="preserve"> </v>
      </c>
      <c r="AO1186" s="39" t="str">
        <f t="shared" si="468"/>
        <v xml:space="preserve"> </v>
      </c>
      <c r="AP1186" s="39" t="str">
        <f t="shared" si="469"/>
        <v xml:space="preserve"> </v>
      </c>
      <c r="CF1186" s="2"/>
    </row>
    <row r="1187" spans="2:84" x14ac:dyDescent="0.2">
      <c r="B1187" s="22" t="str">
        <f>IF(VLOOKUP('Download Data'!AF1196,'Download Data'!AL1196:AP2808,3,FALSE)&lt;&gt;10001,VLOOKUP('Download Data'!AF1196,'Download Data'!AL1196:AP2808,3,FALSE),"")</f>
        <v/>
      </c>
      <c r="C1187" s="5" t="str">
        <f>IF(VLOOKUP('Download Data'!AF1196,'Download Data'!AL1196:AP2808,3,FALSE)&lt;&gt;10001,VLOOKUP('Download Data'!AF1196,'Download Data'!AL1196:AP2808,4,FALSE),"")</f>
        <v/>
      </c>
      <c r="D1187" s="29" t="str">
        <f>IF(VLOOKUP('Download Data'!AF1196,'Download Data'!AL1196:AP2808,3,FALSE)&lt;&gt;10001,VLOOKUP('Download Data'!AF1196,'Download Data'!AL1196:AP2808,5,FALSE),"")</f>
        <v/>
      </c>
      <c r="AA1187" s="39" t="s">
        <v>561</v>
      </c>
      <c r="AB1187" s="41" t="str">
        <f t="shared" si="462"/>
        <v>SP17</v>
      </c>
      <c r="AC1187" s="39" t="s">
        <v>101</v>
      </c>
      <c r="AD1187" s="50">
        <f>VLOOKUP(AA1187,'Download Data'!$BA$1:$BV$387,2,FALSE)</f>
        <v>0</v>
      </c>
      <c r="AE1187" s="39"/>
      <c r="AF1187" s="39">
        <f t="shared" si="463"/>
        <v>1178</v>
      </c>
      <c r="AG1187" s="44" t="s">
        <v>609</v>
      </c>
      <c r="AH1187" s="45" t="s">
        <v>101</v>
      </c>
      <c r="AI1187" s="46">
        <f>Program!AM60</f>
        <v>0</v>
      </c>
      <c r="AJ1187" s="39"/>
      <c r="AK1187" s="39">
        <f t="shared" si="464"/>
        <v>0</v>
      </c>
      <c r="AL1187" s="39">
        <f t="shared" si="465"/>
        <v>1</v>
      </c>
      <c r="AM1187" s="39" t="str">
        <f t="shared" si="466"/>
        <v xml:space="preserve"> </v>
      </c>
      <c r="AN1187" s="39" t="str">
        <f t="shared" si="467"/>
        <v xml:space="preserve"> </v>
      </c>
      <c r="AO1187" s="39" t="str">
        <f t="shared" si="468"/>
        <v xml:space="preserve"> </v>
      </c>
      <c r="AP1187" s="39" t="str">
        <f t="shared" si="469"/>
        <v xml:space="preserve"> </v>
      </c>
    </row>
    <row r="1188" spans="2:84" x14ac:dyDescent="0.2">
      <c r="B1188" s="22" t="str">
        <f>IF(VLOOKUP('Download Data'!AF1197,'Download Data'!AL1197:AP2809,3,FALSE)&lt;&gt;10001,VLOOKUP('Download Data'!AF1197,'Download Data'!AL1197:AP2809,3,FALSE),"")</f>
        <v/>
      </c>
      <c r="C1188" s="5" t="str">
        <f>IF(VLOOKUP('Download Data'!AF1197,'Download Data'!AL1197:AP2809,3,FALSE)&lt;&gt;10001,VLOOKUP('Download Data'!AF1197,'Download Data'!AL1197:AP2809,4,FALSE),"")</f>
        <v/>
      </c>
      <c r="D1188" s="29" t="str">
        <f>IF(VLOOKUP('Download Data'!AF1197,'Download Data'!AL1197:AP2809,3,FALSE)&lt;&gt;10001,VLOOKUP('Download Data'!AF1197,'Download Data'!AL1197:AP2809,5,FALSE),"")</f>
        <v/>
      </c>
      <c r="AA1188" s="39" t="s">
        <v>562</v>
      </c>
      <c r="AB1188" s="41" t="str">
        <f t="shared" si="462"/>
        <v>SP18</v>
      </c>
      <c r="AC1188" s="39" t="s">
        <v>101</v>
      </c>
      <c r="AD1188" s="50">
        <f>VLOOKUP(AA1188,'Download Data'!$BA$1:$BV$387,2,FALSE)</f>
        <v>0</v>
      </c>
      <c r="AE1188" s="39"/>
      <c r="AF1188" s="39">
        <f t="shared" si="463"/>
        <v>1179</v>
      </c>
      <c r="AG1188" s="44" t="s">
        <v>610</v>
      </c>
      <c r="AH1188" s="45" t="s">
        <v>101</v>
      </c>
      <c r="AI1188" s="46">
        <f>Program!AM61</f>
        <v>0</v>
      </c>
      <c r="AJ1188" s="39"/>
      <c r="AK1188" s="39">
        <f t="shared" si="464"/>
        <v>0</v>
      </c>
      <c r="AL1188" s="39">
        <f t="shared" si="465"/>
        <v>1</v>
      </c>
      <c r="AM1188" s="39" t="str">
        <f t="shared" si="466"/>
        <v xml:space="preserve"> </v>
      </c>
      <c r="AN1188" s="39" t="str">
        <f t="shared" si="467"/>
        <v xml:space="preserve"> </v>
      </c>
      <c r="AO1188" s="39" t="str">
        <f t="shared" si="468"/>
        <v xml:space="preserve"> </v>
      </c>
      <c r="AP1188" s="39" t="str">
        <f t="shared" si="469"/>
        <v xml:space="preserve"> </v>
      </c>
    </row>
    <row r="1189" spans="2:84" x14ac:dyDescent="0.2">
      <c r="B1189" s="22" t="str">
        <f>IF(VLOOKUP('Download Data'!AF1198,'Download Data'!AL1198:AP2810,3,FALSE)&lt;&gt;10001,VLOOKUP('Download Data'!AF1198,'Download Data'!AL1198:AP2810,3,FALSE),"")</f>
        <v/>
      </c>
      <c r="C1189" s="5" t="str">
        <f>IF(VLOOKUP('Download Data'!AF1198,'Download Data'!AL1198:AP2810,3,FALSE)&lt;&gt;10001,VLOOKUP('Download Data'!AF1198,'Download Data'!AL1198:AP2810,4,FALSE),"")</f>
        <v/>
      </c>
      <c r="D1189" s="29" t="str">
        <f>IF(VLOOKUP('Download Data'!AF1198,'Download Data'!AL1198:AP2810,3,FALSE)&lt;&gt;10001,VLOOKUP('Download Data'!AF1198,'Download Data'!AL1198:AP2810,5,FALSE),"")</f>
        <v/>
      </c>
      <c r="AA1189" s="39" t="s">
        <v>563</v>
      </c>
      <c r="AB1189" s="41" t="str">
        <f t="shared" si="462"/>
        <v>SP19</v>
      </c>
      <c r="AC1189" s="39" t="s">
        <v>101</v>
      </c>
      <c r="AD1189" s="50">
        <f>VLOOKUP(AA1189,'Download Data'!$BA$1:$BV$387,2,FALSE)</f>
        <v>0</v>
      </c>
      <c r="AE1189" s="39"/>
      <c r="AF1189" s="39">
        <f t="shared" si="463"/>
        <v>1180</v>
      </c>
      <c r="AG1189" s="44" t="s">
        <v>611</v>
      </c>
      <c r="AH1189" s="45" t="s">
        <v>101</v>
      </c>
      <c r="AI1189" s="46">
        <f>Program!AM62</f>
        <v>0</v>
      </c>
      <c r="AJ1189" s="39"/>
      <c r="AK1189" s="39">
        <f t="shared" si="464"/>
        <v>0</v>
      </c>
      <c r="AL1189" s="39">
        <f t="shared" si="465"/>
        <v>1</v>
      </c>
      <c r="AM1189" s="39" t="str">
        <f t="shared" si="466"/>
        <v xml:space="preserve"> </v>
      </c>
      <c r="AN1189" s="39" t="str">
        <f t="shared" si="467"/>
        <v xml:space="preserve"> </v>
      </c>
      <c r="AO1189" s="39" t="str">
        <f t="shared" si="468"/>
        <v xml:space="preserve"> </v>
      </c>
      <c r="AP1189" s="39" t="str">
        <f t="shared" si="469"/>
        <v xml:space="preserve"> </v>
      </c>
    </row>
    <row r="1190" spans="2:84" x14ac:dyDescent="0.2">
      <c r="B1190" s="22" t="str">
        <f>IF(VLOOKUP('Download Data'!AF1199,'Download Data'!AL1199:AP2811,3,FALSE)&lt;&gt;10001,VLOOKUP('Download Data'!AF1199,'Download Data'!AL1199:AP2811,3,FALSE),"")</f>
        <v/>
      </c>
      <c r="C1190" s="5" t="str">
        <f>IF(VLOOKUP('Download Data'!AF1199,'Download Data'!AL1199:AP2811,3,FALSE)&lt;&gt;10001,VLOOKUP('Download Data'!AF1199,'Download Data'!AL1199:AP2811,4,FALSE),"")</f>
        <v/>
      </c>
      <c r="D1190" s="29" t="str">
        <f>IF(VLOOKUP('Download Data'!AF1199,'Download Data'!AL1199:AP2811,3,FALSE)&lt;&gt;10001,VLOOKUP('Download Data'!AF1199,'Download Data'!AL1199:AP2811,5,FALSE),"")</f>
        <v/>
      </c>
      <c r="AA1190" s="39" t="s">
        <v>564</v>
      </c>
      <c r="AB1190" s="41" t="str">
        <f t="shared" si="462"/>
        <v>SP20</v>
      </c>
      <c r="AC1190" s="39" t="s">
        <v>101</v>
      </c>
      <c r="AD1190" s="50">
        <f>VLOOKUP(AA1190,'Download Data'!$BA$1:$BV$387,2,FALSE)</f>
        <v>0</v>
      </c>
      <c r="AE1190" s="39"/>
      <c r="AF1190" s="39">
        <f t="shared" si="463"/>
        <v>1181</v>
      </c>
      <c r="AG1190" s="44" t="s">
        <v>612</v>
      </c>
      <c r="AH1190" s="45" t="s">
        <v>101</v>
      </c>
      <c r="AI1190" s="46">
        <f>Program!AM63</f>
        <v>0</v>
      </c>
      <c r="AJ1190" s="39"/>
      <c r="AK1190" s="39">
        <f t="shared" si="464"/>
        <v>0</v>
      </c>
      <c r="AL1190" s="39">
        <f t="shared" si="465"/>
        <v>1</v>
      </c>
      <c r="AM1190" s="39" t="str">
        <f t="shared" si="466"/>
        <v xml:space="preserve"> </v>
      </c>
      <c r="AN1190" s="39" t="str">
        <f t="shared" si="467"/>
        <v xml:space="preserve"> </v>
      </c>
      <c r="AO1190" s="39" t="str">
        <f t="shared" si="468"/>
        <v xml:space="preserve"> </v>
      </c>
      <c r="AP1190" s="39" t="str">
        <f t="shared" si="469"/>
        <v xml:space="preserve"> </v>
      </c>
    </row>
    <row r="1191" spans="2:84" x14ac:dyDescent="0.2">
      <c r="B1191" s="22" t="str">
        <f>IF(VLOOKUP('Download Data'!AF1200,'Download Data'!AL1200:AP2812,3,FALSE)&lt;&gt;10001,VLOOKUP('Download Data'!AF1200,'Download Data'!AL1200:AP2812,3,FALSE),"")</f>
        <v/>
      </c>
      <c r="C1191" s="5" t="str">
        <f>IF(VLOOKUP('Download Data'!AF1200,'Download Data'!AL1200:AP2812,3,FALSE)&lt;&gt;10001,VLOOKUP('Download Data'!AF1200,'Download Data'!AL1200:AP2812,4,FALSE),"")</f>
        <v/>
      </c>
      <c r="D1191" s="29" t="str">
        <f>IF(VLOOKUP('Download Data'!AF1200,'Download Data'!AL1200:AP2812,3,FALSE)&lt;&gt;10001,VLOOKUP('Download Data'!AF1200,'Download Data'!AL1200:AP2812,5,FALSE),"")</f>
        <v/>
      </c>
      <c r="AA1191" s="39" t="s">
        <v>565</v>
      </c>
      <c r="AB1191" s="41" t="str">
        <f t="shared" si="462"/>
        <v>SP21</v>
      </c>
      <c r="AC1191" s="39" t="s">
        <v>101</v>
      </c>
      <c r="AD1191" s="50">
        <f>VLOOKUP(AA1191,'Download Data'!$BA$1:$BV$387,2,FALSE)</f>
        <v>0</v>
      </c>
      <c r="AE1191" s="39"/>
      <c r="AF1191" s="39">
        <f t="shared" si="463"/>
        <v>1182</v>
      </c>
      <c r="AG1191" s="44" t="s">
        <v>613</v>
      </c>
      <c r="AH1191" s="45" t="s">
        <v>101</v>
      </c>
      <c r="AI1191" s="46">
        <f>Program!AM64</f>
        <v>0</v>
      </c>
      <c r="AJ1191" s="39"/>
      <c r="AK1191" s="39">
        <f t="shared" si="464"/>
        <v>0</v>
      </c>
      <c r="AL1191" s="39">
        <f t="shared" si="465"/>
        <v>1</v>
      </c>
      <c r="AM1191" s="39" t="str">
        <f t="shared" si="466"/>
        <v xml:space="preserve"> </v>
      </c>
      <c r="AN1191" s="39" t="str">
        <f t="shared" si="467"/>
        <v xml:space="preserve"> </v>
      </c>
      <c r="AO1191" s="39" t="str">
        <f t="shared" si="468"/>
        <v xml:space="preserve"> </v>
      </c>
      <c r="AP1191" s="39" t="str">
        <f t="shared" si="469"/>
        <v xml:space="preserve"> </v>
      </c>
    </row>
    <row r="1192" spans="2:84" x14ac:dyDescent="0.2">
      <c r="B1192" s="22" t="str">
        <f>IF(VLOOKUP('Download Data'!AF1201,'Download Data'!AL1201:AP2813,3,FALSE)&lt;&gt;10001,VLOOKUP('Download Data'!AF1201,'Download Data'!AL1201:AP2813,3,FALSE),"")</f>
        <v/>
      </c>
      <c r="C1192" s="5" t="str">
        <f>IF(VLOOKUP('Download Data'!AF1201,'Download Data'!AL1201:AP2813,3,FALSE)&lt;&gt;10001,VLOOKUP('Download Data'!AF1201,'Download Data'!AL1201:AP2813,4,FALSE),"")</f>
        <v/>
      </c>
      <c r="D1192" s="29" t="str">
        <f>IF(VLOOKUP('Download Data'!AF1201,'Download Data'!AL1201:AP2813,3,FALSE)&lt;&gt;10001,VLOOKUP('Download Data'!AF1201,'Download Data'!AL1201:AP2813,5,FALSE),"")</f>
        <v/>
      </c>
      <c r="AA1192" s="39" t="s">
        <v>566</v>
      </c>
      <c r="AB1192" s="41" t="str">
        <f t="shared" si="462"/>
        <v>SP22</v>
      </c>
      <c r="AC1192" s="39" t="s">
        <v>101</v>
      </c>
      <c r="AD1192" s="50">
        <f>VLOOKUP(AA1192,'Download Data'!$BA$1:$BV$387,2,FALSE)</f>
        <v>0</v>
      </c>
      <c r="AE1192" s="39"/>
      <c r="AF1192" s="39">
        <f t="shared" si="463"/>
        <v>1183</v>
      </c>
      <c r="AG1192" s="44" t="s">
        <v>614</v>
      </c>
      <c r="AH1192" s="45" t="s">
        <v>101</v>
      </c>
      <c r="AI1192" s="46">
        <f>Program!AM65</f>
        <v>0</v>
      </c>
      <c r="AJ1192" s="39"/>
      <c r="AK1192" s="39">
        <f t="shared" si="464"/>
        <v>0</v>
      </c>
      <c r="AL1192" s="39">
        <f t="shared" si="465"/>
        <v>1</v>
      </c>
      <c r="AM1192" s="39" t="str">
        <f t="shared" si="466"/>
        <v xml:space="preserve"> </v>
      </c>
      <c r="AN1192" s="39" t="str">
        <f t="shared" si="467"/>
        <v xml:space="preserve"> </v>
      </c>
      <c r="AO1192" s="39" t="str">
        <f t="shared" si="468"/>
        <v xml:space="preserve"> </v>
      </c>
      <c r="AP1192" s="39" t="str">
        <f t="shared" si="469"/>
        <v xml:space="preserve"> </v>
      </c>
    </row>
    <row r="1193" spans="2:84" x14ac:dyDescent="0.2">
      <c r="B1193" s="22" t="str">
        <f>IF(VLOOKUP('Download Data'!AF1202,'Download Data'!AL1202:AP2814,3,FALSE)&lt;&gt;10001,VLOOKUP('Download Data'!AF1202,'Download Data'!AL1202:AP2814,3,FALSE),"")</f>
        <v/>
      </c>
      <c r="C1193" s="5" t="str">
        <f>IF(VLOOKUP('Download Data'!AF1202,'Download Data'!AL1202:AP2814,3,FALSE)&lt;&gt;10001,VLOOKUP('Download Data'!AF1202,'Download Data'!AL1202:AP2814,4,FALSE),"")</f>
        <v/>
      </c>
      <c r="D1193" s="29" t="str">
        <f>IF(VLOOKUP('Download Data'!AF1202,'Download Data'!AL1202:AP2814,3,FALSE)&lt;&gt;10001,VLOOKUP('Download Data'!AF1202,'Download Data'!AL1202:AP2814,5,FALSE),"")</f>
        <v/>
      </c>
      <c r="AA1193" s="39" t="s">
        <v>567</v>
      </c>
      <c r="AB1193" s="41" t="str">
        <f t="shared" si="462"/>
        <v>SP23</v>
      </c>
      <c r="AC1193" s="39" t="s">
        <v>101</v>
      </c>
      <c r="AD1193" s="50">
        <f>VLOOKUP(AA1193,'Download Data'!$BA$1:$BV$387,2,FALSE)</f>
        <v>0</v>
      </c>
      <c r="AE1193" s="39"/>
      <c r="AF1193" s="39">
        <f t="shared" si="463"/>
        <v>1184</v>
      </c>
      <c r="AG1193" s="44" t="s">
        <v>615</v>
      </c>
      <c r="AH1193" s="45" t="s">
        <v>101</v>
      </c>
      <c r="AI1193" s="46">
        <f>Program!AM66</f>
        <v>0</v>
      </c>
      <c r="AJ1193" s="39"/>
      <c r="AK1193" s="39">
        <f t="shared" si="464"/>
        <v>0</v>
      </c>
      <c r="AL1193" s="39">
        <f t="shared" si="465"/>
        <v>1</v>
      </c>
      <c r="AM1193" s="39" t="str">
        <f t="shared" si="466"/>
        <v xml:space="preserve"> </v>
      </c>
      <c r="AN1193" s="39" t="str">
        <f t="shared" si="467"/>
        <v xml:space="preserve"> </v>
      </c>
      <c r="AO1193" s="39" t="str">
        <f t="shared" si="468"/>
        <v xml:space="preserve"> </v>
      </c>
      <c r="AP1193" s="39" t="str">
        <f t="shared" si="469"/>
        <v xml:space="preserve"> </v>
      </c>
    </row>
    <row r="1194" spans="2:84" x14ac:dyDescent="0.2">
      <c r="B1194" s="22" t="str">
        <f>IF(VLOOKUP('Download Data'!AF1203,'Download Data'!AL1203:AP2815,3,FALSE)&lt;&gt;10001,VLOOKUP('Download Data'!AF1203,'Download Data'!AL1203:AP2815,3,FALSE),"")</f>
        <v/>
      </c>
      <c r="C1194" s="5" t="str">
        <f>IF(VLOOKUP('Download Data'!AF1203,'Download Data'!AL1203:AP2815,3,FALSE)&lt;&gt;10001,VLOOKUP('Download Data'!AF1203,'Download Data'!AL1203:AP2815,4,FALSE),"")</f>
        <v/>
      </c>
      <c r="D1194" s="29" t="str">
        <f>IF(VLOOKUP('Download Data'!AF1203,'Download Data'!AL1203:AP2815,3,FALSE)&lt;&gt;10001,VLOOKUP('Download Data'!AF1203,'Download Data'!AL1203:AP2815,5,FALSE),"")</f>
        <v/>
      </c>
      <c r="AA1194" s="39" t="s">
        <v>568</v>
      </c>
      <c r="AB1194" s="41" t="str">
        <f t="shared" si="462"/>
        <v>SP24</v>
      </c>
      <c r="AC1194" s="39" t="s">
        <v>101</v>
      </c>
      <c r="AD1194" s="50">
        <f>VLOOKUP(AA1194,'Download Data'!$BA$1:$BV$387,2,FALSE)</f>
        <v>0</v>
      </c>
      <c r="AE1194" s="39"/>
      <c r="AF1194" s="39">
        <f t="shared" si="463"/>
        <v>1185</v>
      </c>
      <c r="AG1194" s="44" t="s">
        <v>616</v>
      </c>
      <c r="AH1194" s="45" t="s">
        <v>101</v>
      </c>
      <c r="AI1194" s="46">
        <f>Program!AM67</f>
        <v>0</v>
      </c>
      <c r="AJ1194" s="39"/>
      <c r="AK1194" s="39">
        <f t="shared" si="464"/>
        <v>0</v>
      </c>
      <c r="AL1194" s="39">
        <f t="shared" si="465"/>
        <v>1</v>
      </c>
      <c r="AM1194" s="39" t="str">
        <f t="shared" si="466"/>
        <v xml:space="preserve"> </v>
      </c>
      <c r="AN1194" s="39" t="str">
        <f t="shared" si="467"/>
        <v xml:space="preserve"> </v>
      </c>
      <c r="AO1194" s="39" t="str">
        <f t="shared" si="468"/>
        <v xml:space="preserve"> </v>
      </c>
      <c r="AP1194" s="39" t="str">
        <f t="shared" si="469"/>
        <v xml:space="preserve"> </v>
      </c>
    </row>
    <row r="1195" spans="2:84" x14ac:dyDescent="0.2">
      <c r="B1195" s="22" t="str">
        <f>IF(VLOOKUP('Download Data'!AF1204,'Download Data'!AL1204:AP2816,3,FALSE)&lt;&gt;10001,VLOOKUP('Download Data'!AF1204,'Download Data'!AL1204:AP2816,3,FALSE),"")</f>
        <v/>
      </c>
      <c r="C1195" s="5" t="str">
        <f>IF(VLOOKUP('Download Data'!AF1204,'Download Data'!AL1204:AP2816,3,FALSE)&lt;&gt;10001,VLOOKUP('Download Data'!AF1204,'Download Data'!AL1204:AP2816,4,FALSE),"")</f>
        <v/>
      </c>
      <c r="D1195" s="29" t="str">
        <f>IF(VLOOKUP('Download Data'!AF1204,'Download Data'!AL1204:AP2816,3,FALSE)&lt;&gt;10001,VLOOKUP('Download Data'!AF1204,'Download Data'!AL1204:AP2816,5,FALSE),"")</f>
        <v/>
      </c>
      <c r="AA1195" s="39" t="s">
        <v>929</v>
      </c>
      <c r="AB1195" s="41" t="str">
        <f t="shared" ref="AB1195:AB1202" si="470">AG1195</f>
        <v>SP25</v>
      </c>
      <c r="AC1195" s="39" t="s">
        <v>101</v>
      </c>
      <c r="AD1195" s="50">
        <f>VLOOKUP(AA1195,'Download Data'!$BA$1:$BV$387,2,FALSE)</f>
        <v>0</v>
      </c>
      <c r="AE1195" s="39"/>
      <c r="AF1195" s="39">
        <f t="shared" ref="AF1195:AF1238" si="471">AF1194+1</f>
        <v>1186</v>
      </c>
      <c r="AG1195" s="44" t="s">
        <v>962</v>
      </c>
      <c r="AH1195" s="45" t="s">
        <v>101</v>
      </c>
      <c r="AI1195" s="46">
        <f>Program!AM69</f>
        <v>0</v>
      </c>
      <c r="AJ1195" s="39"/>
      <c r="AK1195" s="39">
        <f t="shared" si="464"/>
        <v>0</v>
      </c>
      <c r="AL1195" s="39">
        <f t="shared" si="465"/>
        <v>1</v>
      </c>
      <c r="AM1195" s="39" t="str">
        <f t="shared" si="466"/>
        <v xml:space="preserve"> </v>
      </c>
      <c r="AN1195" s="39" t="str">
        <f t="shared" si="467"/>
        <v xml:space="preserve"> </v>
      </c>
      <c r="AO1195" s="39" t="str">
        <f t="shared" si="468"/>
        <v xml:space="preserve"> </v>
      </c>
      <c r="AP1195" s="39" t="str">
        <f t="shared" si="469"/>
        <v xml:space="preserve"> </v>
      </c>
    </row>
    <row r="1196" spans="2:84" x14ac:dyDescent="0.2">
      <c r="B1196" s="22" t="str">
        <f>IF(VLOOKUP('Download Data'!AF1205,'Download Data'!AL1205:AP2817,3,FALSE)&lt;&gt;10001,VLOOKUP('Download Data'!AF1205,'Download Data'!AL1205:AP2817,3,FALSE),"")</f>
        <v/>
      </c>
      <c r="C1196" s="5" t="str">
        <f>IF(VLOOKUP('Download Data'!AF1205,'Download Data'!AL1205:AP2817,3,FALSE)&lt;&gt;10001,VLOOKUP('Download Data'!AF1205,'Download Data'!AL1205:AP2817,4,FALSE),"")</f>
        <v/>
      </c>
      <c r="D1196" s="29" t="str">
        <f>IF(VLOOKUP('Download Data'!AF1205,'Download Data'!AL1205:AP2817,3,FALSE)&lt;&gt;10001,VLOOKUP('Download Data'!AF1205,'Download Data'!AL1205:AP2817,5,FALSE),"")</f>
        <v/>
      </c>
      <c r="AA1196" s="39" t="s">
        <v>930</v>
      </c>
      <c r="AB1196" s="41" t="str">
        <f t="shared" si="470"/>
        <v>SP26</v>
      </c>
      <c r="AC1196" s="39" t="s">
        <v>101</v>
      </c>
      <c r="AD1196" s="50">
        <f>VLOOKUP(AA1196,'Download Data'!$BA$1:$BV$387,2,FALSE)</f>
        <v>0</v>
      </c>
      <c r="AE1196" s="39"/>
      <c r="AF1196" s="39">
        <f t="shared" si="471"/>
        <v>1187</v>
      </c>
      <c r="AG1196" s="44" t="s">
        <v>963</v>
      </c>
      <c r="AH1196" s="45" t="s">
        <v>101</v>
      </c>
      <c r="AI1196" s="46">
        <f>Program!AM70</f>
        <v>0</v>
      </c>
      <c r="AJ1196" s="39"/>
      <c r="AK1196" s="39">
        <f t="shared" si="464"/>
        <v>0</v>
      </c>
      <c r="AL1196" s="39">
        <f t="shared" si="465"/>
        <v>1</v>
      </c>
      <c r="AM1196" s="39" t="str">
        <f t="shared" si="466"/>
        <v xml:space="preserve"> </v>
      </c>
      <c r="AN1196" s="39" t="str">
        <f t="shared" si="467"/>
        <v xml:space="preserve"> </v>
      </c>
      <c r="AO1196" s="39" t="str">
        <f t="shared" si="468"/>
        <v xml:space="preserve"> </v>
      </c>
      <c r="AP1196" s="39" t="str">
        <f t="shared" si="469"/>
        <v xml:space="preserve"> </v>
      </c>
    </row>
    <row r="1197" spans="2:84" x14ac:dyDescent="0.2">
      <c r="B1197" s="22" t="str">
        <f>IF(VLOOKUP('Download Data'!AF1206,'Download Data'!AL1206:AP2818,3,FALSE)&lt;&gt;10001,VLOOKUP('Download Data'!AF1206,'Download Data'!AL1206:AP2818,3,FALSE),"")</f>
        <v/>
      </c>
      <c r="C1197" s="5" t="str">
        <f>IF(VLOOKUP('Download Data'!AF1206,'Download Data'!AL1206:AP2818,3,FALSE)&lt;&gt;10001,VLOOKUP('Download Data'!AF1206,'Download Data'!AL1206:AP2818,4,FALSE),"")</f>
        <v/>
      </c>
      <c r="D1197" s="29" t="str">
        <f>IF(VLOOKUP('Download Data'!AF1206,'Download Data'!AL1206:AP2818,3,FALSE)&lt;&gt;10001,VLOOKUP('Download Data'!AF1206,'Download Data'!AL1206:AP2818,5,FALSE),"")</f>
        <v/>
      </c>
      <c r="AA1197" s="39" t="s">
        <v>931</v>
      </c>
      <c r="AB1197" s="41" t="str">
        <f t="shared" si="470"/>
        <v>SP27</v>
      </c>
      <c r="AC1197" s="39" t="s">
        <v>101</v>
      </c>
      <c r="AD1197" s="50">
        <f>VLOOKUP(AA1197,'Download Data'!$BA$1:$BV$387,2,FALSE)</f>
        <v>0</v>
      </c>
      <c r="AE1197" s="39"/>
      <c r="AF1197" s="39">
        <f t="shared" si="471"/>
        <v>1188</v>
      </c>
      <c r="AG1197" s="44" t="s">
        <v>964</v>
      </c>
      <c r="AH1197" s="45" t="s">
        <v>101</v>
      </c>
      <c r="AI1197" s="46">
        <f>Program!AM71</f>
        <v>0</v>
      </c>
      <c r="AJ1197" s="39"/>
      <c r="AK1197" s="39">
        <f t="shared" si="464"/>
        <v>0</v>
      </c>
      <c r="AL1197" s="39">
        <f t="shared" si="465"/>
        <v>1</v>
      </c>
      <c r="AM1197" s="39" t="str">
        <f t="shared" si="466"/>
        <v xml:space="preserve"> </v>
      </c>
      <c r="AN1197" s="39" t="str">
        <f t="shared" si="467"/>
        <v xml:space="preserve"> </v>
      </c>
      <c r="AO1197" s="39" t="str">
        <f t="shared" si="468"/>
        <v xml:space="preserve"> </v>
      </c>
      <c r="AP1197" s="39" t="str">
        <f t="shared" si="469"/>
        <v xml:space="preserve"> </v>
      </c>
    </row>
    <row r="1198" spans="2:84" x14ac:dyDescent="0.2">
      <c r="B1198" s="22" t="str">
        <f>IF(VLOOKUP('Download Data'!AF1207,'Download Data'!AL1207:AP2819,3,FALSE)&lt;&gt;10001,VLOOKUP('Download Data'!AF1207,'Download Data'!AL1207:AP2819,3,FALSE),"")</f>
        <v/>
      </c>
      <c r="C1198" s="5" t="str">
        <f>IF(VLOOKUP('Download Data'!AF1207,'Download Data'!AL1207:AP2819,3,FALSE)&lt;&gt;10001,VLOOKUP('Download Data'!AF1207,'Download Data'!AL1207:AP2819,4,FALSE),"")</f>
        <v/>
      </c>
      <c r="D1198" s="29" t="str">
        <f>IF(VLOOKUP('Download Data'!AF1207,'Download Data'!AL1207:AP2819,3,FALSE)&lt;&gt;10001,VLOOKUP('Download Data'!AF1207,'Download Data'!AL1207:AP2819,5,FALSE),"")</f>
        <v/>
      </c>
      <c r="AA1198" s="39" t="s">
        <v>932</v>
      </c>
      <c r="AB1198" s="41" t="str">
        <f t="shared" si="470"/>
        <v>SP28</v>
      </c>
      <c r="AC1198" s="39" t="s">
        <v>101</v>
      </c>
      <c r="AD1198" s="50">
        <f>VLOOKUP(AA1198,'Download Data'!$BA$1:$BV$387,2,FALSE)</f>
        <v>0</v>
      </c>
      <c r="AE1198" s="39"/>
      <c r="AF1198" s="39">
        <f t="shared" si="471"/>
        <v>1189</v>
      </c>
      <c r="AG1198" s="44" t="s">
        <v>965</v>
      </c>
      <c r="AH1198" s="45" t="s">
        <v>101</v>
      </c>
      <c r="AI1198" s="46">
        <f>Program!AM72</f>
        <v>0</v>
      </c>
      <c r="AJ1198" s="39"/>
      <c r="AK1198" s="39">
        <f t="shared" si="464"/>
        <v>0</v>
      </c>
      <c r="AL1198" s="39">
        <f t="shared" si="465"/>
        <v>1</v>
      </c>
      <c r="AM1198" s="39" t="str">
        <f t="shared" si="466"/>
        <v xml:space="preserve"> </v>
      </c>
      <c r="AN1198" s="39" t="str">
        <f t="shared" si="467"/>
        <v xml:space="preserve"> </v>
      </c>
      <c r="AO1198" s="39" t="str">
        <f t="shared" si="468"/>
        <v xml:space="preserve"> </v>
      </c>
      <c r="AP1198" s="39" t="str">
        <f t="shared" si="469"/>
        <v xml:space="preserve"> </v>
      </c>
    </row>
    <row r="1199" spans="2:84" x14ac:dyDescent="0.2">
      <c r="B1199" s="22" t="str">
        <f>IF(VLOOKUP('Download Data'!AF1208,'Download Data'!AL1208:AP2820,3,FALSE)&lt;&gt;10001,VLOOKUP('Download Data'!AF1208,'Download Data'!AL1208:AP2820,3,FALSE),"")</f>
        <v/>
      </c>
      <c r="C1199" s="5" t="str">
        <f>IF(VLOOKUP('Download Data'!AF1208,'Download Data'!AL1208:AP2820,3,FALSE)&lt;&gt;10001,VLOOKUP('Download Data'!AF1208,'Download Data'!AL1208:AP2820,4,FALSE),"")</f>
        <v/>
      </c>
      <c r="D1199" s="29" t="str">
        <f>IF(VLOOKUP('Download Data'!AF1208,'Download Data'!AL1208:AP2820,3,FALSE)&lt;&gt;10001,VLOOKUP('Download Data'!AF1208,'Download Data'!AL1208:AP2820,5,FALSE),"")</f>
        <v/>
      </c>
      <c r="AA1199" s="39" t="s">
        <v>933</v>
      </c>
      <c r="AB1199" s="41" t="str">
        <f t="shared" si="470"/>
        <v>SP29</v>
      </c>
      <c r="AC1199" s="39" t="s">
        <v>101</v>
      </c>
      <c r="AD1199" s="50">
        <f>VLOOKUP(AA1199,'Download Data'!$BA$1:$BV$387,2,FALSE)</f>
        <v>0</v>
      </c>
      <c r="AE1199" s="39"/>
      <c r="AF1199" s="39">
        <f t="shared" si="471"/>
        <v>1190</v>
      </c>
      <c r="AG1199" s="44" t="s">
        <v>966</v>
      </c>
      <c r="AH1199" s="45" t="s">
        <v>101</v>
      </c>
      <c r="AI1199" s="46">
        <f>Program!AM73</f>
        <v>0</v>
      </c>
      <c r="AJ1199" s="39"/>
      <c r="AK1199" s="39">
        <f t="shared" si="464"/>
        <v>0</v>
      </c>
      <c r="AL1199" s="39">
        <f t="shared" si="465"/>
        <v>1</v>
      </c>
      <c r="AM1199" s="39" t="str">
        <f t="shared" si="466"/>
        <v xml:space="preserve"> </v>
      </c>
      <c r="AN1199" s="39" t="str">
        <f t="shared" si="467"/>
        <v xml:space="preserve"> </v>
      </c>
      <c r="AO1199" s="39" t="str">
        <f t="shared" si="468"/>
        <v xml:space="preserve"> </v>
      </c>
      <c r="AP1199" s="39" t="str">
        <f t="shared" si="469"/>
        <v xml:space="preserve"> </v>
      </c>
    </row>
    <row r="1200" spans="2:84" x14ac:dyDescent="0.2">
      <c r="B1200" s="22" t="str">
        <f>IF(VLOOKUP('Download Data'!AF1209,'Download Data'!AL1209:AP2821,3,FALSE)&lt;&gt;10001,VLOOKUP('Download Data'!AF1209,'Download Data'!AL1209:AP2821,3,FALSE),"")</f>
        <v/>
      </c>
      <c r="C1200" s="5" t="str">
        <f>IF(VLOOKUP('Download Data'!AF1209,'Download Data'!AL1209:AP2821,3,FALSE)&lt;&gt;10001,VLOOKUP('Download Data'!AF1209,'Download Data'!AL1209:AP2821,4,FALSE),"")</f>
        <v/>
      </c>
      <c r="D1200" s="29" t="str">
        <f>IF(VLOOKUP('Download Data'!AF1209,'Download Data'!AL1209:AP2821,3,FALSE)&lt;&gt;10001,VLOOKUP('Download Data'!AF1209,'Download Data'!AL1209:AP2821,5,FALSE),"")</f>
        <v/>
      </c>
      <c r="AA1200" s="39" t="s">
        <v>934</v>
      </c>
      <c r="AB1200" s="41" t="str">
        <f t="shared" si="470"/>
        <v>SP30</v>
      </c>
      <c r="AC1200" s="39" t="s">
        <v>101</v>
      </c>
      <c r="AD1200" s="50">
        <f>VLOOKUP(AA1200,'Download Data'!$BA$1:$BV$387,2,FALSE)</f>
        <v>0</v>
      </c>
      <c r="AE1200" s="39"/>
      <c r="AF1200" s="39">
        <f t="shared" si="471"/>
        <v>1191</v>
      </c>
      <c r="AG1200" s="44" t="s">
        <v>967</v>
      </c>
      <c r="AH1200" s="45" t="s">
        <v>101</v>
      </c>
      <c r="AI1200" s="46">
        <f>Program!AM74</f>
        <v>0</v>
      </c>
      <c r="AJ1200" s="39"/>
      <c r="AK1200" s="39">
        <f t="shared" si="464"/>
        <v>0</v>
      </c>
      <c r="AL1200" s="39">
        <f t="shared" si="465"/>
        <v>1</v>
      </c>
      <c r="AM1200" s="39" t="str">
        <f t="shared" si="466"/>
        <v xml:space="preserve"> </v>
      </c>
      <c r="AN1200" s="39" t="str">
        <f t="shared" si="467"/>
        <v xml:space="preserve"> </v>
      </c>
      <c r="AO1200" s="39" t="str">
        <f t="shared" si="468"/>
        <v xml:space="preserve"> </v>
      </c>
      <c r="AP1200" s="39" t="str">
        <f t="shared" si="469"/>
        <v xml:space="preserve"> </v>
      </c>
    </row>
    <row r="1201" spans="2:42" x14ac:dyDescent="0.2">
      <c r="B1201" s="22" t="str">
        <f>IF(VLOOKUP('Download Data'!AF1210,'Download Data'!AL1210:AP2822,3,FALSE)&lt;&gt;10001,VLOOKUP('Download Data'!AF1210,'Download Data'!AL1210:AP2822,3,FALSE),"")</f>
        <v/>
      </c>
      <c r="C1201" s="5" t="str">
        <f>IF(VLOOKUP('Download Data'!AF1210,'Download Data'!AL1210:AP2822,3,FALSE)&lt;&gt;10001,VLOOKUP('Download Data'!AF1210,'Download Data'!AL1210:AP2822,4,FALSE),"")</f>
        <v/>
      </c>
      <c r="D1201" s="29" t="str">
        <f>IF(VLOOKUP('Download Data'!AF1210,'Download Data'!AL1210:AP2822,3,FALSE)&lt;&gt;10001,VLOOKUP('Download Data'!AF1210,'Download Data'!AL1210:AP2822,5,FALSE),"")</f>
        <v/>
      </c>
      <c r="AA1201" s="39" t="s">
        <v>935</v>
      </c>
      <c r="AB1201" s="41" t="str">
        <f t="shared" si="470"/>
        <v>SP31</v>
      </c>
      <c r="AC1201" s="39" t="s">
        <v>101</v>
      </c>
      <c r="AD1201" s="50">
        <f>VLOOKUP(AA1201,'Download Data'!$BA$1:$BV$387,2,FALSE)</f>
        <v>0</v>
      </c>
      <c r="AE1201" s="39"/>
      <c r="AF1201" s="39">
        <f t="shared" si="471"/>
        <v>1192</v>
      </c>
      <c r="AG1201" s="44" t="s">
        <v>968</v>
      </c>
      <c r="AH1201" s="45" t="s">
        <v>101</v>
      </c>
      <c r="AI1201" s="46">
        <f>Program!AM75</f>
        <v>0</v>
      </c>
      <c r="AJ1201" s="39"/>
      <c r="AK1201" s="39">
        <f t="shared" si="464"/>
        <v>0</v>
      </c>
      <c r="AL1201" s="39">
        <f t="shared" si="465"/>
        <v>1</v>
      </c>
      <c r="AM1201" s="39" t="str">
        <f t="shared" si="466"/>
        <v xml:space="preserve"> </v>
      </c>
      <c r="AN1201" s="39" t="str">
        <f t="shared" si="467"/>
        <v xml:space="preserve"> </v>
      </c>
      <c r="AO1201" s="39" t="str">
        <f t="shared" si="468"/>
        <v xml:space="preserve"> </v>
      </c>
      <c r="AP1201" s="39" t="str">
        <f t="shared" si="469"/>
        <v xml:space="preserve"> </v>
      </c>
    </row>
    <row r="1202" spans="2:42" x14ac:dyDescent="0.2">
      <c r="B1202" s="22" t="str">
        <f>IF(VLOOKUP('Download Data'!AF1211,'Download Data'!AL1211:AP2823,3,FALSE)&lt;&gt;10001,VLOOKUP('Download Data'!AF1211,'Download Data'!AL1211:AP2823,3,FALSE),"")</f>
        <v/>
      </c>
      <c r="C1202" s="5" t="str">
        <f>IF(VLOOKUP('Download Data'!AF1211,'Download Data'!AL1211:AP2823,3,FALSE)&lt;&gt;10001,VLOOKUP('Download Data'!AF1211,'Download Data'!AL1211:AP2823,4,FALSE),"")</f>
        <v/>
      </c>
      <c r="D1202" s="29" t="str">
        <f>IF(VLOOKUP('Download Data'!AF1211,'Download Data'!AL1211:AP2823,3,FALSE)&lt;&gt;10001,VLOOKUP('Download Data'!AF1211,'Download Data'!AL1211:AP2823,5,FALSE),"")</f>
        <v/>
      </c>
      <c r="AA1202" s="39" t="s">
        <v>936</v>
      </c>
      <c r="AB1202" s="41" t="str">
        <f t="shared" si="470"/>
        <v>SP32</v>
      </c>
      <c r="AC1202" s="39" t="s">
        <v>101</v>
      </c>
      <c r="AD1202" s="50">
        <f>VLOOKUP(AA1202,'Download Data'!$BA$1:$BV$387,2,FALSE)</f>
        <v>0</v>
      </c>
      <c r="AE1202" s="39"/>
      <c r="AF1202" s="39">
        <f t="shared" si="471"/>
        <v>1193</v>
      </c>
      <c r="AG1202" s="44" t="s">
        <v>969</v>
      </c>
      <c r="AH1202" s="45" t="s">
        <v>101</v>
      </c>
      <c r="AI1202" s="46">
        <f>Program!AM76</f>
        <v>0</v>
      </c>
      <c r="AJ1202" s="39"/>
      <c r="AK1202" s="39">
        <f t="shared" si="464"/>
        <v>0</v>
      </c>
      <c r="AL1202" s="39">
        <f t="shared" si="465"/>
        <v>1</v>
      </c>
      <c r="AM1202" s="39" t="str">
        <f t="shared" si="466"/>
        <v xml:space="preserve"> </v>
      </c>
      <c r="AN1202" s="39" t="str">
        <f t="shared" si="467"/>
        <v xml:space="preserve"> </v>
      </c>
      <c r="AO1202" s="39" t="str">
        <f t="shared" si="468"/>
        <v xml:space="preserve"> </v>
      </c>
      <c r="AP1202" s="39" t="str">
        <f t="shared" si="469"/>
        <v xml:space="preserve"> </v>
      </c>
    </row>
    <row r="1203" spans="2:42" x14ac:dyDescent="0.2">
      <c r="B1203" s="22" t="str">
        <f>IF(VLOOKUP('Download Data'!AF1212,'Download Data'!AL1212:AP2824,3,FALSE)&lt;&gt;10001,VLOOKUP('Download Data'!AF1212,'Download Data'!AL1212:AP2824,3,FALSE),"")</f>
        <v/>
      </c>
      <c r="C1203" s="5" t="str">
        <f>IF(VLOOKUP('Download Data'!AF1212,'Download Data'!AL1212:AP2824,3,FALSE)&lt;&gt;10001,VLOOKUP('Download Data'!AF1212,'Download Data'!AL1212:AP2824,4,FALSE),"")</f>
        <v/>
      </c>
      <c r="D1203" s="29" t="str">
        <f>IF(VLOOKUP('Download Data'!AF1212,'Download Data'!AL1212:AP2824,3,FALSE)&lt;&gt;10001,VLOOKUP('Download Data'!AF1212,'Download Data'!AL1212:AP2824,5,FALSE),"")</f>
        <v/>
      </c>
      <c r="AA1203" s="49"/>
      <c r="AB1203" s="49"/>
      <c r="AC1203" s="49"/>
      <c r="AD1203" s="49"/>
      <c r="AE1203" s="49"/>
      <c r="AF1203" s="39">
        <f t="shared" si="471"/>
        <v>1194</v>
      </c>
      <c r="AG1203" s="49"/>
      <c r="AH1203" s="49"/>
      <c r="AI1203" s="49"/>
      <c r="AJ1203" s="49"/>
      <c r="AK1203" s="39">
        <f t="shared" si="464"/>
        <v>0</v>
      </c>
      <c r="AL1203" s="39">
        <f t="shared" si="465"/>
        <v>1</v>
      </c>
      <c r="AM1203" s="39" t="str">
        <f t="shared" si="466"/>
        <v xml:space="preserve"> </v>
      </c>
      <c r="AN1203" s="39" t="str">
        <f t="shared" si="467"/>
        <v xml:space="preserve"> </v>
      </c>
      <c r="AO1203" s="39" t="str">
        <f t="shared" si="468"/>
        <v xml:space="preserve"> </v>
      </c>
      <c r="AP1203" s="39" t="str">
        <f t="shared" si="469"/>
        <v xml:space="preserve"> </v>
      </c>
    </row>
    <row r="1204" spans="2:42" x14ac:dyDescent="0.2">
      <c r="B1204" s="22" t="str">
        <f>IF(VLOOKUP('Download Data'!AF1213,'Download Data'!AL1213:AP2825,3,FALSE)&lt;&gt;10001,VLOOKUP('Download Data'!AF1213,'Download Data'!AL1213:AP2825,3,FALSE),"")</f>
        <v/>
      </c>
      <c r="C1204" s="5" t="str">
        <f>IF(VLOOKUP('Download Data'!AF1213,'Download Data'!AL1213:AP2825,3,FALSE)&lt;&gt;10001,VLOOKUP('Download Data'!AF1213,'Download Data'!AL1213:AP2825,4,FALSE),"")</f>
        <v/>
      </c>
      <c r="D1204" s="29" t="str">
        <f>IF(VLOOKUP('Download Data'!AF1213,'Download Data'!AL1213:AP2825,3,FALSE)&lt;&gt;10001,VLOOKUP('Download Data'!AF1213,'Download Data'!AL1213:AP2825,5,FALSE),"")</f>
        <v/>
      </c>
      <c r="AA1204" s="39" t="s">
        <v>816</v>
      </c>
      <c r="AB1204" s="41" t="str">
        <f t="shared" ref="AB1204:AB1235" si="472">AG1204</f>
        <v>SLL1</v>
      </c>
      <c r="AC1204" s="39" t="s">
        <v>101</v>
      </c>
      <c r="AD1204" s="50">
        <f>VLOOKUP(AA1204,'Download Data'!$BA$1:$BV$387,2,FALSE)</f>
        <v>0</v>
      </c>
      <c r="AE1204" s="39"/>
      <c r="AF1204" s="39">
        <f t="shared" si="471"/>
        <v>1195</v>
      </c>
      <c r="AG1204" s="44" t="s">
        <v>843</v>
      </c>
      <c r="AH1204" s="45" t="s">
        <v>101</v>
      </c>
      <c r="AI1204" s="46">
        <f>Program!AO44</f>
        <v>0</v>
      </c>
      <c r="AJ1204" s="39"/>
      <c r="AK1204" s="39">
        <f t="shared" ref="AK1204:AK1236" si="473">IF(AO1204=" ",0,1)</f>
        <v>0</v>
      </c>
      <c r="AL1204" s="39">
        <f t="shared" si="465"/>
        <v>1</v>
      </c>
      <c r="AM1204" s="39" t="str">
        <f t="shared" ref="AM1204:AM1235" si="474">IF(AD1204=AI1204," ",AA1204)</f>
        <v xml:space="preserve"> </v>
      </c>
      <c r="AN1204" s="39" t="str">
        <f t="shared" ref="AN1204:AN1235" si="475">IF(AD1204=AI1204," ",AG1204)</f>
        <v xml:space="preserve"> </v>
      </c>
      <c r="AO1204" s="39" t="str">
        <f t="shared" ref="AO1204:AO1235" si="476">IF(AD1204=AI1204," ","=")</f>
        <v xml:space="preserve"> </v>
      </c>
      <c r="AP1204" s="39" t="str">
        <f t="shared" ref="AP1204:AP1235" si="477">IF(AD1204=AI1204," ",AI1204)</f>
        <v xml:space="preserve"> </v>
      </c>
    </row>
    <row r="1205" spans="2:42" x14ac:dyDescent="0.2">
      <c r="B1205" s="22" t="str">
        <f>IF(VLOOKUP('Download Data'!AF1214,'Download Data'!AL1214:AP2826,3,FALSE)&lt;&gt;10001,VLOOKUP('Download Data'!AF1214,'Download Data'!AL1214:AP2826,3,FALSE),"")</f>
        <v/>
      </c>
      <c r="C1205" s="5" t="str">
        <f>IF(VLOOKUP('Download Data'!AF1214,'Download Data'!AL1214:AP2826,3,FALSE)&lt;&gt;10001,VLOOKUP('Download Data'!AF1214,'Download Data'!AL1214:AP2826,4,FALSE),"")</f>
        <v/>
      </c>
      <c r="D1205" s="29" t="str">
        <f>IF(VLOOKUP('Download Data'!AF1214,'Download Data'!AL1214:AP2826,3,FALSE)&lt;&gt;10001,VLOOKUP('Download Data'!AF1214,'Download Data'!AL1214:AP2826,5,FALSE),"")</f>
        <v/>
      </c>
      <c r="AA1205" s="39" t="s">
        <v>817</v>
      </c>
      <c r="AB1205" s="41" t="str">
        <f t="shared" si="472"/>
        <v>SLL2</v>
      </c>
      <c r="AC1205" s="39" t="s">
        <v>101</v>
      </c>
      <c r="AD1205" s="50">
        <f>VLOOKUP(AA1205,'Download Data'!$BA$1:$BV$387,2,FALSE)</f>
        <v>0</v>
      </c>
      <c r="AE1205" s="39"/>
      <c r="AF1205" s="39">
        <f t="shared" si="471"/>
        <v>1196</v>
      </c>
      <c r="AG1205" s="44" t="s">
        <v>844</v>
      </c>
      <c r="AH1205" s="45" t="s">
        <v>101</v>
      </c>
      <c r="AI1205" s="46">
        <f>Program!AO45</f>
        <v>0</v>
      </c>
      <c r="AJ1205" s="39"/>
      <c r="AK1205" s="39">
        <f t="shared" si="473"/>
        <v>0</v>
      </c>
      <c r="AL1205" s="39">
        <f t="shared" si="465"/>
        <v>1</v>
      </c>
      <c r="AM1205" s="39" t="str">
        <f t="shared" si="474"/>
        <v xml:space="preserve"> </v>
      </c>
      <c r="AN1205" s="39" t="str">
        <f t="shared" si="475"/>
        <v xml:space="preserve"> </v>
      </c>
      <c r="AO1205" s="39" t="str">
        <f t="shared" si="476"/>
        <v xml:space="preserve"> </v>
      </c>
      <c r="AP1205" s="39" t="str">
        <f t="shared" si="477"/>
        <v xml:space="preserve"> </v>
      </c>
    </row>
    <row r="1206" spans="2:42" x14ac:dyDescent="0.2">
      <c r="B1206" s="22" t="str">
        <f>IF(VLOOKUP('Download Data'!AF1215,'Download Data'!AL1215:AP2827,3,FALSE)&lt;&gt;10001,VLOOKUP('Download Data'!AF1215,'Download Data'!AL1215:AP2827,3,FALSE),"")</f>
        <v/>
      </c>
      <c r="C1206" s="5" t="str">
        <f>IF(VLOOKUP('Download Data'!AF1215,'Download Data'!AL1215:AP2827,3,FALSE)&lt;&gt;10001,VLOOKUP('Download Data'!AF1215,'Download Data'!AL1215:AP2827,4,FALSE),"")</f>
        <v/>
      </c>
      <c r="D1206" s="29" t="str">
        <f>IF(VLOOKUP('Download Data'!AF1215,'Download Data'!AL1215:AP2827,3,FALSE)&lt;&gt;10001,VLOOKUP('Download Data'!AF1215,'Download Data'!AL1215:AP2827,5,FALSE),"")</f>
        <v/>
      </c>
      <c r="AA1206" s="39" t="s">
        <v>818</v>
      </c>
      <c r="AB1206" s="41" t="str">
        <f t="shared" si="472"/>
        <v>SLL3</v>
      </c>
      <c r="AC1206" s="39" t="s">
        <v>101</v>
      </c>
      <c r="AD1206" s="50">
        <f>VLOOKUP(AA1206,'Download Data'!$BA$1:$BV$387,2,FALSE)</f>
        <v>0</v>
      </c>
      <c r="AE1206" s="39"/>
      <c r="AF1206" s="39">
        <f t="shared" si="471"/>
        <v>1197</v>
      </c>
      <c r="AG1206" s="44" t="s">
        <v>845</v>
      </c>
      <c r="AH1206" s="45" t="s">
        <v>101</v>
      </c>
      <c r="AI1206" s="46">
        <f>Program!AO46</f>
        <v>0</v>
      </c>
      <c r="AJ1206" s="39"/>
      <c r="AK1206" s="39">
        <f t="shared" si="473"/>
        <v>0</v>
      </c>
      <c r="AL1206" s="39">
        <f t="shared" si="465"/>
        <v>1</v>
      </c>
      <c r="AM1206" s="39" t="str">
        <f t="shared" si="474"/>
        <v xml:space="preserve"> </v>
      </c>
      <c r="AN1206" s="39" t="str">
        <f t="shared" si="475"/>
        <v xml:space="preserve"> </v>
      </c>
      <c r="AO1206" s="39" t="str">
        <f t="shared" si="476"/>
        <v xml:space="preserve"> </v>
      </c>
      <c r="AP1206" s="39" t="str">
        <f t="shared" si="477"/>
        <v xml:space="preserve"> </v>
      </c>
    </row>
    <row r="1207" spans="2:42" x14ac:dyDescent="0.2">
      <c r="B1207" s="22" t="str">
        <f>IF(VLOOKUP('Download Data'!AF1216,'Download Data'!AL1216:AP2828,3,FALSE)&lt;&gt;10001,VLOOKUP('Download Data'!AF1216,'Download Data'!AL1216:AP2828,3,FALSE),"")</f>
        <v/>
      </c>
      <c r="C1207" s="5" t="str">
        <f>IF(VLOOKUP('Download Data'!AF1216,'Download Data'!AL1216:AP2828,3,FALSE)&lt;&gt;10001,VLOOKUP('Download Data'!AF1216,'Download Data'!AL1216:AP2828,4,FALSE),"")</f>
        <v/>
      </c>
      <c r="D1207" s="29" t="str">
        <f>IF(VLOOKUP('Download Data'!AF1216,'Download Data'!AL1216:AP2828,3,FALSE)&lt;&gt;10001,VLOOKUP('Download Data'!AF1216,'Download Data'!AL1216:AP2828,5,FALSE),"")</f>
        <v/>
      </c>
      <c r="AA1207" s="39" t="s">
        <v>819</v>
      </c>
      <c r="AB1207" s="41" t="str">
        <f t="shared" si="472"/>
        <v>SLL4</v>
      </c>
      <c r="AC1207" s="39" t="s">
        <v>101</v>
      </c>
      <c r="AD1207" s="50">
        <f>VLOOKUP(AA1207,'Download Data'!$BA$1:$BV$387,2,FALSE)</f>
        <v>0</v>
      </c>
      <c r="AE1207" s="39"/>
      <c r="AF1207" s="39">
        <f t="shared" si="471"/>
        <v>1198</v>
      </c>
      <c r="AG1207" s="44" t="s">
        <v>846</v>
      </c>
      <c r="AH1207" s="45" t="s">
        <v>101</v>
      </c>
      <c r="AI1207" s="46">
        <f>Program!AO47</f>
        <v>0</v>
      </c>
      <c r="AJ1207" s="39"/>
      <c r="AK1207" s="39">
        <f t="shared" si="473"/>
        <v>0</v>
      </c>
      <c r="AL1207" s="39">
        <f t="shared" si="465"/>
        <v>1</v>
      </c>
      <c r="AM1207" s="39" t="str">
        <f t="shared" si="474"/>
        <v xml:space="preserve"> </v>
      </c>
      <c r="AN1207" s="39" t="str">
        <f t="shared" si="475"/>
        <v xml:space="preserve"> </v>
      </c>
      <c r="AO1207" s="39" t="str">
        <f t="shared" si="476"/>
        <v xml:space="preserve"> </v>
      </c>
      <c r="AP1207" s="39" t="str">
        <f t="shared" si="477"/>
        <v xml:space="preserve"> </v>
      </c>
    </row>
    <row r="1208" spans="2:42" x14ac:dyDescent="0.2">
      <c r="B1208" s="22" t="str">
        <f>IF(VLOOKUP('Download Data'!AF1217,'Download Data'!AL1217:AP2829,3,FALSE)&lt;&gt;10001,VLOOKUP('Download Data'!AF1217,'Download Data'!AL1217:AP2829,3,FALSE),"")</f>
        <v/>
      </c>
      <c r="C1208" s="5" t="str">
        <f>IF(VLOOKUP('Download Data'!AF1217,'Download Data'!AL1217:AP2829,3,FALSE)&lt;&gt;10001,VLOOKUP('Download Data'!AF1217,'Download Data'!AL1217:AP2829,4,FALSE),"")</f>
        <v/>
      </c>
      <c r="D1208" s="29" t="str">
        <f>IF(VLOOKUP('Download Data'!AF1217,'Download Data'!AL1217:AP2829,3,FALSE)&lt;&gt;10001,VLOOKUP('Download Data'!AF1217,'Download Data'!AL1217:AP2829,5,FALSE),"")</f>
        <v/>
      </c>
      <c r="AA1208" s="39" t="s">
        <v>820</v>
      </c>
      <c r="AB1208" s="41" t="str">
        <f t="shared" si="472"/>
        <v>SLL5</v>
      </c>
      <c r="AC1208" s="39" t="s">
        <v>101</v>
      </c>
      <c r="AD1208" s="50">
        <f>VLOOKUP(AA1208,'Download Data'!$BA$1:$BV$387,2,FALSE)</f>
        <v>0</v>
      </c>
      <c r="AE1208" s="39"/>
      <c r="AF1208" s="39">
        <f t="shared" si="471"/>
        <v>1199</v>
      </c>
      <c r="AG1208" s="44" t="s">
        <v>847</v>
      </c>
      <c r="AH1208" s="45" t="s">
        <v>101</v>
      </c>
      <c r="AI1208" s="46">
        <f>Program!AO48</f>
        <v>0</v>
      </c>
      <c r="AJ1208" s="39"/>
      <c r="AK1208" s="39">
        <f t="shared" si="473"/>
        <v>0</v>
      </c>
      <c r="AL1208" s="39">
        <f t="shared" si="465"/>
        <v>1</v>
      </c>
      <c r="AM1208" s="39" t="str">
        <f t="shared" si="474"/>
        <v xml:space="preserve"> </v>
      </c>
      <c r="AN1208" s="39" t="str">
        <f t="shared" si="475"/>
        <v xml:space="preserve"> </v>
      </c>
      <c r="AO1208" s="39" t="str">
        <f t="shared" si="476"/>
        <v xml:space="preserve"> </v>
      </c>
      <c r="AP1208" s="39" t="str">
        <f t="shared" si="477"/>
        <v xml:space="preserve"> </v>
      </c>
    </row>
    <row r="1209" spans="2:42" x14ac:dyDescent="0.2">
      <c r="B1209" s="22" t="str">
        <f>IF(VLOOKUP('Download Data'!AF1218,'Download Data'!AL1218:AP2830,3,FALSE)&lt;&gt;10001,VLOOKUP('Download Data'!AF1218,'Download Data'!AL1218:AP2830,3,FALSE),"")</f>
        <v/>
      </c>
      <c r="C1209" s="5" t="str">
        <f>IF(VLOOKUP('Download Data'!AF1218,'Download Data'!AL1218:AP2830,3,FALSE)&lt;&gt;10001,VLOOKUP('Download Data'!AF1218,'Download Data'!AL1218:AP2830,4,FALSE),"")</f>
        <v/>
      </c>
      <c r="D1209" s="29" t="str">
        <f>IF(VLOOKUP('Download Data'!AF1218,'Download Data'!AL1218:AP2830,3,FALSE)&lt;&gt;10001,VLOOKUP('Download Data'!AF1218,'Download Data'!AL1218:AP2830,5,FALSE),"")</f>
        <v/>
      </c>
      <c r="AA1209" s="39" t="s">
        <v>821</v>
      </c>
      <c r="AB1209" s="41" t="str">
        <f t="shared" si="472"/>
        <v>SLL6</v>
      </c>
      <c r="AC1209" s="39" t="s">
        <v>101</v>
      </c>
      <c r="AD1209" s="50">
        <f>VLOOKUP(AA1209,'Download Data'!$BA$1:$BV$387,2,FALSE)</f>
        <v>0</v>
      </c>
      <c r="AE1209" s="39"/>
      <c r="AF1209" s="39">
        <f t="shared" si="471"/>
        <v>1200</v>
      </c>
      <c r="AG1209" s="44" t="s">
        <v>848</v>
      </c>
      <c r="AH1209" s="45" t="s">
        <v>101</v>
      </c>
      <c r="AI1209" s="46">
        <f>Program!AO49</f>
        <v>0</v>
      </c>
      <c r="AJ1209" s="39"/>
      <c r="AK1209" s="39">
        <f t="shared" si="473"/>
        <v>0</v>
      </c>
      <c r="AL1209" s="39">
        <f t="shared" si="465"/>
        <v>1</v>
      </c>
      <c r="AM1209" s="39" t="str">
        <f t="shared" si="474"/>
        <v xml:space="preserve"> </v>
      </c>
      <c r="AN1209" s="39" t="str">
        <f t="shared" si="475"/>
        <v xml:space="preserve"> </v>
      </c>
      <c r="AO1209" s="39" t="str">
        <f t="shared" si="476"/>
        <v xml:space="preserve"> </v>
      </c>
      <c r="AP1209" s="39" t="str">
        <f t="shared" si="477"/>
        <v xml:space="preserve"> </v>
      </c>
    </row>
    <row r="1210" spans="2:42" x14ac:dyDescent="0.2">
      <c r="B1210" s="22" t="str">
        <f>IF(VLOOKUP('Download Data'!AF1219,'Download Data'!AL1219:AP2831,3,FALSE)&lt;&gt;10001,VLOOKUP('Download Data'!AF1219,'Download Data'!AL1219:AP2831,3,FALSE),"")</f>
        <v/>
      </c>
      <c r="C1210" s="5" t="str">
        <f>IF(VLOOKUP('Download Data'!AF1219,'Download Data'!AL1219:AP2831,3,FALSE)&lt;&gt;10001,VLOOKUP('Download Data'!AF1219,'Download Data'!AL1219:AP2831,4,FALSE),"")</f>
        <v/>
      </c>
      <c r="D1210" s="29" t="str">
        <f>IF(VLOOKUP('Download Data'!AF1219,'Download Data'!AL1219:AP2831,3,FALSE)&lt;&gt;10001,VLOOKUP('Download Data'!AF1219,'Download Data'!AL1219:AP2831,5,FALSE),"")</f>
        <v/>
      </c>
      <c r="AA1210" s="39" t="s">
        <v>822</v>
      </c>
      <c r="AB1210" s="41" t="str">
        <f t="shared" si="472"/>
        <v>SLL7</v>
      </c>
      <c r="AC1210" s="39" t="s">
        <v>101</v>
      </c>
      <c r="AD1210" s="50">
        <f>VLOOKUP(AA1210,'Download Data'!$BA$1:$BV$387,2,FALSE)</f>
        <v>0</v>
      </c>
      <c r="AE1210" s="39"/>
      <c r="AF1210" s="39">
        <f t="shared" si="471"/>
        <v>1201</v>
      </c>
      <c r="AG1210" s="44" t="s">
        <v>849</v>
      </c>
      <c r="AH1210" s="45" t="s">
        <v>101</v>
      </c>
      <c r="AI1210" s="46">
        <f>Program!AO50</f>
        <v>0</v>
      </c>
      <c r="AJ1210" s="39"/>
      <c r="AK1210" s="39">
        <f t="shared" si="473"/>
        <v>0</v>
      </c>
      <c r="AL1210" s="39">
        <f t="shared" si="465"/>
        <v>1</v>
      </c>
      <c r="AM1210" s="39" t="str">
        <f t="shared" si="474"/>
        <v xml:space="preserve"> </v>
      </c>
      <c r="AN1210" s="39" t="str">
        <f t="shared" si="475"/>
        <v xml:space="preserve"> </v>
      </c>
      <c r="AO1210" s="39" t="str">
        <f t="shared" si="476"/>
        <v xml:space="preserve"> </v>
      </c>
      <c r="AP1210" s="39" t="str">
        <f t="shared" si="477"/>
        <v xml:space="preserve"> </v>
      </c>
    </row>
    <row r="1211" spans="2:42" x14ac:dyDescent="0.2">
      <c r="B1211" s="22" t="str">
        <f>IF(VLOOKUP('Download Data'!AF1220,'Download Data'!AL1220:AP2832,3,FALSE)&lt;&gt;10001,VLOOKUP('Download Data'!AF1220,'Download Data'!AL1220:AP2832,3,FALSE),"")</f>
        <v/>
      </c>
      <c r="C1211" s="5" t="str">
        <f>IF(VLOOKUP('Download Data'!AF1220,'Download Data'!AL1220:AP2832,3,FALSE)&lt;&gt;10001,VLOOKUP('Download Data'!AF1220,'Download Data'!AL1220:AP2832,4,FALSE),"")</f>
        <v/>
      </c>
      <c r="D1211" s="29" t="str">
        <f>IF(VLOOKUP('Download Data'!AF1220,'Download Data'!AL1220:AP2832,3,FALSE)&lt;&gt;10001,VLOOKUP('Download Data'!AF1220,'Download Data'!AL1220:AP2832,5,FALSE),"")</f>
        <v/>
      </c>
      <c r="AA1211" s="39" t="s">
        <v>823</v>
      </c>
      <c r="AB1211" s="41" t="str">
        <f t="shared" si="472"/>
        <v>SLL8</v>
      </c>
      <c r="AC1211" s="39" t="s">
        <v>101</v>
      </c>
      <c r="AD1211" s="50">
        <f>VLOOKUP(AA1211,'Download Data'!$BA$1:$BV$387,2,FALSE)</f>
        <v>0</v>
      </c>
      <c r="AE1211" s="39"/>
      <c r="AF1211" s="39">
        <f t="shared" si="471"/>
        <v>1202</v>
      </c>
      <c r="AG1211" s="44" t="s">
        <v>850</v>
      </c>
      <c r="AH1211" s="45" t="s">
        <v>101</v>
      </c>
      <c r="AI1211" s="46">
        <f>Program!AO51</f>
        <v>0</v>
      </c>
      <c r="AJ1211" s="39"/>
      <c r="AK1211" s="39">
        <f t="shared" si="473"/>
        <v>0</v>
      </c>
      <c r="AL1211" s="39">
        <f t="shared" si="465"/>
        <v>1</v>
      </c>
      <c r="AM1211" s="39" t="str">
        <f t="shared" si="474"/>
        <v xml:space="preserve"> </v>
      </c>
      <c r="AN1211" s="39" t="str">
        <f t="shared" si="475"/>
        <v xml:space="preserve"> </v>
      </c>
      <c r="AO1211" s="39" t="str">
        <f t="shared" si="476"/>
        <v xml:space="preserve"> </v>
      </c>
      <c r="AP1211" s="39" t="str">
        <f t="shared" si="477"/>
        <v xml:space="preserve"> </v>
      </c>
    </row>
    <row r="1212" spans="2:42" x14ac:dyDescent="0.2">
      <c r="B1212" s="22" t="str">
        <f>IF(VLOOKUP('Download Data'!AF1221,'Download Data'!AL1221:AP2833,3,FALSE)&lt;&gt;10001,VLOOKUP('Download Data'!AF1221,'Download Data'!AL1221:AP2833,3,FALSE),"")</f>
        <v/>
      </c>
      <c r="C1212" s="5" t="str">
        <f>IF(VLOOKUP('Download Data'!AF1221,'Download Data'!AL1221:AP2833,3,FALSE)&lt;&gt;10001,VLOOKUP('Download Data'!AF1221,'Download Data'!AL1221:AP2833,4,FALSE),"")</f>
        <v/>
      </c>
      <c r="D1212" s="29" t="str">
        <f>IF(VLOOKUP('Download Data'!AF1221,'Download Data'!AL1221:AP2833,3,FALSE)&lt;&gt;10001,VLOOKUP('Download Data'!AF1221,'Download Data'!AL1221:AP2833,5,FALSE),"")</f>
        <v/>
      </c>
      <c r="AA1212" s="39" t="s">
        <v>824</v>
      </c>
      <c r="AB1212" s="41" t="str">
        <f t="shared" si="472"/>
        <v>SLL9</v>
      </c>
      <c r="AC1212" s="39" t="s">
        <v>101</v>
      </c>
      <c r="AD1212" s="50">
        <f>VLOOKUP(AA1212,'Download Data'!$BA$1:$BV$387,2,FALSE)</f>
        <v>0</v>
      </c>
      <c r="AE1212" s="39"/>
      <c r="AF1212" s="39">
        <f t="shared" si="471"/>
        <v>1203</v>
      </c>
      <c r="AG1212" s="44" t="s">
        <v>851</v>
      </c>
      <c r="AH1212" s="45" t="s">
        <v>101</v>
      </c>
      <c r="AI1212" s="46">
        <f>Program!AO52</f>
        <v>0</v>
      </c>
      <c r="AJ1212" s="39"/>
      <c r="AK1212" s="39">
        <f t="shared" si="473"/>
        <v>0</v>
      </c>
      <c r="AL1212" s="39">
        <f t="shared" si="465"/>
        <v>1</v>
      </c>
      <c r="AM1212" s="39" t="str">
        <f t="shared" si="474"/>
        <v xml:space="preserve"> </v>
      </c>
      <c r="AN1212" s="39" t="str">
        <f t="shared" si="475"/>
        <v xml:space="preserve"> </v>
      </c>
      <c r="AO1212" s="39" t="str">
        <f t="shared" si="476"/>
        <v xml:space="preserve"> </v>
      </c>
      <c r="AP1212" s="39" t="str">
        <f t="shared" si="477"/>
        <v xml:space="preserve"> </v>
      </c>
    </row>
    <row r="1213" spans="2:42" x14ac:dyDescent="0.2">
      <c r="B1213" s="22" t="str">
        <f>IF(VLOOKUP('Download Data'!AF1222,'Download Data'!AL1222:AP2834,3,FALSE)&lt;&gt;10001,VLOOKUP('Download Data'!AF1222,'Download Data'!AL1222:AP2834,3,FALSE),"")</f>
        <v/>
      </c>
      <c r="C1213" s="5" t="str">
        <f>IF(VLOOKUP('Download Data'!AF1222,'Download Data'!AL1222:AP2834,3,FALSE)&lt;&gt;10001,VLOOKUP('Download Data'!AF1222,'Download Data'!AL1222:AP2834,4,FALSE),"")</f>
        <v/>
      </c>
      <c r="D1213" s="29" t="str">
        <f>IF(VLOOKUP('Download Data'!AF1222,'Download Data'!AL1222:AP2834,3,FALSE)&lt;&gt;10001,VLOOKUP('Download Data'!AF1222,'Download Data'!AL1222:AP2834,5,FALSE),"")</f>
        <v/>
      </c>
      <c r="AA1213" s="39" t="s">
        <v>825</v>
      </c>
      <c r="AB1213" s="41" t="str">
        <f t="shared" si="472"/>
        <v>SLL10</v>
      </c>
      <c r="AC1213" s="39" t="s">
        <v>101</v>
      </c>
      <c r="AD1213" s="50">
        <f>VLOOKUP(AA1213,'Download Data'!$BA$1:$BV$387,2,FALSE)</f>
        <v>0</v>
      </c>
      <c r="AE1213" s="39"/>
      <c r="AF1213" s="39">
        <f t="shared" si="471"/>
        <v>1204</v>
      </c>
      <c r="AG1213" s="44" t="s">
        <v>852</v>
      </c>
      <c r="AH1213" s="45" t="s">
        <v>101</v>
      </c>
      <c r="AI1213" s="46">
        <f>Program!AO53</f>
        <v>0</v>
      </c>
      <c r="AJ1213" s="39"/>
      <c r="AK1213" s="39">
        <f t="shared" si="473"/>
        <v>0</v>
      </c>
      <c r="AL1213" s="39">
        <f t="shared" si="465"/>
        <v>1</v>
      </c>
      <c r="AM1213" s="39" t="str">
        <f t="shared" si="474"/>
        <v xml:space="preserve"> </v>
      </c>
      <c r="AN1213" s="39" t="str">
        <f t="shared" si="475"/>
        <v xml:space="preserve"> </v>
      </c>
      <c r="AO1213" s="39" t="str">
        <f t="shared" si="476"/>
        <v xml:space="preserve"> </v>
      </c>
      <c r="AP1213" s="39" t="str">
        <f t="shared" si="477"/>
        <v xml:space="preserve"> </v>
      </c>
    </row>
    <row r="1214" spans="2:42" x14ac:dyDescent="0.2">
      <c r="B1214" s="22" t="str">
        <f>IF(VLOOKUP('Download Data'!AF1223,'Download Data'!AL1223:AP2835,3,FALSE)&lt;&gt;10001,VLOOKUP('Download Data'!AF1223,'Download Data'!AL1223:AP2835,3,FALSE),"")</f>
        <v/>
      </c>
      <c r="C1214" s="5" t="str">
        <f>IF(VLOOKUP('Download Data'!AF1223,'Download Data'!AL1223:AP2835,3,FALSE)&lt;&gt;10001,VLOOKUP('Download Data'!AF1223,'Download Data'!AL1223:AP2835,4,FALSE),"")</f>
        <v/>
      </c>
      <c r="D1214" s="29" t="str">
        <f>IF(VLOOKUP('Download Data'!AF1223,'Download Data'!AL1223:AP2835,3,FALSE)&lt;&gt;10001,VLOOKUP('Download Data'!AF1223,'Download Data'!AL1223:AP2835,5,FALSE),"")</f>
        <v/>
      </c>
      <c r="AA1214" s="39" t="s">
        <v>826</v>
      </c>
      <c r="AB1214" s="41" t="str">
        <f t="shared" si="472"/>
        <v>SLL11</v>
      </c>
      <c r="AC1214" s="39" t="s">
        <v>101</v>
      </c>
      <c r="AD1214" s="50">
        <f>VLOOKUP(AA1214,'Download Data'!$BA$1:$BV$387,2,FALSE)</f>
        <v>0</v>
      </c>
      <c r="AE1214" s="39"/>
      <c r="AF1214" s="39">
        <f t="shared" si="471"/>
        <v>1205</v>
      </c>
      <c r="AG1214" s="44" t="s">
        <v>853</v>
      </c>
      <c r="AH1214" s="45" t="s">
        <v>101</v>
      </c>
      <c r="AI1214" s="46">
        <f>Program!AO54</f>
        <v>0</v>
      </c>
      <c r="AJ1214" s="39"/>
      <c r="AK1214" s="39">
        <f t="shared" si="473"/>
        <v>0</v>
      </c>
      <c r="AL1214" s="39">
        <f t="shared" si="465"/>
        <v>1</v>
      </c>
      <c r="AM1214" s="39" t="str">
        <f t="shared" si="474"/>
        <v xml:space="preserve"> </v>
      </c>
      <c r="AN1214" s="39" t="str">
        <f t="shared" si="475"/>
        <v xml:space="preserve"> </v>
      </c>
      <c r="AO1214" s="39" t="str">
        <f t="shared" si="476"/>
        <v xml:space="preserve"> </v>
      </c>
      <c r="AP1214" s="39" t="str">
        <f t="shared" si="477"/>
        <v xml:space="preserve"> </v>
      </c>
    </row>
    <row r="1215" spans="2:42" x14ac:dyDescent="0.2">
      <c r="B1215" s="22" t="str">
        <f>IF(VLOOKUP('Download Data'!AF1224,'Download Data'!AL1224:AP2836,3,FALSE)&lt;&gt;10001,VLOOKUP('Download Data'!AF1224,'Download Data'!AL1224:AP2836,3,FALSE),"")</f>
        <v/>
      </c>
      <c r="C1215" s="5" t="str">
        <f>IF(VLOOKUP('Download Data'!AF1224,'Download Data'!AL1224:AP2836,3,FALSE)&lt;&gt;10001,VLOOKUP('Download Data'!AF1224,'Download Data'!AL1224:AP2836,4,FALSE),"")</f>
        <v/>
      </c>
      <c r="D1215" s="29" t="str">
        <f>IF(VLOOKUP('Download Data'!AF1224,'Download Data'!AL1224:AP2836,3,FALSE)&lt;&gt;10001,VLOOKUP('Download Data'!AF1224,'Download Data'!AL1224:AP2836,5,FALSE),"")</f>
        <v/>
      </c>
      <c r="AA1215" s="39" t="s">
        <v>827</v>
      </c>
      <c r="AB1215" s="41" t="str">
        <f t="shared" si="472"/>
        <v>SLL12</v>
      </c>
      <c r="AC1215" s="39" t="s">
        <v>101</v>
      </c>
      <c r="AD1215" s="50">
        <f>VLOOKUP(AA1215,'Download Data'!$BA$1:$BV$387,2,FALSE)</f>
        <v>0</v>
      </c>
      <c r="AE1215" s="39"/>
      <c r="AF1215" s="39">
        <f t="shared" si="471"/>
        <v>1206</v>
      </c>
      <c r="AG1215" s="44" t="s">
        <v>854</v>
      </c>
      <c r="AH1215" s="45" t="s">
        <v>101</v>
      </c>
      <c r="AI1215" s="46">
        <f>Program!AO55</f>
        <v>0</v>
      </c>
      <c r="AJ1215" s="39"/>
      <c r="AK1215" s="39">
        <f t="shared" si="473"/>
        <v>0</v>
      </c>
      <c r="AL1215" s="39">
        <f t="shared" si="465"/>
        <v>1</v>
      </c>
      <c r="AM1215" s="39" t="str">
        <f t="shared" si="474"/>
        <v xml:space="preserve"> </v>
      </c>
      <c r="AN1215" s="39" t="str">
        <f t="shared" si="475"/>
        <v xml:space="preserve"> </v>
      </c>
      <c r="AO1215" s="39" t="str">
        <f t="shared" si="476"/>
        <v xml:space="preserve"> </v>
      </c>
      <c r="AP1215" s="39" t="str">
        <f t="shared" si="477"/>
        <v xml:space="preserve"> </v>
      </c>
    </row>
    <row r="1216" spans="2:42" x14ac:dyDescent="0.2">
      <c r="B1216" s="22" t="str">
        <f>IF(VLOOKUP('Download Data'!AF1225,'Download Data'!AL1225:AP2837,3,FALSE)&lt;&gt;10001,VLOOKUP('Download Data'!AF1225,'Download Data'!AL1225:AP2837,3,FALSE),"")</f>
        <v/>
      </c>
      <c r="C1216" s="5" t="str">
        <f>IF(VLOOKUP('Download Data'!AF1225,'Download Data'!AL1225:AP2837,3,FALSE)&lt;&gt;10001,VLOOKUP('Download Data'!AF1225,'Download Data'!AL1225:AP2837,4,FALSE),"")</f>
        <v/>
      </c>
      <c r="D1216" s="29" t="str">
        <f>IF(VLOOKUP('Download Data'!AF1225,'Download Data'!AL1225:AP2837,3,FALSE)&lt;&gt;10001,VLOOKUP('Download Data'!AF1225,'Download Data'!AL1225:AP2837,5,FALSE),"")</f>
        <v/>
      </c>
      <c r="AA1216" s="39" t="s">
        <v>840</v>
      </c>
      <c r="AB1216" s="41" t="str">
        <f t="shared" si="472"/>
        <v>SLL13</v>
      </c>
      <c r="AC1216" s="39" t="s">
        <v>101</v>
      </c>
      <c r="AD1216" s="50">
        <f>VLOOKUP(AA1216,'Download Data'!$BA$1:$BV$387,2,FALSE)</f>
        <v>0</v>
      </c>
      <c r="AE1216" s="39"/>
      <c r="AF1216" s="39">
        <f t="shared" si="471"/>
        <v>1207</v>
      </c>
      <c r="AG1216" s="44" t="s">
        <v>828</v>
      </c>
      <c r="AH1216" s="45" t="s">
        <v>101</v>
      </c>
      <c r="AI1216" s="46">
        <f>Program!AO56</f>
        <v>0</v>
      </c>
      <c r="AJ1216" s="39"/>
      <c r="AK1216" s="39">
        <f t="shared" si="473"/>
        <v>0</v>
      </c>
      <c r="AL1216" s="39">
        <f t="shared" si="465"/>
        <v>1</v>
      </c>
      <c r="AM1216" s="39" t="str">
        <f t="shared" si="474"/>
        <v xml:space="preserve"> </v>
      </c>
      <c r="AN1216" s="39" t="str">
        <f t="shared" si="475"/>
        <v xml:space="preserve"> </v>
      </c>
      <c r="AO1216" s="39" t="str">
        <f t="shared" si="476"/>
        <v xml:space="preserve"> </v>
      </c>
      <c r="AP1216" s="39" t="str">
        <f t="shared" si="477"/>
        <v xml:space="preserve"> </v>
      </c>
    </row>
    <row r="1217" spans="2:42" x14ac:dyDescent="0.2">
      <c r="B1217" s="22" t="str">
        <f>IF(VLOOKUP('Download Data'!AF1226,'Download Data'!AL1226:AP2838,3,FALSE)&lt;&gt;10001,VLOOKUP('Download Data'!AF1226,'Download Data'!AL1226:AP2838,3,FALSE),"")</f>
        <v/>
      </c>
      <c r="C1217" s="5" t="str">
        <f>IF(VLOOKUP('Download Data'!AF1226,'Download Data'!AL1226:AP2838,3,FALSE)&lt;&gt;10001,VLOOKUP('Download Data'!AF1226,'Download Data'!AL1226:AP2838,4,FALSE),"")</f>
        <v/>
      </c>
      <c r="D1217" s="29" t="str">
        <f>IF(VLOOKUP('Download Data'!AF1226,'Download Data'!AL1226:AP2838,3,FALSE)&lt;&gt;10001,VLOOKUP('Download Data'!AF1226,'Download Data'!AL1226:AP2838,5,FALSE),"")</f>
        <v/>
      </c>
      <c r="AA1217" s="39" t="s">
        <v>841</v>
      </c>
      <c r="AB1217" s="41" t="str">
        <f t="shared" si="472"/>
        <v>SLL14</v>
      </c>
      <c r="AC1217" s="39" t="s">
        <v>101</v>
      </c>
      <c r="AD1217" s="50">
        <f>VLOOKUP(AA1217,'Download Data'!$BA$1:$BV$387,2,FALSE)</f>
        <v>0</v>
      </c>
      <c r="AE1217" s="39"/>
      <c r="AF1217" s="39">
        <f t="shared" si="471"/>
        <v>1208</v>
      </c>
      <c r="AG1217" s="44" t="s">
        <v>829</v>
      </c>
      <c r="AH1217" s="45" t="s">
        <v>101</v>
      </c>
      <c r="AI1217" s="46">
        <f>Program!AO57</f>
        <v>0</v>
      </c>
      <c r="AJ1217" s="39"/>
      <c r="AK1217" s="39">
        <f t="shared" si="473"/>
        <v>0</v>
      </c>
      <c r="AL1217" s="39">
        <f t="shared" si="465"/>
        <v>1</v>
      </c>
      <c r="AM1217" s="39" t="str">
        <f t="shared" si="474"/>
        <v xml:space="preserve"> </v>
      </c>
      <c r="AN1217" s="39" t="str">
        <f t="shared" si="475"/>
        <v xml:space="preserve"> </v>
      </c>
      <c r="AO1217" s="39" t="str">
        <f t="shared" si="476"/>
        <v xml:space="preserve"> </v>
      </c>
      <c r="AP1217" s="39" t="str">
        <f t="shared" si="477"/>
        <v xml:space="preserve"> </v>
      </c>
    </row>
    <row r="1218" spans="2:42" x14ac:dyDescent="0.2">
      <c r="B1218" s="22" t="str">
        <f>IF(VLOOKUP('Download Data'!AF1227,'Download Data'!AL1227:AP2839,3,FALSE)&lt;&gt;10001,VLOOKUP('Download Data'!AF1227,'Download Data'!AL1227:AP2839,3,FALSE),"")</f>
        <v/>
      </c>
      <c r="C1218" s="5" t="str">
        <f>IF(VLOOKUP('Download Data'!AF1227,'Download Data'!AL1227:AP2839,3,FALSE)&lt;&gt;10001,VLOOKUP('Download Data'!AF1227,'Download Data'!AL1227:AP2839,4,FALSE),"")</f>
        <v/>
      </c>
      <c r="D1218" s="29" t="str">
        <f>IF(VLOOKUP('Download Data'!AF1227,'Download Data'!AL1227:AP2839,3,FALSE)&lt;&gt;10001,VLOOKUP('Download Data'!AF1227,'Download Data'!AL1227:AP2839,5,FALSE),"")</f>
        <v/>
      </c>
      <c r="AA1218" s="39" t="s">
        <v>842</v>
      </c>
      <c r="AB1218" s="41" t="str">
        <f t="shared" si="472"/>
        <v>SLL15</v>
      </c>
      <c r="AC1218" s="39" t="s">
        <v>101</v>
      </c>
      <c r="AD1218" s="50">
        <f>VLOOKUP(AA1218,'Download Data'!$BA$1:$BV$387,2,FALSE)</f>
        <v>0</v>
      </c>
      <c r="AE1218" s="39"/>
      <c r="AF1218" s="39">
        <f t="shared" si="471"/>
        <v>1209</v>
      </c>
      <c r="AG1218" s="44" t="s">
        <v>830</v>
      </c>
      <c r="AH1218" s="45" t="s">
        <v>101</v>
      </c>
      <c r="AI1218" s="46">
        <f>Program!AO58</f>
        <v>0</v>
      </c>
      <c r="AJ1218" s="39"/>
      <c r="AK1218" s="39">
        <f t="shared" si="473"/>
        <v>0</v>
      </c>
      <c r="AL1218" s="39">
        <f t="shared" si="465"/>
        <v>1</v>
      </c>
      <c r="AM1218" s="39" t="str">
        <f t="shared" si="474"/>
        <v xml:space="preserve"> </v>
      </c>
      <c r="AN1218" s="39" t="str">
        <f t="shared" si="475"/>
        <v xml:space="preserve"> </v>
      </c>
      <c r="AO1218" s="39" t="str">
        <f t="shared" si="476"/>
        <v xml:space="preserve"> </v>
      </c>
      <c r="AP1218" s="39" t="str">
        <f t="shared" si="477"/>
        <v xml:space="preserve"> </v>
      </c>
    </row>
    <row r="1219" spans="2:42" x14ac:dyDescent="0.2">
      <c r="B1219" s="22" t="str">
        <f>IF(VLOOKUP('Download Data'!AF1228,'Download Data'!AL1228:AP2840,3,FALSE)&lt;&gt;10001,VLOOKUP('Download Data'!AF1228,'Download Data'!AL1228:AP2840,3,FALSE),"")</f>
        <v/>
      </c>
      <c r="C1219" s="5" t="str">
        <f>IF(VLOOKUP('Download Data'!AF1228,'Download Data'!AL1228:AP2840,3,FALSE)&lt;&gt;10001,VLOOKUP('Download Data'!AF1228,'Download Data'!AL1228:AP2840,4,FALSE),"")</f>
        <v/>
      </c>
      <c r="D1219" s="29" t="str">
        <f>IF(VLOOKUP('Download Data'!AF1228,'Download Data'!AL1228:AP2840,3,FALSE)&lt;&gt;10001,VLOOKUP('Download Data'!AF1228,'Download Data'!AL1228:AP2840,5,FALSE),"")</f>
        <v/>
      </c>
      <c r="AA1219" s="39" t="s">
        <v>831</v>
      </c>
      <c r="AB1219" s="41" t="str">
        <f t="shared" si="472"/>
        <v>SLL16</v>
      </c>
      <c r="AC1219" s="39" t="s">
        <v>101</v>
      </c>
      <c r="AD1219" s="50">
        <f>VLOOKUP(AA1219,'Download Data'!$BA$1:$BV$387,2,FALSE)</f>
        <v>0</v>
      </c>
      <c r="AE1219" s="39"/>
      <c r="AF1219" s="39">
        <f t="shared" si="471"/>
        <v>1210</v>
      </c>
      <c r="AG1219" s="44" t="s">
        <v>855</v>
      </c>
      <c r="AH1219" s="45" t="s">
        <v>101</v>
      </c>
      <c r="AI1219" s="46">
        <f>Program!AO59</f>
        <v>0</v>
      </c>
      <c r="AJ1219" s="39"/>
      <c r="AK1219" s="39">
        <f t="shared" si="473"/>
        <v>0</v>
      </c>
      <c r="AL1219" s="39">
        <f t="shared" si="465"/>
        <v>1</v>
      </c>
      <c r="AM1219" s="39" t="str">
        <f t="shared" si="474"/>
        <v xml:space="preserve"> </v>
      </c>
      <c r="AN1219" s="39" t="str">
        <f t="shared" si="475"/>
        <v xml:space="preserve"> </v>
      </c>
      <c r="AO1219" s="39" t="str">
        <f t="shared" si="476"/>
        <v xml:space="preserve"> </v>
      </c>
      <c r="AP1219" s="39" t="str">
        <f t="shared" si="477"/>
        <v xml:space="preserve"> </v>
      </c>
    </row>
    <row r="1220" spans="2:42" x14ac:dyDescent="0.2">
      <c r="B1220" s="22" t="str">
        <f>IF(VLOOKUP('Download Data'!AF1229,'Download Data'!AL1229:AP2841,3,FALSE)&lt;&gt;10001,VLOOKUP('Download Data'!AF1229,'Download Data'!AL1229:AP2841,3,FALSE),"")</f>
        <v/>
      </c>
      <c r="C1220" s="5" t="str">
        <f>IF(VLOOKUP('Download Data'!AF1229,'Download Data'!AL1229:AP2841,3,FALSE)&lt;&gt;10001,VLOOKUP('Download Data'!AF1229,'Download Data'!AL1229:AP2841,4,FALSE),"")</f>
        <v/>
      </c>
      <c r="D1220" s="29" t="str">
        <f>IF(VLOOKUP('Download Data'!AF1229,'Download Data'!AL1229:AP2841,3,FALSE)&lt;&gt;10001,VLOOKUP('Download Data'!AF1229,'Download Data'!AL1229:AP2841,5,FALSE),"")</f>
        <v/>
      </c>
      <c r="AA1220" s="39" t="s">
        <v>832</v>
      </c>
      <c r="AB1220" s="41" t="str">
        <f t="shared" si="472"/>
        <v>SLL17</v>
      </c>
      <c r="AC1220" s="39" t="s">
        <v>101</v>
      </c>
      <c r="AD1220" s="50">
        <f>VLOOKUP(AA1220,'Download Data'!$BA$1:$BV$387,2,FALSE)</f>
        <v>0</v>
      </c>
      <c r="AE1220" s="39"/>
      <c r="AF1220" s="39">
        <f t="shared" si="471"/>
        <v>1211</v>
      </c>
      <c r="AG1220" s="44" t="s">
        <v>856</v>
      </c>
      <c r="AH1220" s="45" t="s">
        <v>101</v>
      </c>
      <c r="AI1220" s="46">
        <f>Program!AO60</f>
        <v>0</v>
      </c>
      <c r="AJ1220" s="39"/>
      <c r="AK1220" s="39">
        <f t="shared" si="473"/>
        <v>0</v>
      </c>
      <c r="AL1220" s="39">
        <f t="shared" si="465"/>
        <v>1</v>
      </c>
      <c r="AM1220" s="39" t="str">
        <f t="shared" si="474"/>
        <v xml:space="preserve"> </v>
      </c>
      <c r="AN1220" s="39" t="str">
        <f t="shared" si="475"/>
        <v xml:space="preserve"> </v>
      </c>
      <c r="AO1220" s="39" t="str">
        <f t="shared" si="476"/>
        <v xml:space="preserve"> </v>
      </c>
      <c r="AP1220" s="39" t="str">
        <f t="shared" si="477"/>
        <v xml:space="preserve"> </v>
      </c>
    </row>
    <row r="1221" spans="2:42" x14ac:dyDescent="0.2">
      <c r="B1221" s="22" t="str">
        <f>IF(VLOOKUP('Download Data'!AF1230,'Download Data'!AL1230:AP2842,3,FALSE)&lt;&gt;10001,VLOOKUP('Download Data'!AF1230,'Download Data'!AL1230:AP2842,3,FALSE),"")</f>
        <v/>
      </c>
      <c r="C1221" s="5" t="str">
        <f>IF(VLOOKUP('Download Data'!AF1230,'Download Data'!AL1230:AP2842,3,FALSE)&lt;&gt;10001,VLOOKUP('Download Data'!AF1230,'Download Data'!AL1230:AP2842,4,FALSE),"")</f>
        <v/>
      </c>
      <c r="D1221" s="29" t="str">
        <f>IF(VLOOKUP('Download Data'!AF1230,'Download Data'!AL1230:AP2842,3,FALSE)&lt;&gt;10001,VLOOKUP('Download Data'!AF1230,'Download Data'!AL1230:AP2842,5,FALSE),"")</f>
        <v/>
      </c>
      <c r="AA1221" s="39" t="s">
        <v>833</v>
      </c>
      <c r="AB1221" s="41" t="str">
        <f t="shared" si="472"/>
        <v>SLL18</v>
      </c>
      <c r="AC1221" s="39" t="s">
        <v>101</v>
      </c>
      <c r="AD1221" s="50">
        <f>VLOOKUP(AA1221,'Download Data'!$BA$1:$BV$387,2,FALSE)</f>
        <v>0</v>
      </c>
      <c r="AE1221" s="39"/>
      <c r="AF1221" s="39">
        <f t="shared" si="471"/>
        <v>1212</v>
      </c>
      <c r="AG1221" s="44" t="s">
        <v>857</v>
      </c>
      <c r="AH1221" s="45" t="s">
        <v>101</v>
      </c>
      <c r="AI1221" s="46">
        <f>Program!AO61</f>
        <v>0</v>
      </c>
      <c r="AJ1221" s="39"/>
      <c r="AK1221" s="39">
        <f t="shared" si="473"/>
        <v>0</v>
      </c>
      <c r="AL1221" s="39">
        <f t="shared" si="465"/>
        <v>1</v>
      </c>
      <c r="AM1221" s="39" t="str">
        <f t="shared" si="474"/>
        <v xml:space="preserve"> </v>
      </c>
      <c r="AN1221" s="39" t="str">
        <f t="shared" si="475"/>
        <v xml:space="preserve"> </v>
      </c>
      <c r="AO1221" s="39" t="str">
        <f t="shared" si="476"/>
        <v xml:space="preserve"> </v>
      </c>
      <c r="AP1221" s="39" t="str">
        <f t="shared" si="477"/>
        <v xml:space="preserve"> </v>
      </c>
    </row>
    <row r="1222" spans="2:42" x14ac:dyDescent="0.2">
      <c r="B1222" s="22" t="str">
        <f>IF(VLOOKUP('Download Data'!AF1231,'Download Data'!AL1231:AP2843,3,FALSE)&lt;&gt;10001,VLOOKUP('Download Data'!AF1231,'Download Data'!AL1231:AP2843,3,FALSE),"")</f>
        <v/>
      </c>
      <c r="C1222" s="5" t="str">
        <f>IF(VLOOKUP('Download Data'!AF1231,'Download Data'!AL1231:AP2843,3,FALSE)&lt;&gt;10001,VLOOKUP('Download Data'!AF1231,'Download Data'!AL1231:AP2843,4,FALSE),"")</f>
        <v/>
      </c>
      <c r="D1222" s="29" t="str">
        <f>IF(VLOOKUP('Download Data'!AF1231,'Download Data'!AL1231:AP2843,3,FALSE)&lt;&gt;10001,VLOOKUP('Download Data'!AF1231,'Download Data'!AL1231:AP2843,5,FALSE),"")</f>
        <v/>
      </c>
      <c r="AA1222" s="39" t="s">
        <v>834</v>
      </c>
      <c r="AB1222" s="41" t="str">
        <f t="shared" si="472"/>
        <v>SLL19</v>
      </c>
      <c r="AC1222" s="39" t="s">
        <v>101</v>
      </c>
      <c r="AD1222" s="50">
        <f>VLOOKUP(AA1222,'Download Data'!$BA$1:$BV$387,2,FALSE)</f>
        <v>0</v>
      </c>
      <c r="AE1222" s="39"/>
      <c r="AF1222" s="39">
        <f t="shared" si="471"/>
        <v>1213</v>
      </c>
      <c r="AG1222" s="44" t="s">
        <v>858</v>
      </c>
      <c r="AH1222" s="45" t="s">
        <v>101</v>
      </c>
      <c r="AI1222" s="46">
        <f>Program!AO62</f>
        <v>0</v>
      </c>
      <c r="AJ1222" s="39"/>
      <c r="AK1222" s="39">
        <f t="shared" si="473"/>
        <v>0</v>
      </c>
      <c r="AL1222" s="39">
        <f t="shared" si="465"/>
        <v>1</v>
      </c>
      <c r="AM1222" s="39" t="str">
        <f t="shared" si="474"/>
        <v xml:space="preserve"> </v>
      </c>
      <c r="AN1222" s="39" t="str">
        <f t="shared" si="475"/>
        <v xml:space="preserve"> </v>
      </c>
      <c r="AO1222" s="39" t="str">
        <f t="shared" si="476"/>
        <v xml:space="preserve"> </v>
      </c>
      <c r="AP1222" s="39" t="str">
        <f t="shared" si="477"/>
        <v xml:space="preserve"> </v>
      </c>
    </row>
    <row r="1223" spans="2:42" x14ac:dyDescent="0.2">
      <c r="B1223" s="22" t="str">
        <f>IF(VLOOKUP('Download Data'!AF1232,'Download Data'!AL1232:AP2844,3,FALSE)&lt;&gt;10001,VLOOKUP('Download Data'!AF1232,'Download Data'!AL1232:AP2844,3,FALSE),"")</f>
        <v/>
      </c>
      <c r="C1223" s="5" t="str">
        <f>IF(VLOOKUP('Download Data'!AF1232,'Download Data'!AL1232:AP2844,3,FALSE)&lt;&gt;10001,VLOOKUP('Download Data'!AF1232,'Download Data'!AL1232:AP2844,4,FALSE),"")</f>
        <v/>
      </c>
      <c r="D1223" s="29" t="str">
        <f>IF(VLOOKUP('Download Data'!AF1232,'Download Data'!AL1232:AP2844,3,FALSE)&lt;&gt;10001,VLOOKUP('Download Data'!AF1232,'Download Data'!AL1232:AP2844,5,FALSE),"")</f>
        <v/>
      </c>
      <c r="AA1223" s="39" t="s">
        <v>835</v>
      </c>
      <c r="AB1223" s="41" t="str">
        <f t="shared" si="472"/>
        <v>SLL20</v>
      </c>
      <c r="AC1223" s="39" t="s">
        <v>101</v>
      </c>
      <c r="AD1223" s="50">
        <f>VLOOKUP(AA1223,'Download Data'!$BA$1:$BV$387,2,FALSE)</f>
        <v>0</v>
      </c>
      <c r="AE1223" s="39"/>
      <c r="AF1223" s="39">
        <f t="shared" si="471"/>
        <v>1214</v>
      </c>
      <c r="AG1223" s="44" t="s">
        <v>859</v>
      </c>
      <c r="AH1223" s="45" t="s">
        <v>101</v>
      </c>
      <c r="AI1223" s="46">
        <f>Program!AO63</f>
        <v>0</v>
      </c>
      <c r="AJ1223" s="39"/>
      <c r="AK1223" s="39">
        <f t="shared" si="473"/>
        <v>0</v>
      </c>
      <c r="AL1223" s="39">
        <f t="shared" si="465"/>
        <v>1</v>
      </c>
      <c r="AM1223" s="39" t="str">
        <f t="shared" si="474"/>
        <v xml:space="preserve"> </v>
      </c>
      <c r="AN1223" s="39" t="str">
        <f t="shared" si="475"/>
        <v xml:space="preserve"> </v>
      </c>
      <c r="AO1223" s="39" t="str">
        <f t="shared" si="476"/>
        <v xml:space="preserve"> </v>
      </c>
      <c r="AP1223" s="39" t="str">
        <f t="shared" si="477"/>
        <v xml:space="preserve"> </v>
      </c>
    </row>
    <row r="1224" spans="2:42" x14ac:dyDescent="0.2">
      <c r="B1224" s="22" t="str">
        <f>IF(VLOOKUP('Download Data'!AF1233,'Download Data'!AL1233:AP2845,3,FALSE)&lt;&gt;10001,VLOOKUP('Download Data'!AF1233,'Download Data'!AL1233:AP2845,3,FALSE),"")</f>
        <v/>
      </c>
      <c r="C1224" s="5" t="str">
        <f>IF(VLOOKUP('Download Data'!AF1233,'Download Data'!AL1233:AP2845,3,FALSE)&lt;&gt;10001,VLOOKUP('Download Data'!AF1233,'Download Data'!AL1233:AP2845,4,FALSE),"")</f>
        <v/>
      </c>
      <c r="D1224" s="29" t="str">
        <f>IF(VLOOKUP('Download Data'!AF1233,'Download Data'!AL1233:AP2845,3,FALSE)&lt;&gt;10001,VLOOKUP('Download Data'!AF1233,'Download Data'!AL1233:AP2845,5,FALSE),"")</f>
        <v/>
      </c>
      <c r="AA1224" s="39" t="s">
        <v>836</v>
      </c>
      <c r="AB1224" s="41" t="str">
        <f t="shared" si="472"/>
        <v>SLL21</v>
      </c>
      <c r="AC1224" s="39" t="s">
        <v>101</v>
      </c>
      <c r="AD1224" s="50">
        <f>VLOOKUP(AA1224,'Download Data'!$BA$1:$BV$387,2,FALSE)</f>
        <v>0</v>
      </c>
      <c r="AE1224" s="39"/>
      <c r="AF1224" s="39">
        <f t="shared" si="471"/>
        <v>1215</v>
      </c>
      <c r="AG1224" s="44" t="s">
        <v>860</v>
      </c>
      <c r="AH1224" s="45" t="s">
        <v>101</v>
      </c>
      <c r="AI1224" s="46">
        <f>Program!AO64</f>
        <v>0</v>
      </c>
      <c r="AJ1224" s="39"/>
      <c r="AK1224" s="39">
        <f t="shared" si="473"/>
        <v>0</v>
      </c>
      <c r="AL1224" s="39">
        <f t="shared" si="465"/>
        <v>1</v>
      </c>
      <c r="AM1224" s="39" t="str">
        <f t="shared" si="474"/>
        <v xml:space="preserve"> </v>
      </c>
      <c r="AN1224" s="39" t="str">
        <f t="shared" si="475"/>
        <v xml:space="preserve"> </v>
      </c>
      <c r="AO1224" s="39" t="str">
        <f t="shared" si="476"/>
        <v xml:space="preserve"> </v>
      </c>
      <c r="AP1224" s="39" t="str">
        <f t="shared" si="477"/>
        <v xml:space="preserve"> </v>
      </c>
    </row>
    <row r="1225" spans="2:42" x14ac:dyDescent="0.2">
      <c r="B1225" s="22" t="str">
        <f>IF(VLOOKUP('Download Data'!AF1234,'Download Data'!AL1234:AP2846,3,FALSE)&lt;&gt;10001,VLOOKUP('Download Data'!AF1234,'Download Data'!AL1234:AP2846,3,FALSE),"")</f>
        <v/>
      </c>
      <c r="C1225" s="5" t="str">
        <f>IF(VLOOKUP('Download Data'!AF1234,'Download Data'!AL1234:AP2846,3,FALSE)&lt;&gt;10001,VLOOKUP('Download Data'!AF1234,'Download Data'!AL1234:AP2846,4,FALSE),"")</f>
        <v/>
      </c>
      <c r="D1225" s="29" t="str">
        <f>IF(VLOOKUP('Download Data'!AF1234,'Download Data'!AL1234:AP2846,3,FALSE)&lt;&gt;10001,VLOOKUP('Download Data'!AF1234,'Download Data'!AL1234:AP2846,5,FALSE),"")</f>
        <v/>
      </c>
      <c r="AA1225" s="39" t="s">
        <v>837</v>
      </c>
      <c r="AB1225" s="41" t="str">
        <f t="shared" si="472"/>
        <v>SLL22</v>
      </c>
      <c r="AC1225" s="39" t="s">
        <v>101</v>
      </c>
      <c r="AD1225" s="50">
        <f>VLOOKUP(AA1225,'Download Data'!$BA$1:$BV$387,2,FALSE)</f>
        <v>0</v>
      </c>
      <c r="AE1225" s="39"/>
      <c r="AF1225" s="39">
        <f t="shared" si="471"/>
        <v>1216</v>
      </c>
      <c r="AG1225" s="44" t="s">
        <v>861</v>
      </c>
      <c r="AH1225" s="45" t="s">
        <v>101</v>
      </c>
      <c r="AI1225" s="46">
        <f>Program!AO65</f>
        <v>0</v>
      </c>
      <c r="AJ1225" s="39"/>
      <c r="AK1225" s="39">
        <f t="shared" si="473"/>
        <v>0</v>
      </c>
      <c r="AL1225" s="39">
        <f t="shared" si="465"/>
        <v>1</v>
      </c>
      <c r="AM1225" s="39" t="str">
        <f t="shared" si="474"/>
        <v xml:space="preserve"> </v>
      </c>
      <c r="AN1225" s="39" t="str">
        <f t="shared" si="475"/>
        <v xml:space="preserve"> </v>
      </c>
      <c r="AO1225" s="39" t="str">
        <f t="shared" si="476"/>
        <v xml:space="preserve"> </v>
      </c>
      <c r="AP1225" s="39" t="str">
        <f t="shared" si="477"/>
        <v xml:space="preserve"> </v>
      </c>
    </row>
    <row r="1226" spans="2:42" x14ac:dyDescent="0.2">
      <c r="B1226" s="22" t="str">
        <f>IF(VLOOKUP('Download Data'!AF1235,'Download Data'!AL1235:AP2847,3,FALSE)&lt;&gt;10001,VLOOKUP('Download Data'!AF1235,'Download Data'!AL1235:AP2847,3,FALSE),"")</f>
        <v/>
      </c>
      <c r="C1226" s="5" t="str">
        <f>IF(VLOOKUP('Download Data'!AF1235,'Download Data'!AL1235:AP2847,3,FALSE)&lt;&gt;10001,VLOOKUP('Download Data'!AF1235,'Download Data'!AL1235:AP2847,4,FALSE),"")</f>
        <v/>
      </c>
      <c r="D1226" s="29" t="str">
        <f>IF(VLOOKUP('Download Data'!AF1235,'Download Data'!AL1235:AP2847,3,FALSE)&lt;&gt;10001,VLOOKUP('Download Data'!AF1235,'Download Data'!AL1235:AP2847,5,FALSE),"")</f>
        <v/>
      </c>
      <c r="AA1226" s="39" t="s">
        <v>838</v>
      </c>
      <c r="AB1226" s="41" t="str">
        <f t="shared" si="472"/>
        <v>SLL23</v>
      </c>
      <c r="AC1226" s="39" t="s">
        <v>101</v>
      </c>
      <c r="AD1226" s="50">
        <f>VLOOKUP(AA1226,'Download Data'!$BA$1:$BV$387,2,FALSE)</f>
        <v>0</v>
      </c>
      <c r="AE1226" s="39"/>
      <c r="AF1226" s="39">
        <f t="shared" si="471"/>
        <v>1217</v>
      </c>
      <c r="AG1226" s="44" t="s">
        <v>862</v>
      </c>
      <c r="AH1226" s="45" t="s">
        <v>101</v>
      </c>
      <c r="AI1226" s="46">
        <f>Program!AO66</f>
        <v>0</v>
      </c>
      <c r="AJ1226" s="39"/>
      <c r="AK1226" s="39">
        <f t="shared" si="473"/>
        <v>0</v>
      </c>
      <c r="AL1226" s="39">
        <f t="shared" si="465"/>
        <v>1</v>
      </c>
      <c r="AM1226" s="39" t="str">
        <f t="shared" si="474"/>
        <v xml:space="preserve"> </v>
      </c>
      <c r="AN1226" s="39" t="str">
        <f t="shared" si="475"/>
        <v xml:space="preserve"> </v>
      </c>
      <c r="AO1226" s="39" t="str">
        <f t="shared" si="476"/>
        <v xml:space="preserve"> </v>
      </c>
      <c r="AP1226" s="39" t="str">
        <f t="shared" si="477"/>
        <v xml:space="preserve"> </v>
      </c>
    </row>
    <row r="1227" spans="2:42" x14ac:dyDescent="0.2">
      <c r="B1227" s="22" t="str">
        <f>IF(VLOOKUP('Download Data'!AF1236,'Download Data'!AL1236:AP2848,3,FALSE)&lt;&gt;10001,VLOOKUP('Download Data'!AF1236,'Download Data'!AL1236:AP2848,3,FALSE),"")</f>
        <v/>
      </c>
      <c r="C1227" s="5" t="str">
        <f>IF(VLOOKUP('Download Data'!AF1236,'Download Data'!AL1236:AP2848,3,FALSE)&lt;&gt;10001,VLOOKUP('Download Data'!AF1236,'Download Data'!AL1236:AP2848,4,FALSE),"")</f>
        <v/>
      </c>
      <c r="D1227" s="29" t="str">
        <f>IF(VLOOKUP('Download Data'!AF1236,'Download Data'!AL1236:AP2848,3,FALSE)&lt;&gt;10001,VLOOKUP('Download Data'!AF1236,'Download Data'!AL1236:AP2848,5,FALSE),"")</f>
        <v/>
      </c>
      <c r="AA1227" s="39" t="s">
        <v>839</v>
      </c>
      <c r="AB1227" s="41" t="str">
        <f t="shared" si="472"/>
        <v>SLL24</v>
      </c>
      <c r="AC1227" s="39" t="s">
        <v>101</v>
      </c>
      <c r="AD1227" s="50">
        <f>VLOOKUP(AA1227,'Download Data'!$BA$1:$BV$387,2,FALSE)</f>
        <v>0</v>
      </c>
      <c r="AE1227" s="39"/>
      <c r="AF1227" s="39">
        <f t="shared" si="471"/>
        <v>1218</v>
      </c>
      <c r="AG1227" s="44" t="s">
        <v>863</v>
      </c>
      <c r="AH1227" s="45" t="s">
        <v>101</v>
      </c>
      <c r="AI1227" s="46">
        <f>Program!AO67</f>
        <v>0</v>
      </c>
      <c r="AJ1227" s="39"/>
      <c r="AK1227" s="39">
        <f t="shared" si="473"/>
        <v>0</v>
      </c>
      <c r="AL1227" s="39">
        <f t="shared" si="465"/>
        <v>1</v>
      </c>
      <c r="AM1227" s="39" t="str">
        <f t="shared" si="474"/>
        <v xml:space="preserve"> </v>
      </c>
      <c r="AN1227" s="39" t="str">
        <f t="shared" si="475"/>
        <v xml:space="preserve"> </v>
      </c>
      <c r="AO1227" s="39" t="str">
        <f t="shared" si="476"/>
        <v xml:space="preserve"> </v>
      </c>
      <c r="AP1227" s="39" t="str">
        <f t="shared" si="477"/>
        <v xml:space="preserve"> </v>
      </c>
    </row>
    <row r="1228" spans="2:42" x14ac:dyDescent="0.2">
      <c r="B1228" s="22" t="str">
        <f>IF(VLOOKUP('Download Data'!AF1237,'Download Data'!AL1237:AP2849,3,FALSE)&lt;&gt;10001,VLOOKUP('Download Data'!AF1237,'Download Data'!AL1237:AP2849,3,FALSE),"")</f>
        <v/>
      </c>
      <c r="C1228" s="5" t="str">
        <f>IF(VLOOKUP('Download Data'!AF1237,'Download Data'!AL1237:AP2849,3,FALSE)&lt;&gt;10001,VLOOKUP('Download Data'!AF1237,'Download Data'!AL1237:AP2849,4,FALSE),"")</f>
        <v/>
      </c>
      <c r="D1228" s="29" t="str">
        <f>IF(VLOOKUP('Download Data'!AF1237,'Download Data'!AL1237:AP2849,3,FALSE)&lt;&gt;10001,VLOOKUP('Download Data'!AF1237,'Download Data'!AL1237:AP2849,5,FALSE),"")</f>
        <v/>
      </c>
      <c r="AA1228" s="39" t="s">
        <v>937</v>
      </c>
      <c r="AB1228" s="41" t="str">
        <f t="shared" si="472"/>
        <v>SLL25</v>
      </c>
      <c r="AC1228" s="39" t="s">
        <v>101</v>
      </c>
      <c r="AD1228" s="50">
        <f>VLOOKUP(AA1228,'Download Data'!$BA$1:$BV$387,2,FALSE)</f>
        <v>0</v>
      </c>
      <c r="AE1228" s="39"/>
      <c r="AF1228" s="39">
        <f t="shared" si="471"/>
        <v>1219</v>
      </c>
      <c r="AG1228" s="44" t="s">
        <v>954</v>
      </c>
      <c r="AH1228" s="45" t="s">
        <v>101</v>
      </c>
      <c r="AI1228" s="46">
        <f>Program!AO69</f>
        <v>0</v>
      </c>
      <c r="AJ1228" s="39"/>
      <c r="AK1228" s="39">
        <f t="shared" si="473"/>
        <v>0</v>
      </c>
      <c r="AL1228" s="39">
        <f t="shared" si="465"/>
        <v>1</v>
      </c>
      <c r="AM1228" s="39" t="str">
        <f t="shared" si="474"/>
        <v xml:space="preserve"> </v>
      </c>
      <c r="AN1228" s="39" t="str">
        <f t="shared" si="475"/>
        <v xml:space="preserve"> </v>
      </c>
      <c r="AO1228" s="39" t="str">
        <f t="shared" si="476"/>
        <v xml:space="preserve"> </v>
      </c>
      <c r="AP1228" s="39" t="str">
        <f t="shared" si="477"/>
        <v xml:space="preserve"> </v>
      </c>
    </row>
    <row r="1229" spans="2:42" x14ac:dyDescent="0.2">
      <c r="B1229" s="22" t="str">
        <f>IF(VLOOKUP('Download Data'!AF1238,'Download Data'!AL1238:AP2850,3,FALSE)&lt;&gt;10001,VLOOKUP('Download Data'!AF1238,'Download Data'!AL1238:AP2850,3,FALSE),"")</f>
        <v/>
      </c>
      <c r="C1229" s="5" t="str">
        <f>IF(VLOOKUP('Download Data'!AF1238,'Download Data'!AL1238:AP2850,3,FALSE)&lt;&gt;10001,VLOOKUP('Download Data'!AF1238,'Download Data'!AL1238:AP2850,4,FALSE),"")</f>
        <v/>
      </c>
      <c r="D1229" s="29" t="str">
        <f>IF(VLOOKUP('Download Data'!AF1238,'Download Data'!AL1238:AP2850,3,FALSE)&lt;&gt;10001,VLOOKUP('Download Data'!AF1238,'Download Data'!AL1238:AP2850,5,FALSE),"")</f>
        <v/>
      </c>
      <c r="AA1229" s="39" t="s">
        <v>938</v>
      </c>
      <c r="AB1229" s="41" t="str">
        <f t="shared" si="472"/>
        <v>SLL26</v>
      </c>
      <c r="AC1229" s="39" t="s">
        <v>101</v>
      </c>
      <c r="AD1229" s="50">
        <f>VLOOKUP(AA1229,'Download Data'!$BA$1:$BV$387,2,FALSE)</f>
        <v>0</v>
      </c>
      <c r="AE1229" s="39"/>
      <c r="AF1229" s="39">
        <f t="shared" si="471"/>
        <v>1220</v>
      </c>
      <c r="AG1229" s="44" t="s">
        <v>955</v>
      </c>
      <c r="AH1229" s="45" t="s">
        <v>101</v>
      </c>
      <c r="AI1229" s="46">
        <f>Program!AO70</f>
        <v>0</v>
      </c>
      <c r="AJ1229" s="39"/>
      <c r="AK1229" s="39">
        <f t="shared" si="473"/>
        <v>0</v>
      </c>
      <c r="AL1229" s="39">
        <f t="shared" si="465"/>
        <v>1</v>
      </c>
      <c r="AM1229" s="39" t="str">
        <f t="shared" si="474"/>
        <v xml:space="preserve"> </v>
      </c>
      <c r="AN1229" s="39" t="str">
        <f t="shared" si="475"/>
        <v xml:space="preserve"> </v>
      </c>
      <c r="AO1229" s="39" t="str">
        <f t="shared" si="476"/>
        <v xml:space="preserve"> </v>
      </c>
      <c r="AP1229" s="39" t="str">
        <f t="shared" si="477"/>
        <v xml:space="preserve"> </v>
      </c>
    </row>
    <row r="1230" spans="2:42" x14ac:dyDescent="0.2">
      <c r="B1230" s="22" t="str">
        <f>IF(VLOOKUP('Download Data'!AF1239,'Download Data'!AL1239:AP2851,3,FALSE)&lt;&gt;10001,VLOOKUP('Download Data'!AF1239,'Download Data'!AL1239:AP2851,3,FALSE),"")</f>
        <v/>
      </c>
      <c r="C1230" s="5" t="str">
        <f>IF(VLOOKUP('Download Data'!AF1239,'Download Data'!AL1239:AP2851,3,FALSE)&lt;&gt;10001,VLOOKUP('Download Data'!AF1239,'Download Data'!AL1239:AP2851,4,FALSE),"")</f>
        <v/>
      </c>
      <c r="D1230" s="29" t="str">
        <f>IF(VLOOKUP('Download Data'!AF1239,'Download Data'!AL1239:AP2851,3,FALSE)&lt;&gt;10001,VLOOKUP('Download Data'!AF1239,'Download Data'!AL1239:AP2851,5,FALSE),"")</f>
        <v/>
      </c>
      <c r="AA1230" s="39" t="s">
        <v>939</v>
      </c>
      <c r="AB1230" s="41" t="str">
        <f t="shared" si="472"/>
        <v>SLL27</v>
      </c>
      <c r="AC1230" s="39" t="s">
        <v>101</v>
      </c>
      <c r="AD1230" s="50">
        <f>VLOOKUP(AA1230,'Download Data'!$BA$1:$BV$387,2,FALSE)</f>
        <v>0</v>
      </c>
      <c r="AE1230" s="39"/>
      <c r="AF1230" s="39">
        <f t="shared" si="471"/>
        <v>1221</v>
      </c>
      <c r="AG1230" s="44" t="s">
        <v>956</v>
      </c>
      <c r="AH1230" s="45" t="s">
        <v>101</v>
      </c>
      <c r="AI1230" s="46">
        <f>Program!AO71</f>
        <v>0</v>
      </c>
      <c r="AJ1230" s="39"/>
      <c r="AK1230" s="39">
        <f t="shared" si="473"/>
        <v>0</v>
      </c>
      <c r="AL1230" s="39">
        <f t="shared" si="465"/>
        <v>1</v>
      </c>
      <c r="AM1230" s="39" t="str">
        <f t="shared" si="474"/>
        <v xml:space="preserve"> </v>
      </c>
      <c r="AN1230" s="39" t="str">
        <f t="shared" si="475"/>
        <v xml:space="preserve"> </v>
      </c>
      <c r="AO1230" s="39" t="str">
        <f t="shared" si="476"/>
        <v xml:space="preserve"> </v>
      </c>
      <c r="AP1230" s="39" t="str">
        <f t="shared" si="477"/>
        <v xml:space="preserve"> </v>
      </c>
    </row>
    <row r="1231" spans="2:42" x14ac:dyDescent="0.2">
      <c r="B1231" s="22" t="str">
        <f>IF(VLOOKUP('Download Data'!AF1240,'Download Data'!AL1240:AP2852,3,FALSE)&lt;&gt;10001,VLOOKUP('Download Data'!AF1240,'Download Data'!AL1240:AP2852,3,FALSE),"")</f>
        <v/>
      </c>
      <c r="C1231" s="5" t="str">
        <f>IF(VLOOKUP('Download Data'!AF1240,'Download Data'!AL1240:AP2852,3,FALSE)&lt;&gt;10001,VLOOKUP('Download Data'!AF1240,'Download Data'!AL1240:AP2852,4,FALSE),"")</f>
        <v/>
      </c>
      <c r="D1231" s="29" t="str">
        <f>IF(VLOOKUP('Download Data'!AF1240,'Download Data'!AL1240:AP2852,3,FALSE)&lt;&gt;10001,VLOOKUP('Download Data'!AF1240,'Download Data'!AL1240:AP2852,5,FALSE),"")</f>
        <v/>
      </c>
      <c r="AA1231" s="39" t="s">
        <v>940</v>
      </c>
      <c r="AB1231" s="41" t="str">
        <f t="shared" si="472"/>
        <v>SLL28</v>
      </c>
      <c r="AC1231" s="39" t="s">
        <v>101</v>
      </c>
      <c r="AD1231" s="50">
        <f>VLOOKUP(AA1231,'Download Data'!$BA$1:$BV$387,2,FALSE)</f>
        <v>0</v>
      </c>
      <c r="AE1231" s="39"/>
      <c r="AF1231" s="39">
        <f t="shared" si="471"/>
        <v>1222</v>
      </c>
      <c r="AG1231" s="44" t="s">
        <v>957</v>
      </c>
      <c r="AH1231" s="45" t="s">
        <v>101</v>
      </c>
      <c r="AI1231" s="46">
        <f>Program!AO72</f>
        <v>0</v>
      </c>
      <c r="AJ1231" s="39"/>
      <c r="AK1231" s="39">
        <f t="shared" si="473"/>
        <v>0</v>
      </c>
      <c r="AL1231" s="39">
        <f t="shared" si="465"/>
        <v>1</v>
      </c>
      <c r="AM1231" s="39" t="str">
        <f t="shared" si="474"/>
        <v xml:space="preserve"> </v>
      </c>
      <c r="AN1231" s="39" t="str">
        <f t="shared" si="475"/>
        <v xml:space="preserve"> </v>
      </c>
      <c r="AO1231" s="39" t="str">
        <f t="shared" si="476"/>
        <v xml:space="preserve"> </v>
      </c>
      <c r="AP1231" s="39" t="str">
        <f t="shared" si="477"/>
        <v xml:space="preserve"> </v>
      </c>
    </row>
    <row r="1232" spans="2:42" x14ac:dyDescent="0.2">
      <c r="B1232" s="22" t="str">
        <f>IF(VLOOKUP('Download Data'!AF1241,'Download Data'!AL1241:AP2853,3,FALSE)&lt;&gt;10001,VLOOKUP('Download Data'!AF1241,'Download Data'!AL1241:AP2853,3,FALSE),"")</f>
        <v/>
      </c>
      <c r="C1232" s="5" t="str">
        <f>IF(VLOOKUP('Download Data'!AF1241,'Download Data'!AL1241:AP2853,3,FALSE)&lt;&gt;10001,VLOOKUP('Download Data'!AF1241,'Download Data'!AL1241:AP2853,4,FALSE),"")</f>
        <v/>
      </c>
      <c r="D1232" s="29" t="str">
        <f>IF(VLOOKUP('Download Data'!AF1241,'Download Data'!AL1241:AP2853,3,FALSE)&lt;&gt;10001,VLOOKUP('Download Data'!AF1241,'Download Data'!AL1241:AP2853,5,FALSE),"")</f>
        <v/>
      </c>
      <c r="AA1232" s="39" t="s">
        <v>941</v>
      </c>
      <c r="AB1232" s="41" t="str">
        <f t="shared" si="472"/>
        <v>SLL29</v>
      </c>
      <c r="AC1232" s="39" t="s">
        <v>101</v>
      </c>
      <c r="AD1232" s="50">
        <f>VLOOKUP(AA1232,'Download Data'!$BA$1:$BV$387,2,FALSE)</f>
        <v>0</v>
      </c>
      <c r="AE1232" s="39"/>
      <c r="AF1232" s="39">
        <f t="shared" si="471"/>
        <v>1223</v>
      </c>
      <c r="AG1232" s="44" t="s">
        <v>958</v>
      </c>
      <c r="AH1232" s="45" t="s">
        <v>101</v>
      </c>
      <c r="AI1232" s="46">
        <f>Program!AO73</f>
        <v>0</v>
      </c>
      <c r="AJ1232" s="39"/>
      <c r="AK1232" s="39">
        <f t="shared" si="473"/>
        <v>0</v>
      </c>
      <c r="AL1232" s="39">
        <f t="shared" si="465"/>
        <v>1</v>
      </c>
      <c r="AM1232" s="39" t="str">
        <f t="shared" si="474"/>
        <v xml:space="preserve"> </v>
      </c>
      <c r="AN1232" s="39" t="str">
        <f t="shared" si="475"/>
        <v xml:space="preserve"> </v>
      </c>
      <c r="AO1232" s="39" t="str">
        <f t="shared" si="476"/>
        <v xml:space="preserve"> </v>
      </c>
      <c r="AP1232" s="39" t="str">
        <f t="shared" si="477"/>
        <v xml:space="preserve"> </v>
      </c>
    </row>
    <row r="1233" spans="2:42" x14ac:dyDescent="0.2">
      <c r="B1233" s="22" t="str">
        <f>IF(VLOOKUP('Download Data'!AF1242,'Download Data'!AL1242:AP2854,3,FALSE)&lt;&gt;10001,VLOOKUP('Download Data'!AF1242,'Download Data'!AL1242:AP2854,3,FALSE),"")</f>
        <v/>
      </c>
      <c r="C1233" s="5" t="str">
        <f>IF(VLOOKUP('Download Data'!AF1242,'Download Data'!AL1242:AP2854,3,FALSE)&lt;&gt;10001,VLOOKUP('Download Data'!AF1242,'Download Data'!AL1242:AP2854,4,FALSE),"")</f>
        <v/>
      </c>
      <c r="D1233" s="29" t="str">
        <f>IF(VLOOKUP('Download Data'!AF1242,'Download Data'!AL1242:AP2854,3,FALSE)&lt;&gt;10001,VLOOKUP('Download Data'!AF1242,'Download Data'!AL1242:AP2854,5,FALSE),"")</f>
        <v/>
      </c>
      <c r="AA1233" s="39" t="s">
        <v>944</v>
      </c>
      <c r="AB1233" s="41" t="str">
        <f t="shared" si="472"/>
        <v>SLL30</v>
      </c>
      <c r="AC1233" s="39" t="s">
        <v>101</v>
      </c>
      <c r="AD1233" s="50">
        <f>VLOOKUP(AA1233,'Download Data'!$BA$1:$BV$387,2,FALSE)</f>
        <v>0</v>
      </c>
      <c r="AE1233" s="39"/>
      <c r="AF1233" s="39">
        <f t="shared" si="471"/>
        <v>1224</v>
      </c>
      <c r="AG1233" s="44" t="s">
        <v>959</v>
      </c>
      <c r="AH1233" s="45" t="s">
        <v>101</v>
      </c>
      <c r="AI1233" s="46">
        <f>Program!AO74</f>
        <v>0</v>
      </c>
      <c r="AJ1233" s="39"/>
      <c r="AK1233" s="39">
        <f t="shared" si="473"/>
        <v>0</v>
      </c>
      <c r="AL1233" s="39">
        <f t="shared" si="465"/>
        <v>1</v>
      </c>
      <c r="AM1233" s="39" t="str">
        <f t="shared" si="474"/>
        <v xml:space="preserve"> </v>
      </c>
      <c r="AN1233" s="39" t="str">
        <f t="shared" si="475"/>
        <v xml:space="preserve"> </v>
      </c>
      <c r="AO1233" s="39" t="str">
        <f t="shared" si="476"/>
        <v xml:space="preserve"> </v>
      </c>
      <c r="AP1233" s="39" t="str">
        <f t="shared" si="477"/>
        <v xml:space="preserve"> </v>
      </c>
    </row>
    <row r="1234" spans="2:42" x14ac:dyDescent="0.2">
      <c r="B1234" s="22" t="str">
        <f>IF(VLOOKUP('Download Data'!AF1243,'Download Data'!AL1243:AP2855,3,FALSE)&lt;&gt;10001,VLOOKUP('Download Data'!AF1243,'Download Data'!AL1243:AP2855,3,FALSE),"")</f>
        <v/>
      </c>
      <c r="C1234" s="5" t="str">
        <f>IF(VLOOKUP('Download Data'!AF1243,'Download Data'!AL1243:AP2855,3,FALSE)&lt;&gt;10001,VLOOKUP('Download Data'!AF1243,'Download Data'!AL1243:AP2855,4,FALSE),"")</f>
        <v/>
      </c>
      <c r="D1234" s="29" t="str">
        <f>IF(VLOOKUP('Download Data'!AF1243,'Download Data'!AL1243:AP2855,3,FALSE)&lt;&gt;10001,VLOOKUP('Download Data'!AF1243,'Download Data'!AL1243:AP2855,5,FALSE),"")</f>
        <v/>
      </c>
      <c r="AA1234" s="39" t="s">
        <v>942</v>
      </c>
      <c r="AB1234" s="41" t="str">
        <f t="shared" si="472"/>
        <v>SLL31</v>
      </c>
      <c r="AC1234" s="39" t="s">
        <v>101</v>
      </c>
      <c r="AD1234" s="50">
        <f>VLOOKUP(AA1234,'Download Data'!$BA$1:$BV$387,2,FALSE)</f>
        <v>0</v>
      </c>
      <c r="AE1234" s="39"/>
      <c r="AF1234" s="39">
        <f t="shared" si="471"/>
        <v>1225</v>
      </c>
      <c r="AG1234" s="44" t="s">
        <v>960</v>
      </c>
      <c r="AH1234" s="45" t="s">
        <v>101</v>
      </c>
      <c r="AI1234" s="46">
        <f>Program!AO75</f>
        <v>0</v>
      </c>
      <c r="AJ1234" s="39"/>
      <c r="AK1234" s="39">
        <f t="shared" si="473"/>
        <v>0</v>
      </c>
      <c r="AL1234" s="39">
        <f t="shared" si="465"/>
        <v>1</v>
      </c>
      <c r="AM1234" s="39" t="str">
        <f t="shared" si="474"/>
        <v xml:space="preserve"> </v>
      </c>
      <c r="AN1234" s="39" t="str">
        <f t="shared" si="475"/>
        <v xml:space="preserve"> </v>
      </c>
      <c r="AO1234" s="39" t="str">
        <f t="shared" si="476"/>
        <v xml:space="preserve"> </v>
      </c>
      <c r="AP1234" s="39" t="str">
        <f t="shared" si="477"/>
        <v xml:space="preserve"> </v>
      </c>
    </row>
    <row r="1235" spans="2:42" x14ac:dyDescent="0.2">
      <c r="B1235" s="22" t="str">
        <f>IF(VLOOKUP('Download Data'!AF1244,'Download Data'!AL1244:AP2856,3,FALSE)&lt;&gt;10001,VLOOKUP('Download Data'!AF1244,'Download Data'!AL1244:AP2856,3,FALSE),"")</f>
        <v/>
      </c>
      <c r="C1235" s="5" t="str">
        <f>IF(VLOOKUP('Download Data'!AF1244,'Download Data'!AL1244:AP2856,3,FALSE)&lt;&gt;10001,VLOOKUP('Download Data'!AF1244,'Download Data'!AL1244:AP2856,4,FALSE),"")</f>
        <v/>
      </c>
      <c r="D1235" s="29" t="str">
        <f>IF(VLOOKUP('Download Data'!AF1244,'Download Data'!AL1244:AP2856,3,FALSE)&lt;&gt;10001,VLOOKUP('Download Data'!AF1244,'Download Data'!AL1244:AP2856,5,FALSE),"")</f>
        <v/>
      </c>
      <c r="AA1235" s="39" t="s">
        <v>943</v>
      </c>
      <c r="AB1235" s="41" t="str">
        <f t="shared" si="472"/>
        <v>SLL32</v>
      </c>
      <c r="AC1235" s="39" t="s">
        <v>101</v>
      </c>
      <c r="AD1235" s="50">
        <f>VLOOKUP(AA1235,'Download Data'!$BA$1:$BV$387,2,FALSE)</f>
        <v>0</v>
      </c>
      <c r="AE1235" s="39"/>
      <c r="AF1235" s="39">
        <f t="shared" si="471"/>
        <v>1226</v>
      </c>
      <c r="AG1235" s="44" t="s">
        <v>961</v>
      </c>
      <c r="AH1235" s="45" t="s">
        <v>101</v>
      </c>
      <c r="AI1235" s="46">
        <f>Program!AO76</f>
        <v>0</v>
      </c>
      <c r="AJ1235" s="39"/>
      <c r="AK1235" s="39">
        <f t="shared" si="473"/>
        <v>0</v>
      </c>
      <c r="AL1235" s="39">
        <f t="shared" si="465"/>
        <v>1</v>
      </c>
      <c r="AM1235" s="39" t="str">
        <f t="shared" si="474"/>
        <v xml:space="preserve"> </v>
      </c>
      <c r="AN1235" s="39" t="str">
        <f t="shared" si="475"/>
        <v xml:space="preserve"> </v>
      </c>
      <c r="AO1235" s="39" t="str">
        <f t="shared" si="476"/>
        <v xml:space="preserve"> </v>
      </c>
      <c r="AP1235" s="39" t="str">
        <f t="shared" si="477"/>
        <v xml:space="preserve"> </v>
      </c>
    </row>
    <row r="1236" spans="2:42" x14ac:dyDescent="0.2">
      <c r="B1236" s="22" t="str">
        <f>IF(VLOOKUP('Download Data'!AF1245,'Download Data'!AL1245:AP2857,3,FALSE)&lt;&gt;10001,VLOOKUP('Download Data'!AF1245,'Download Data'!AL1245:AP2857,3,FALSE),"")</f>
        <v/>
      </c>
      <c r="C1236" s="5" t="str">
        <f>IF(VLOOKUP('Download Data'!AF1245,'Download Data'!AL1245:AP2857,3,FALSE)&lt;&gt;10001,VLOOKUP('Download Data'!AF1245,'Download Data'!AL1245:AP2857,4,FALSE),"")</f>
        <v/>
      </c>
      <c r="D1236" s="29" t="str">
        <f>IF(VLOOKUP('Download Data'!AF1245,'Download Data'!AL1245:AP2857,3,FALSE)&lt;&gt;10001,VLOOKUP('Download Data'!AF1245,'Download Data'!AL1245:AP2857,5,FALSE),"")</f>
        <v/>
      </c>
      <c r="AA1236" s="39"/>
      <c r="AB1236" s="41"/>
      <c r="AC1236" s="39"/>
      <c r="AD1236" s="50"/>
      <c r="AE1236" s="39"/>
      <c r="AF1236" s="39">
        <f t="shared" si="471"/>
        <v>1227</v>
      </c>
      <c r="AG1236" s="44"/>
      <c r="AH1236" s="45"/>
      <c r="AI1236" s="46"/>
      <c r="AJ1236" s="39"/>
      <c r="AK1236" s="39">
        <f t="shared" si="473"/>
        <v>0</v>
      </c>
      <c r="AL1236" s="39">
        <f t="shared" si="465"/>
        <v>1</v>
      </c>
      <c r="AM1236" s="39" t="str">
        <f>IF(AD1236=AI1236," ",AA1236)</f>
        <v xml:space="preserve"> </v>
      </c>
      <c r="AN1236" s="39" t="str">
        <f>IF(AD1236=AI1236," ",AG1236)</f>
        <v xml:space="preserve"> </v>
      </c>
      <c r="AO1236" s="39" t="str">
        <f>IF(AD1236=AI1236," ","=")</f>
        <v xml:space="preserve"> </v>
      </c>
      <c r="AP1236" s="39" t="str">
        <f>IF(AD1236=AI1236," ",AI1236)</f>
        <v xml:space="preserve"> </v>
      </c>
    </row>
    <row r="1237" spans="2:42" x14ac:dyDescent="0.2">
      <c r="B1237" s="22" t="str">
        <f>IF(VLOOKUP('Download Data'!AF1246,'Download Data'!AL1246:AP2858,3,FALSE)&lt;&gt;10001,VLOOKUP('Download Data'!AF1246,'Download Data'!AL1246:AP2858,3,FALSE),"")</f>
        <v/>
      </c>
      <c r="C1237" s="5" t="str">
        <f>IF(VLOOKUP('Download Data'!AF1246,'Download Data'!AL1246:AP2858,3,FALSE)&lt;&gt;10001,VLOOKUP('Download Data'!AF1246,'Download Data'!AL1246:AP2858,4,FALSE),"")</f>
        <v/>
      </c>
      <c r="D1237" s="29" t="str">
        <f>IF(VLOOKUP('Download Data'!AF1246,'Download Data'!AL1246:AP2858,3,FALSE)&lt;&gt;10001,VLOOKUP('Download Data'!AF1246,'Download Data'!AL1246:AP2858,5,FALSE),"")</f>
        <v/>
      </c>
      <c r="AA1237" s="39" t="s">
        <v>1637</v>
      </c>
      <c r="AB1237" s="41" t="str">
        <f t="shared" ref="AB1237:AB1260" si="478">AG1237</f>
        <v>SLS1</v>
      </c>
      <c r="AC1237" s="39" t="s">
        <v>101</v>
      </c>
      <c r="AD1237" s="50">
        <f>VLOOKUP(AA1237,'Download Data'!$BA$1:$BV$387,2,FALSE)</f>
        <v>0</v>
      </c>
      <c r="AE1237" s="39"/>
      <c r="AF1237" s="39">
        <f t="shared" si="471"/>
        <v>1228</v>
      </c>
      <c r="AG1237" s="44" t="s">
        <v>1385</v>
      </c>
      <c r="AH1237" s="45" t="s">
        <v>101</v>
      </c>
      <c r="AI1237" s="46">
        <f>Program!AQ44</f>
        <v>0</v>
      </c>
      <c r="AJ1237" s="39"/>
      <c r="AK1237" s="39">
        <f t="shared" si="464"/>
        <v>0</v>
      </c>
      <c r="AL1237" s="39">
        <f t="shared" si="465"/>
        <v>1</v>
      </c>
      <c r="AM1237" s="39" t="str">
        <f t="shared" si="466"/>
        <v xml:space="preserve"> </v>
      </c>
      <c r="AN1237" s="39" t="str">
        <f t="shared" si="467"/>
        <v xml:space="preserve"> </v>
      </c>
      <c r="AO1237" s="39" t="str">
        <f t="shared" si="468"/>
        <v xml:space="preserve"> </v>
      </c>
      <c r="AP1237" s="39" t="str">
        <f t="shared" si="469"/>
        <v xml:space="preserve"> </v>
      </c>
    </row>
    <row r="1238" spans="2:42" x14ac:dyDescent="0.2">
      <c r="B1238" s="22" t="str">
        <f>IF(VLOOKUP('Download Data'!AF1247,'Download Data'!AL1247:AP2859,3,FALSE)&lt;&gt;10001,VLOOKUP('Download Data'!AF1247,'Download Data'!AL1247:AP2859,3,FALSE),"")</f>
        <v/>
      </c>
      <c r="C1238" s="5" t="str">
        <f>IF(VLOOKUP('Download Data'!AF1247,'Download Data'!AL1247:AP2859,3,FALSE)&lt;&gt;10001,VLOOKUP('Download Data'!AF1247,'Download Data'!AL1247:AP2859,4,FALSE),"")</f>
        <v/>
      </c>
      <c r="D1238" s="29" t="str">
        <f>IF(VLOOKUP('Download Data'!AF1247,'Download Data'!AL1247:AP2859,3,FALSE)&lt;&gt;10001,VLOOKUP('Download Data'!AF1247,'Download Data'!AL1247:AP2859,5,FALSE),"")</f>
        <v/>
      </c>
      <c r="AA1238" s="39" t="s">
        <v>1638</v>
      </c>
      <c r="AB1238" s="41" t="str">
        <f t="shared" si="478"/>
        <v>SLS2</v>
      </c>
      <c r="AC1238" s="39" t="s">
        <v>101</v>
      </c>
      <c r="AD1238" s="50">
        <f>VLOOKUP(AA1238,'Download Data'!$BA$1:$BV$387,2,FALSE)</f>
        <v>0</v>
      </c>
      <c r="AE1238" s="39"/>
      <c r="AF1238" s="39">
        <f t="shared" si="471"/>
        <v>1229</v>
      </c>
      <c r="AG1238" s="44" t="s">
        <v>1386</v>
      </c>
      <c r="AH1238" s="45" t="s">
        <v>101</v>
      </c>
      <c r="AI1238" s="46">
        <f>Program!AQ45</f>
        <v>0</v>
      </c>
      <c r="AJ1238" s="39"/>
      <c r="AK1238" s="39">
        <f t="shared" si="464"/>
        <v>0</v>
      </c>
      <c r="AL1238" s="39">
        <f t="shared" si="465"/>
        <v>1</v>
      </c>
      <c r="AM1238" s="39" t="str">
        <f t="shared" si="466"/>
        <v xml:space="preserve"> </v>
      </c>
      <c r="AN1238" s="39" t="str">
        <f t="shared" si="467"/>
        <v xml:space="preserve"> </v>
      </c>
      <c r="AO1238" s="39" t="str">
        <f t="shared" si="468"/>
        <v xml:space="preserve"> </v>
      </c>
      <c r="AP1238" s="39" t="str">
        <f t="shared" si="469"/>
        <v xml:space="preserve"> </v>
      </c>
    </row>
    <row r="1239" spans="2:42" x14ac:dyDescent="0.2">
      <c r="B1239" s="22" t="str">
        <f>IF(VLOOKUP('Download Data'!AF1248,'Download Data'!AL1248:AP2860,3,FALSE)&lt;&gt;10001,VLOOKUP('Download Data'!AF1248,'Download Data'!AL1248:AP2860,3,FALSE),"")</f>
        <v/>
      </c>
      <c r="C1239" s="5" t="str">
        <f>IF(VLOOKUP('Download Data'!AF1248,'Download Data'!AL1248:AP2860,3,FALSE)&lt;&gt;10001,VLOOKUP('Download Data'!AF1248,'Download Data'!AL1248:AP2860,4,FALSE),"")</f>
        <v/>
      </c>
      <c r="D1239" s="29" t="str">
        <f>IF(VLOOKUP('Download Data'!AF1248,'Download Data'!AL1248:AP2860,3,FALSE)&lt;&gt;10001,VLOOKUP('Download Data'!AF1248,'Download Data'!AL1248:AP2860,5,FALSE),"")</f>
        <v/>
      </c>
      <c r="AA1239" s="39" t="s">
        <v>1639</v>
      </c>
      <c r="AB1239" s="41" t="str">
        <f t="shared" si="478"/>
        <v>SLS3</v>
      </c>
      <c r="AC1239" s="39" t="s">
        <v>101</v>
      </c>
      <c r="AD1239" s="50">
        <f>VLOOKUP(AA1239,'Download Data'!$BA$1:$BV$387,2,FALSE)</f>
        <v>0</v>
      </c>
      <c r="AE1239" s="39"/>
      <c r="AF1239" s="39">
        <f t="shared" ref="AF1239:AF1260" si="479">AF1238+1</f>
        <v>1230</v>
      </c>
      <c r="AG1239" s="44" t="s">
        <v>1387</v>
      </c>
      <c r="AH1239" s="45" t="s">
        <v>101</v>
      </c>
      <c r="AI1239" s="46">
        <f>Program!AQ46</f>
        <v>0</v>
      </c>
      <c r="AJ1239" s="39"/>
      <c r="AK1239" s="39">
        <f t="shared" si="464"/>
        <v>0</v>
      </c>
      <c r="AL1239" s="39">
        <f t="shared" si="465"/>
        <v>1</v>
      </c>
      <c r="AM1239" s="39" t="str">
        <f t="shared" si="466"/>
        <v xml:space="preserve"> </v>
      </c>
      <c r="AN1239" s="39" t="str">
        <f t="shared" si="467"/>
        <v xml:space="preserve"> </v>
      </c>
      <c r="AO1239" s="39" t="str">
        <f t="shared" si="468"/>
        <v xml:space="preserve"> </v>
      </c>
      <c r="AP1239" s="39" t="str">
        <f t="shared" si="469"/>
        <v xml:space="preserve"> </v>
      </c>
    </row>
    <row r="1240" spans="2:42" x14ac:dyDescent="0.2">
      <c r="B1240" s="22" t="str">
        <f>IF(VLOOKUP('Download Data'!AF1249,'Download Data'!AL1249:AP2861,3,FALSE)&lt;&gt;10001,VLOOKUP('Download Data'!AF1249,'Download Data'!AL1249:AP2861,3,FALSE),"")</f>
        <v/>
      </c>
      <c r="C1240" s="5" t="str">
        <f>IF(VLOOKUP('Download Data'!AF1249,'Download Data'!AL1249:AP2861,3,FALSE)&lt;&gt;10001,VLOOKUP('Download Data'!AF1249,'Download Data'!AL1249:AP2861,4,FALSE),"")</f>
        <v/>
      </c>
      <c r="D1240" s="29" t="str">
        <f>IF(VLOOKUP('Download Data'!AF1249,'Download Data'!AL1249:AP2861,3,FALSE)&lt;&gt;10001,VLOOKUP('Download Data'!AF1249,'Download Data'!AL1249:AP2861,5,FALSE),"")</f>
        <v/>
      </c>
      <c r="AA1240" s="39" t="s">
        <v>1640</v>
      </c>
      <c r="AB1240" s="41" t="str">
        <f t="shared" si="478"/>
        <v>SLS4</v>
      </c>
      <c r="AC1240" s="39" t="s">
        <v>101</v>
      </c>
      <c r="AD1240" s="50">
        <f>VLOOKUP(AA1240,'Download Data'!$BA$1:$BV$387,2,FALSE)</f>
        <v>0</v>
      </c>
      <c r="AE1240" s="39"/>
      <c r="AF1240" s="39">
        <f t="shared" si="479"/>
        <v>1231</v>
      </c>
      <c r="AG1240" s="44" t="s">
        <v>1388</v>
      </c>
      <c r="AH1240" s="45" t="s">
        <v>101</v>
      </c>
      <c r="AI1240" s="46">
        <f>Program!AQ47</f>
        <v>0</v>
      </c>
      <c r="AJ1240" s="39"/>
      <c r="AK1240" s="39">
        <f t="shared" si="464"/>
        <v>0</v>
      </c>
      <c r="AL1240" s="39">
        <f t="shared" si="465"/>
        <v>1</v>
      </c>
      <c r="AM1240" s="39" t="str">
        <f t="shared" si="466"/>
        <v xml:space="preserve"> </v>
      </c>
      <c r="AN1240" s="39" t="str">
        <f t="shared" si="467"/>
        <v xml:space="preserve"> </v>
      </c>
      <c r="AO1240" s="39" t="str">
        <f t="shared" si="468"/>
        <v xml:space="preserve"> </v>
      </c>
      <c r="AP1240" s="39" t="str">
        <f t="shared" si="469"/>
        <v xml:space="preserve"> </v>
      </c>
    </row>
    <row r="1241" spans="2:42" x14ac:dyDescent="0.2">
      <c r="B1241" s="22" t="str">
        <f>IF(VLOOKUP('Download Data'!AF1250,'Download Data'!AL1250:AP2862,3,FALSE)&lt;&gt;10001,VLOOKUP('Download Data'!AF1250,'Download Data'!AL1250:AP2862,3,FALSE),"")</f>
        <v/>
      </c>
      <c r="C1241" s="5" t="str">
        <f>IF(VLOOKUP('Download Data'!AF1250,'Download Data'!AL1250:AP2862,3,FALSE)&lt;&gt;10001,VLOOKUP('Download Data'!AF1250,'Download Data'!AL1250:AP2862,4,FALSE),"")</f>
        <v/>
      </c>
      <c r="D1241" s="29" t="str">
        <f>IF(VLOOKUP('Download Data'!AF1250,'Download Data'!AL1250:AP2862,3,FALSE)&lt;&gt;10001,VLOOKUP('Download Data'!AF1250,'Download Data'!AL1250:AP2862,5,FALSE),"")</f>
        <v/>
      </c>
      <c r="AA1241" s="39" t="s">
        <v>1641</v>
      </c>
      <c r="AB1241" s="41" t="str">
        <f t="shared" si="478"/>
        <v>SLS5</v>
      </c>
      <c r="AC1241" s="39" t="s">
        <v>101</v>
      </c>
      <c r="AD1241" s="50">
        <f>VLOOKUP(AA1241,'Download Data'!$BA$1:$BV$387,2,FALSE)</f>
        <v>0</v>
      </c>
      <c r="AE1241" s="39"/>
      <c r="AF1241" s="39">
        <f t="shared" si="479"/>
        <v>1232</v>
      </c>
      <c r="AG1241" s="44" t="s">
        <v>1389</v>
      </c>
      <c r="AH1241" s="45" t="s">
        <v>101</v>
      </c>
      <c r="AI1241" s="46">
        <f>Program!AQ48</f>
        <v>0</v>
      </c>
      <c r="AJ1241" s="39"/>
      <c r="AK1241" s="39">
        <f t="shared" si="464"/>
        <v>0</v>
      </c>
      <c r="AL1241" s="39">
        <f t="shared" si="465"/>
        <v>1</v>
      </c>
      <c r="AM1241" s="39" t="str">
        <f t="shared" si="466"/>
        <v xml:space="preserve"> </v>
      </c>
      <c r="AN1241" s="39" t="str">
        <f t="shared" si="467"/>
        <v xml:space="preserve"> </v>
      </c>
      <c r="AO1241" s="39" t="str">
        <f t="shared" si="468"/>
        <v xml:space="preserve"> </v>
      </c>
      <c r="AP1241" s="39" t="str">
        <f t="shared" si="469"/>
        <v xml:space="preserve"> </v>
      </c>
    </row>
    <row r="1242" spans="2:42" x14ac:dyDescent="0.2">
      <c r="B1242" s="22" t="str">
        <f>IF(VLOOKUP('Download Data'!AF1251,'Download Data'!AL1251:AP2863,3,FALSE)&lt;&gt;10001,VLOOKUP('Download Data'!AF1251,'Download Data'!AL1251:AP2863,3,FALSE),"")</f>
        <v/>
      </c>
      <c r="C1242" s="5" t="str">
        <f>IF(VLOOKUP('Download Data'!AF1251,'Download Data'!AL1251:AP2863,3,FALSE)&lt;&gt;10001,VLOOKUP('Download Data'!AF1251,'Download Data'!AL1251:AP2863,4,FALSE),"")</f>
        <v/>
      </c>
      <c r="D1242" s="29" t="str">
        <f>IF(VLOOKUP('Download Data'!AF1251,'Download Data'!AL1251:AP2863,3,FALSE)&lt;&gt;10001,VLOOKUP('Download Data'!AF1251,'Download Data'!AL1251:AP2863,5,FALSE),"")</f>
        <v/>
      </c>
      <c r="AA1242" s="39" t="s">
        <v>1642</v>
      </c>
      <c r="AB1242" s="41" t="str">
        <f t="shared" si="478"/>
        <v>SLS6</v>
      </c>
      <c r="AC1242" s="39" t="s">
        <v>101</v>
      </c>
      <c r="AD1242" s="50">
        <f>VLOOKUP(AA1242,'Download Data'!$BA$1:$BV$387,2,FALSE)</f>
        <v>0</v>
      </c>
      <c r="AE1242" s="39"/>
      <c r="AF1242" s="39">
        <f t="shared" si="479"/>
        <v>1233</v>
      </c>
      <c r="AG1242" s="44" t="s">
        <v>1390</v>
      </c>
      <c r="AH1242" s="45" t="s">
        <v>101</v>
      </c>
      <c r="AI1242" s="46">
        <f>Program!AQ49</f>
        <v>0</v>
      </c>
      <c r="AJ1242" s="39"/>
      <c r="AK1242" s="39">
        <f t="shared" si="464"/>
        <v>0</v>
      </c>
      <c r="AL1242" s="39">
        <f t="shared" si="465"/>
        <v>1</v>
      </c>
      <c r="AM1242" s="39" t="str">
        <f t="shared" si="466"/>
        <v xml:space="preserve"> </v>
      </c>
      <c r="AN1242" s="39" t="str">
        <f t="shared" si="467"/>
        <v xml:space="preserve"> </v>
      </c>
      <c r="AO1242" s="39" t="str">
        <f t="shared" si="468"/>
        <v xml:space="preserve"> </v>
      </c>
      <c r="AP1242" s="39" t="str">
        <f t="shared" si="469"/>
        <v xml:space="preserve"> </v>
      </c>
    </row>
    <row r="1243" spans="2:42" x14ac:dyDescent="0.2">
      <c r="B1243" s="22" t="str">
        <f>IF(VLOOKUP('Download Data'!AF1252,'Download Data'!AL1252:AP2864,3,FALSE)&lt;&gt;10001,VLOOKUP('Download Data'!AF1252,'Download Data'!AL1252:AP2864,3,FALSE),"")</f>
        <v/>
      </c>
      <c r="C1243" s="5" t="str">
        <f>IF(VLOOKUP('Download Data'!AF1252,'Download Data'!AL1252:AP2864,3,FALSE)&lt;&gt;10001,VLOOKUP('Download Data'!AF1252,'Download Data'!AL1252:AP2864,4,FALSE),"")</f>
        <v/>
      </c>
      <c r="D1243" s="29" t="str">
        <f>IF(VLOOKUP('Download Data'!AF1252,'Download Data'!AL1252:AP2864,3,FALSE)&lt;&gt;10001,VLOOKUP('Download Data'!AF1252,'Download Data'!AL1252:AP2864,5,FALSE),"")</f>
        <v/>
      </c>
      <c r="AA1243" s="39" t="s">
        <v>1643</v>
      </c>
      <c r="AB1243" s="41" t="str">
        <f t="shared" si="478"/>
        <v>SLS7</v>
      </c>
      <c r="AC1243" s="39" t="s">
        <v>101</v>
      </c>
      <c r="AD1243" s="50">
        <f>VLOOKUP(AA1243,'Download Data'!$BA$1:$BV$387,2,FALSE)</f>
        <v>0</v>
      </c>
      <c r="AE1243" s="39"/>
      <c r="AF1243" s="39">
        <f t="shared" si="479"/>
        <v>1234</v>
      </c>
      <c r="AG1243" s="44" t="s">
        <v>1391</v>
      </c>
      <c r="AH1243" s="45" t="s">
        <v>101</v>
      </c>
      <c r="AI1243" s="46">
        <f>Program!AQ50</f>
        <v>0</v>
      </c>
      <c r="AJ1243" s="39"/>
      <c r="AK1243" s="39">
        <f t="shared" si="464"/>
        <v>0</v>
      </c>
      <c r="AL1243" s="39">
        <f t="shared" si="465"/>
        <v>1</v>
      </c>
      <c r="AM1243" s="39" t="str">
        <f t="shared" si="466"/>
        <v xml:space="preserve"> </v>
      </c>
      <c r="AN1243" s="39" t="str">
        <f t="shared" si="467"/>
        <v xml:space="preserve"> </v>
      </c>
      <c r="AO1243" s="39" t="str">
        <f t="shared" si="468"/>
        <v xml:space="preserve"> </v>
      </c>
      <c r="AP1243" s="39" t="str">
        <f t="shared" si="469"/>
        <v xml:space="preserve"> </v>
      </c>
    </row>
    <row r="1244" spans="2:42" x14ac:dyDescent="0.2">
      <c r="B1244" s="22" t="str">
        <f>IF(VLOOKUP('Download Data'!AF1253,'Download Data'!AL1253:AP2865,3,FALSE)&lt;&gt;10001,VLOOKUP('Download Data'!AF1253,'Download Data'!AL1253:AP2865,3,FALSE),"")</f>
        <v/>
      </c>
      <c r="C1244" s="5" t="str">
        <f>IF(VLOOKUP('Download Data'!AF1253,'Download Data'!AL1253:AP2865,3,FALSE)&lt;&gt;10001,VLOOKUP('Download Data'!AF1253,'Download Data'!AL1253:AP2865,4,FALSE),"")</f>
        <v/>
      </c>
      <c r="D1244" s="29" t="str">
        <f>IF(VLOOKUP('Download Data'!AF1253,'Download Data'!AL1253:AP2865,3,FALSE)&lt;&gt;10001,VLOOKUP('Download Data'!AF1253,'Download Data'!AL1253:AP2865,5,FALSE),"")</f>
        <v/>
      </c>
      <c r="AA1244" s="39" t="s">
        <v>1644</v>
      </c>
      <c r="AB1244" s="41" t="str">
        <f t="shared" si="478"/>
        <v>SLS8</v>
      </c>
      <c r="AC1244" s="39" t="s">
        <v>101</v>
      </c>
      <c r="AD1244" s="50">
        <f>VLOOKUP(AA1244,'Download Data'!$BA$1:$BV$387,2,FALSE)</f>
        <v>0</v>
      </c>
      <c r="AE1244" s="39"/>
      <c r="AF1244" s="39">
        <f t="shared" si="479"/>
        <v>1235</v>
      </c>
      <c r="AG1244" s="44" t="s">
        <v>1392</v>
      </c>
      <c r="AH1244" s="45" t="s">
        <v>101</v>
      </c>
      <c r="AI1244" s="46">
        <f>Program!AQ51</f>
        <v>0</v>
      </c>
      <c r="AJ1244" s="39"/>
      <c r="AK1244" s="39">
        <f t="shared" si="464"/>
        <v>0</v>
      </c>
      <c r="AL1244" s="39">
        <f t="shared" si="465"/>
        <v>1</v>
      </c>
      <c r="AM1244" s="39" t="str">
        <f t="shared" si="466"/>
        <v xml:space="preserve"> </v>
      </c>
      <c r="AN1244" s="39" t="str">
        <f t="shared" si="467"/>
        <v xml:space="preserve"> </v>
      </c>
      <c r="AO1244" s="39" t="str">
        <f t="shared" si="468"/>
        <v xml:space="preserve"> </v>
      </c>
      <c r="AP1244" s="39" t="str">
        <f t="shared" si="469"/>
        <v xml:space="preserve"> </v>
      </c>
    </row>
    <row r="1245" spans="2:42" x14ac:dyDescent="0.2">
      <c r="B1245" s="22" t="str">
        <f>IF(VLOOKUP('Download Data'!AF1254,'Download Data'!AL1254:AP2866,3,FALSE)&lt;&gt;10001,VLOOKUP('Download Data'!AF1254,'Download Data'!AL1254:AP2866,3,FALSE),"")</f>
        <v/>
      </c>
      <c r="C1245" s="5" t="str">
        <f>IF(VLOOKUP('Download Data'!AF1254,'Download Data'!AL1254:AP2866,3,FALSE)&lt;&gt;10001,VLOOKUP('Download Data'!AF1254,'Download Data'!AL1254:AP2866,4,FALSE),"")</f>
        <v/>
      </c>
      <c r="D1245" s="29" t="str">
        <f>IF(VLOOKUP('Download Data'!AF1254,'Download Data'!AL1254:AP2866,3,FALSE)&lt;&gt;10001,VLOOKUP('Download Data'!AF1254,'Download Data'!AL1254:AP2866,5,FALSE),"")</f>
        <v/>
      </c>
      <c r="AA1245" s="39" t="s">
        <v>1645</v>
      </c>
      <c r="AB1245" s="41" t="str">
        <f t="shared" si="478"/>
        <v>SLS9</v>
      </c>
      <c r="AC1245" s="39" t="s">
        <v>101</v>
      </c>
      <c r="AD1245" s="50">
        <f>VLOOKUP(AA1245,'Download Data'!$BA$1:$BV$387,2,FALSE)</f>
        <v>0</v>
      </c>
      <c r="AE1245" s="39"/>
      <c r="AF1245" s="39">
        <f t="shared" si="479"/>
        <v>1236</v>
      </c>
      <c r="AG1245" s="44" t="s">
        <v>1393</v>
      </c>
      <c r="AH1245" s="45" t="s">
        <v>101</v>
      </c>
      <c r="AI1245" s="46">
        <f>Program!AQ52</f>
        <v>0</v>
      </c>
      <c r="AJ1245" s="39"/>
      <c r="AK1245" s="39">
        <f t="shared" si="464"/>
        <v>0</v>
      </c>
      <c r="AL1245" s="39">
        <f t="shared" si="465"/>
        <v>1</v>
      </c>
      <c r="AM1245" s="39" t="str">
        <f t="shared" si="466"/>
        <v xml:space="preserve"> </v>
      </c>
      <c r="AN1245" s="39" t="str">
        <f t="shared" si="467"/>
        <v xml:space="preserve"> </v>
      </c>
      <c r="AO1245" s="39" t="str">
        <f t="shared" si="468"/>
        <v xml:space="preserve"> </v>
      </c>
      <c r="AP1245" s="39" t="str">
        <f t="shared" si="469"/>
        <v xml:space="preserve"> </v>
      </c>
    </row>
    <row r="1246" spans="2:42" x14ac:dyDescent="0.2">
      <c r="B1246" s="22" t="str">
        <f>IF(VLOOKUP('Download Data'!AF1255,'Download Data'!AL1255:AP2867,3,FALSE)&lt;&gt;10001,VLOOKUP('Download Data'!AF1255,'Download Data'!AL1255:AP2867,3,FALSE),"")</f>
        <v/>
      </c>
      <c r="C1246" s="5" t="str">
        <f>IF(VLOOKUP('Download Data'!AF1255,'Download Data'!AL1255:AP2867,3,FALSE)&lt;&gt;10001,VLOOKUP('Download Data'!AF1255,'Download Data'!AL1255:AP2867,4,FALSE),"")</f>
        <v/>
      </c>
      <c r="D1246" s="29" t="str">
        <f>IF(VLOOKUP('Download Data'!AF1255,'Download Data'!AL1255:AP2867,3,FALSE)&lt;&gt;10001,VLOOKUP('Download Data'!AF1255,'Download Data'!AL1255:AP2867,5,FALSE),"")</f>
        <v/>
      </c>
      <c r="AA1246" s="39" t="s">
        <v>1646</v>
      </c>
      <c r="AB1246" s="41" t="str">
        <f t="shared" si="478"/>
        <v>SLS10</v>
      </c>
      <c r="AC1246" s="39" t="s">
        <v>101</v>
      </c>
      <c r="AD1246" s="50">
        <f>VLOOKUP(AA1246,'Download Data'!$BA$1:$BV$387,2,FALSE)</f>
        <v>0</v>
      </c>
      <c r="AE1246" s="39"/>
      <c r="AF1246" s="39">
        <f t="shared" si="479"/>
        <v>1237</v>
      </c>
      <c r="AG1246" s="44" t="s">
        <v>1394</v>
      </c>
      <c r="AH1246" s="45" t="s">
        <v>101</v>
      </c>
      <c r="AI1246" s="46">
        <f>Program!AQ53</f>
        <v>0</v>
      </c>
      <c r="AJ1246" s="39"/>
      <c r="AK1246" s="39">
        <f t="shared" si="464"/>
        <v>0</v>
      </c>
      <c r="AL1246" s="39">
        <f t="shared" si="465"/>
        <v>1</v>
      </c>
      <c r="AM1246" s="39" t="str">
        <f t="shared" si="466"/>
        <v xml:space="preserve"> </v>
      </c>
      <c r="AN1246" s="39" t="str">
        <f t="shared" si="467"/>
        <v xml:space="preserve"> </v>
      </c>
      <c r="AO1246" s="39" t="str">
        <f t="shared" si="468"/>
        <v xml:space="preserve"> </v>
      </c>
      <c r="AP1246" s="39" t="str">
        <f t="shared" si="469"/>
        <v xml:space="preserve"> </v>
      </c>
    </row>
    <row r="1247" spans="2:42" x14ac:dyDescent="0.2">
      <c r="B1247" s="22" t="str">
        <f>IF(VLOOKUP('Download Data'!AF1256,'Download Data'!AL1256:AP2868,3,FALSE)&lt;&gt;10001,VLOOKUP('Download Data'!AF1256,'Download Data'!AL1256:AP2868,3,FALSE),"")</f>
        <v/>
      </c>
      <c r="C1247" s="5" t="str">
        <f>IF(VLOOKUP('Download Data'!AF1256,'Download Data'!AL1256:AP2868,3,FALSE)&lt;&gt;10001,VLOOKUP('Download Data'!AF1256,'Download Data'!AL1256:AP2868,4,FALSE),"")</f>
        <v/>
      </c>
      <c r="D1247" s="29" t="str">
        <f>IF(VLOOKUP('Download Data'!AF1256,'Download Data'!AL1256:AP2868,3,FALSE)&lt;&gt;10001,VLOOKUP('Download Data'!AF1256,'Download Data'!AL1256:AP2868,5,FALSE),"")</f>
        <v/>
      </c>
      <c r="AA1247" s="39" t="s">
        <v>1647</v>
      </c>
      <c r="AB1247" s="41" t="str">
        <f t="shared" si="478"/>
        <v>SLS11</v>
      </c>
      <c r="AC1247" s="39" t="s">
        <v>101</v>
      </c>
      <c r="AD1247" s="50">
        <f>VLOOKUP(AA1247,'Download Data'!$BA$1:$BV$387,2,FALSE)</f>
        <v>0</v>
      </c>
      <c r="AE1247" s="39"/>
      <c r="AF1247" s="39">
        <f t="shared" si="479"/>
        <v>1238</v>
      </c>
      <c r="AG1247" s="44" t="s">
        <v>1395</v>
      </c>
      <c r="AH1247" s="45" t="s">
        <v>101</v>
      </c>
      <c r="AI1247" s="46">
        <f>Program!AQ54</f>
        <v>0</v>
      </c>
      <c r="AJ1247" s="39"/>
      <c r="AK1247" s="39">
        <f t="shared" si="464"/>
        <v>0</v>
      </c>
      <c r="AL1247" s="39">
        <f t="shared" si="465"/>
        <v>1</v>
      </c>
      <c r="AM1247" s="39" t="str">
        <f t="shared" si="466"/>
        <v xml:space="preserve"> </v>
      </c>
      <c r="AN1247" s="39" t="str">
        <f t="shared" si="467"/>
        <v xml:space="preserve"> </v>
      </c>
      <c r="AO1247" s="39" t="str">
        <f t="shared" si="468"/>
        <v xml:space="preserve"> </v>
      </c>
      <c r="AP1247" s="39" t="str">
        <f t="shared" si="469"/>
        <v xml:space="preserve"> </v>
      </c>
    </row>
    <row r="1248" spans="2:42" x14ac:dyDescent="0.2">
      <c r="B1248" s="22" t="str">
        <f>IF(VLOOKUP('Download Data'!AF1257,'Download Data'!AL1257:AP2869,3,FALSE)&lt;&gt;10001,VLOOKUP('Download Data'!AF1257,'Download Data'!AL1257:AP2869,3,FALSE),"")</f>
        <v/>
      </c>
      <c r="C1248" s="5" t="str">
        <f>IF(VLOOKUP('Download Data'!AF1257,'Download Data'!AL1257:AP2869,3,FALSE)&lt;&gt;10001,VLOOKUP('Download Data'!AF1257,'Download Data'!AL1257:AP2869,4,FALSE),"")</f>
        <v/>
      </c>
      <c r="D1248" s="29" t="str">
        <f>IF(VLOOKUP('Download Data'!AF1257,'Download Data'!AL1257:AP2869,3,FALSE)&lt;&gt;10001,VLOOKUP('Download Data'!AF1257,'Download Data'!AL1257:AP2869,5,FALSE),"")</f>
        <v/>
      </c>
      <c r="AA1248" s="39" t="s">
        <v>1648</v>
      </c>
      <c r="AB1248" s="41" t="str">
        <f t="shared" si="478"/>
        <v>SLS12</v>
      </c>
      <c r="AC1248" s="39" t="s">
        <v>101</v>
      </c>
      <c r="AD1248" s="50">
        <f>VLOOKUP(AA1248,'Download Data'!$BA$1:$BV$387,2,FALSE)</f>
        <v>0</v>
      </c>
      <c r="AE1248" s="39"/>
      <c r="AF1248" s="39">
        <f t="shared" si="479"/>
        <v>1239</v>
      </c>
      <c r="AG1248" s="44" t="s">
        <v>1396</v>
      </c>
      <c r="AH1248" s="45" t="s">
        <v>101</v>
      </c>
      <c r="AI1248" s="46">
        <f>Program!AQ55</f>
        <v>0</v>
      </c>
      <c r="AJ1248" s="39"/>
      <c r="AK1248" s="39">
        <f t="shared" si="464"/>
        <v>0</v>
      </c>
      <c r="AL1248" s="39">
        <f t="shared" si="465"/>
        <v>1</v>
      </c>
      <c r="AM1248" s="39" t="str">
        <f t="shared" si="466"/>
        <v xml:space="preserve"> </v>
      </c>
      <c r="AN1248" s="39" t="str">
        <f t="shared" si="467"/>
        <v xml:space="preserve"> </v>
      </c>
      <c r="AO1248" s="39" t="str">
        <f t="shared" si="468"/>
        <v xml:space="preserve"> </v>
      </c>
      <c r="AP1248" s="39" t="str">
        <f t="shared" si="469"/>
        <v xml:space="preserve"> </v>
      </c>
    </row>
    <row r="1249" spans="2:42" x14ac:dyDescent="0.2">
      <c r="B1249" s="22" t="str">
        <f>IF(VLOOKUP('Download Data'!AF1258,'Download Data'!AL1258:AP2870,3,FALSE)&lt;&gt;10001,VLOOKUP('Download Data'!AF1258,'Download Data'!AL1258:AP2870,3,FALSE),"")</f>
        <v/>
      </c>
      <c r="C1249" s="5" t="str">
        <f>IF(VLOOKUP('Download Data'!AF1258,'Download Data'!AL1258:AP2870,3,FALSE)&lt;&gt;10001,VLOOKUP('Download Data'!AF1258,'Download Data'!AL1258:AP2870,4,FALSE),"")</f>
        <v/>
      </c>
      <c r="D1249" s="29" t="str">
        <f>IF(VLOOKUP('Download Data'!AF1258,'Download Data'!AL1258:AP2870,3,FALSE)&lt;&gt;10001,VLOOKUP('Download Data'!AF1258,'Download Data'!AL1258:AP2870,5,FALSE),"")</f>
        <v/>
      </c>
      <c r="AA1249" s="39" t="s">
        <v>1649</v>
      </c>
      <c r="AB1249" s="41" t="str">
        <f t="shared" si="478"/>
        <v>SLS13</v>
      </c>
      <c r="AC1249" s="39" t="s">
        <v>101</v>
      </c>
      <c r="AD1249" s="50">
        <f>VLOOKUP(AA1249,'Download Data'!$BA$1:$BV$387,2,FALSE)</f>
        <v>0</v>
      </c>
      <c r="AE1249" s="39"/>
      <c r="AF1249" s="39">
        <f t="shared" si="479"/>
        <v>1240</v>
      </c>
      <c r="AG1249" s="44" t="s">
        <v>1397</v>
      </c>
      <c r="AH1249" s="45" t="s">
        <v>101</v>
      </c>
      <c r="AI1249" s="46">
        <f>Program!AQ56</f>
        <v>0</v>
      </c>
      <c r="AJ1249" s="39"/>
      <c r="AK1249" s="39">
        <f t="shared" si="464"/>
        <v>0</v>
      </c>
      <c r="AL1249" s="39">
        <f t="shared" si="465"/>
        <v>1</v>
      </c>
      <c r="AM1249" s="39" t="str">
        <f t="shared" si="466"/>
        <v xml:space="preserve"> </v>
      </c>
      <c r="AN1249" s="39" t="str">
        <f t="shared" si="467"/>
        <v xml:space="preserve"> </v>
      </c>
      <c r="AO1249" s="39" t="str">
        <f t="shared" si="468"/>
        <v xml:space="preserve"> </v>
      </c>
      <c r="AP1249" s="39" t="str">
        <f t="shared" si="469"/>
        <v xml:space="preserve"> </v>
      </c>
    </row>
    <row r="1250" spans="2:42" x14ac:dyDescent="0.2">
      <c r="B1250" s="22" t="str">
        <f>IF(VLOOKUP('Download Data'!AF1259,'Download Data'!AL1259:AP2871,3,FALSE)&lt;&gt;10001,VLOOKUP('Download Data'!AF1259,'Download Data'!AL1259:AP2871,3,FALSE),"")</f>
        <v/>
      </c>
      <c r="C1250" s="5" t="str">
        <f>IF(VLOOKUP('Download Data'!AF1259,'Download Data'!AL1259:AP2871,3,FALSE)&lt;&gt;10001,VLOOKUP('Download Data'!AF1259,'Download Data'!AL1259:AP2871,4,FALSE),"")</f>
        <v/>
      </c>
      <c r="D1250" s="29" t="str">
        <f>IF(VLOOKUP('Download Data'!AF1259,'Download Data'!AL1259:AP2871,3,FALSE)&lt;&gt;10001,VLOOKUP('Download Data'!AF1259,'Download Data'!AL1259:AP2871,5,FALSE),"")</f>
        <v/>
      </c>
      <c r="AA1250" s="39" t="s">
        <v>1650</v>
      </c>
      <c r="AB1250" s="41" t="str">
        <f t="shared" si="478"/>
        <v>SLS14</v>
      </c>
      <c r="AC1250" s="39" t="s">
        <v>101</v>
      </c>
      <c r="AD1250" s="50">
        <f>VLOOKUP(AA1250,'Download Data'!$BA$1:$BV$387,2,FALSE)</f>
        <v>0</v>
      </c>
      <c r="AE1250" s="39"/>
      <c r="AF1250" s="39">
        <f t="shared" si="479"/>
        <v>1241</v>
      </c>
      <c r="AG1250" s="44" t="s">
        <v>1398</v>
      </c>
      <c r="AH1250" s="45" t="s">
        <v>101</v>
      </c>
      <c r="AI1250" s="46">
        <f>Program!AQ57</f>
        <v>0</v>
      </c>
      <c r="AJ1250" s="39"/>
      <c r="AK1250" s="39">
        <f t="shared" si="464"/>
        <v>0</v>
      </c>
      <c r="AL1250" s="39">
        <f t="shared" si="465"/>
        <v>1</v>
      </c>
      <c r="AM1250" s="39" t="str">
        <f t="shared" si="466"/>
        <v xml:space="preserve"> </v>
      </c>
      <c r="AN1250" s="39" t="str">
        <f t="shared" si="467"/>
        <v xml:space="preserve"> </v>
      </c>
      <c r="AO1250" s="39" t="str">
        <f t="shared" si="468"/>
        <v xml:space="preserve"> </v>
      </c>
      <c r="AP1250" s="39" t="str">
        <f t="shared" si="469"/>
        <v xml:space="preserve"> </v>
      </c>
    </row>
    <row r="1251" spans="2:42" x14ac:dyDescent="0.2">
      <c r="B1251" s="22" t="str">
        <f>IF(VLOOKUP('Download Data'!AF1260,'Download Data'!AL1260:AP2872,3,FALSE)&lt;&gt;10001,VLOOKUP('Download Data'!AF1260,'Download Data'!AL1260:AP2872,3,FALSE),"")</f>
        <v/>
      </c>
      <c r="C1251" s="5" t="str">
        <f>IF(VLOOKUP('Download Data'!AF1260,'Download Data'!AL1260:AP2872,3,FALSE)&lt;&gt;10001,VLOOKUP('Download Data'!AF1260,'Download Data'!AL1260:AP2872,4,FALSE),"")</f>
        <v/>
      </c>
      <c r="D1251" s="29" t="str">
        <f>IF(VLOOKUP('Download Data'!AF1260,'Download Data'!AL1260:AP2872,3,FALSE)&lt;&gt;10001,VLOOKUP('Download Data'!AF1260,'Download Data'!AL1260:AP2872,5,FALSE),"")</f>
        <v/>
      </c>
      <c r="AA1251" s="39" t="s">
        <v>1651</v>
      </c>
      <c r="AB1251" s="41" t="str">
        <f t="shared" si="478"/>
        <v>SLS15</v>
      </c>
      <c r="AC1251" s="39" t="s">
        <v>101</v>
      </c>
      <c r="AD1251" s="50">
        <f>VLOOKUP(AA1251,'Download Data'!$BA$1:$BV$387,2,FALSE)</f>
        <v>0</v>
      </c>
      <c r="AE1251" s="39"/>
      <c r="AF1251" s="39">
        <f t="shared" si="479"/>
        <v>1242</v>
      </c>
      <c r="AG1251" s="44" t="s">
        <v>1399</v>
      </c>
      <c r="AH1251" s="45" t="s">
        <v>101</v>
      </c>
      <c r="AI1251" s="46">
        <f>Program!AQ58</f>
        <v>0</v>
      </c>
      <c r="AJ1251" s="39"/>
      <c r="AK1251" s="39">
        <f t="shared" si="464"/>
        <v>0</v>
      </c>
      <c r="AL1251" s="39">
        <f t="shared" si="465"/>
        <v>1</v>
      </c>
      <c r="AM1251" s="39" t="str">
        <f t="shared" si="466"/>
        <v xml:space="preserve"> </v>
      </c>
      <c r="AN1251" s="39" t="str">
        <f t="shared" si="467"/>
        <v xml:space="preserve"> </v>
      </c>
      <c r="AO1251" s="39" t="str">
        <f t="shared" si="468"/>
        <v xml:space="preserve"> </v>
      </c>
      <c r="AP1251" s="39" t="str">
        <f t="shared" si="469"/>
        <v xml:space="preserve"> </v>
      </c>
    </row>
    <row r="1252" spans="2:42" x14ac:dyDescent="0.2">
      <c r="B1252" s="22" t="str">
        <f>IF(VLOOKUP('Download Data'!AF1261,'Download Data'!AL1261:AP2873,3,FALSE)&lt;&gt;10001,VLOOKUP('Download Data'!AF1261,'Download Data'!AL1261:AP2873,3,FALSE),"")</f>
        <v/>
      </c>
      <c r="C1252" s="5" t="str">
        <f>IF(VLOOKUP('Download Data'!AF1261,'Download Data'!AL1261:AP2873,3,FALSE)&lt;&gt;10001,VLOOKUP('Download Data'!AF1261,'Download Data'!AL1261:AP2873,4,FALSE),"")</f>
        <v/>
      </c>
      <c r="D1252" s="29" t="str">
        <f>IF(VLOOKUP('Download Data'!AF1261,'Download Data'!AL1261:AP2873,3,FALSE)&lt;&gt;10001,VLOOKUP('Download Data'!AF1261,'Download Data'!AL1261:AP2873,5,FALSE),"")</f>
        <v/>
      </c>
      <c r="AA1252" s="39" t="s">
        <v>1652</v>
      </c>
      <c r="AB1252" s="41" t="str">
        <f t="shared" si="478"/>
        <v>SLS16</v>
      </c>
      <c r="AC1252" s="39" t="s">
        <v>101</v>
      </c>
      <c r="AD1252" s="50">
        <f>VLOOKUP(AA1252,'Download Data'!$BA$1:$BV$387,2,FALSE)</f>
        <v>0</v>
      </c>
      <c r="AE1252" s="39"/>
      <c r="AF1252" s="39">
        <f t="shared" si="479"/>
        <v>1243</v>
      </c>
      <c r="AG1252" s="44" t="s">
        <v>1400</v>
      </c>
      <c r="AH1252" s="45" t="s">
        <v>101</v>
      </c>
      <c r="AI1252" s="46">
        <f>Program!AQ59</f>
        <v>0</v>
      </c>
      <c r="AJ1252" s="39"/>
      <c r="AK1252" s="39">
        <f t="shared" si="464"/>
        <v>0</v>
      </c>
      <c r="AL1252" s="39">
        <f t="shared" si="465"/>
        <v>1</v>
      </c>
      <c r="AM1252" s="39" t="str">
        <f t="shared" si="466"/>
        <v xml:space="preserve"> </v>
      </c>
      <c r="AN1252" s="39" t="str">
        <f t="shared" si="467"/>
        <v xml:space="preserve"> </v>
      </c>
      <c r="AO1252" s="39" t="str">
        <f t="shared" si="468"/>
        <v xml:space="preserve"> </v>
      </c>
      <c r="AP1252" s="39" t="str">
        <f t="shared" si="469"/>
        <v xml:space="preserve"> </v>
      </c>
    </row>
    <row r="1253" spans="2:42" x14ac:dyDescent="0.2">
      <c r="B1253" s="22" t="str">
        <f>IF(VLOOKUP('Download Data'!AF1262,'Download Data'!AL1262:AP2874,3,FALSE)&lt;&gt;10001,VLOOKUP('Download Data'!AF1262,'Download Data'!AL1262:AP2874,3,FALSE),"")</f>
        <v/>
      </c>
      <c r="C1253" s="5" t="str">
        <f>IF(VLOOKUP('Download Data'!AF1262,'Download Data'!AL1262:AP2874,3,FALSE)&lt;&gt;10001,VLOOKUP('Download Data'!AF1262,'Download Data'!AL1262:AP2874,4,FALSE),"")</f>
        <v/>
      </c>
      <c r="D1253" s="29" t="str">
        <f>IF(VLOOKUP('Download Data'!AF1262,'Download Data'!AL1262:AP2874,3,FALSE)&lt;&gt;10001,VLOOKUP('Download Data'!AF1262,'Download Data'!AL1262:AP2874,5,FALSE),"")</f>
        <v/>
      </c>
      <c r="AA1253" s="39" t="s">
        <v>1653</v>
      </c>
      <c r="AB1253" s="41" t="str">
        <f t="shared" si="478"/>
        <v>SLS17</v>
      </c>
      <c r="AC1253" s="39" t="s">
        <v>101</v>
      </c>
      <c r="AD1253" s="50">
        <f>VLOOKUP(AA1253,'Download Data'!$BA$1:$BV$387,2,FALSE)</f>
        <v>0</v>
      </c>
      <c r="AE1253" s="39"/>
      <c r="AF1253" s="39">
        <f t="shared" si="479"/>
        <v>1244</v>
      </c>
      <c r="AG1253" s="44" t="s">
        <v>1401</v>
      </c>
      <c r="AH1253" s="45" t="s">
        <v>101</v>
      </c>
      <c r="AI1253" s="46">
        <f>Program!AQ60</f>
        <v>0</v>
      </c>
      <c r="AJ1253" s="39"/>
      <c r="AK1253" s="39">
        <f t="shared" si="464"/>
        <v>0</v>
      </c>
      <c r="AL1253" s="39">
        <f t="shared" si="465"/>
        <v>1</v>
      </c>
      <c r="AM1253" s="39" t="str">
        <f t="shared" si="466"/>
        <v xml:space="preserve"> </v>
      </c>
      <c r="AN1253" s="39" t="str">
        <f t="shared" si="467"/>
        <v xml:space="preserve"> </v>
      </c>
      <c r="AO1253" s="39" t="str">
        <f t="shared" si="468"/>
        <v xml:space="preserve"> </v>
      </c>
      <c r="AP1253" s="39" t="str">
        <f t="shared" si="469"/>
        <v xml:space="preserve"> </v>
      </c>
    </row>
    <row r="1254" spans="2:42" x14ac:dyDescent="0.2">
      <c r="B1254" s="22" t="str">
        <f>IF(VLOOKUP('Download Data'!AF1263,'Download Data'!AL1263:AP2875,3,FALSE)&lt;&gt;10001,VLOOKUP('Download Data'!AF1263,'Download Data'!AL1263:AP2875,3,FALSE),"")</f>
        <v/>
      </c>
      <c r="C1254" s="5" t="str">
        <f>IF(VLOOKUP('Download Data'!AF1263,'Download Data'!AL1263:AP2875,3,FALSE)&lt;&gt;10001,VLOOKUP('Download Data'!AF1263,'Download Data'!AL1263:AP2875,4,FALSE),"")</f>
        <v/>
      </c>
      <c r="D1254" s="29" t="str">
        <f>IF(VLOOKUP('Download Data'!AF1263,'Download Data'!AL1263:AP2875,3,FALSE)&lt;&gt;10001,VLOOKUP('Download Data'!AF1263,'Download Data'!AL1263:AP2875,5,FALSE),"")</f>
        <v/>
      </c>
      <c r="AA1254" s="39" t="s">
        <v>1654</v>
      </c>
      <c r="AB1254" s="41" t="str">
        <f t="shared" si="478"/>
        <v>SLS18</v>
      </c>
      <c r="AC1254" s="39" t="s">
        <v>101</v>
      </c>
      <c r="AD1254" s="50">
        <f>VLOOKUP(AA1254,'Download Data'!$BA$1:$BV$387,2,FALSE)</f>
        <v>0</v>
      </c>
      <c r="AE1254" s="39"/>
      <c r="AF1254" s="39">
        <f t="shared" si="479"/>
        <v>1245</v>
      </c>
      <c r="AG1254" s="44" t="s">
        <v>1402</v>
      </c>
      <c r="AH1254" s="45" t="s">
        <v>101</v>
      </c>
      <c r="AI1254" s="46">
        <f>Program!AQ61</f>
        <v>0</v>
      </c>
      <c r="AJ1254" s="39"/>
      <c r="AK1254" s="39">
        <f t="shared" si="464"/>
        <v>0</v>
      </c>
      <c r="AL1254" s="39">
        <f t="shared" si="465"/>
        <v>1</v>
      </c>
      <c r="AM1254" s="39" t="str">
        <f t="shared" si="466"/>
        <v xml:space="preserve"> </v>
      </c>
      <c r="AN1254" s="39" t="str">
        <f t="shared" si="467"/>
        <v xml:space="preserve"> </v>
      </c>
      <c r="AO1254" s="39" t="str">
        <f t="shared" si="468"/>
        <v xml:space="preserve"> </v>
      </c>
      <c r="AP1254" s="39" t="str">
        <f t="shared" si="469"/>
        <v xml:space="preserve"> </v>
      </c>
    </row>
    <row r="1255" spans="2:42" x14ac:dyDescent="0.2">
      <c r="B1255" s="22" t="str">
        <f>IF(VLOOKUP('Download Data'!AF1264,'Download Data'!AL1264:AP2876,3,FALSE)&lt;&gt;10001,VLOOKUP('Download Data'!AF1264,'Download Data'!AL1264:AP2876,3,FALSE),"")</f>
        <v/>
      </c>
      <c r="C1255" s="5" t="str">
        <f>IF(VLOOKUP('Download Data'!AF1264,'Download Data'!AL1264:AP2876,3,FALSE)&lt;&gt;10001,VLOOKUP('Download Data'!AF1264,'Download Data'!AL1264:AP2876,4,FALSE),"")</f>
        <v/>
      </c>
      <c r="D1255" s="29" t="str">
        <f>IF(VLOOKUP('Download Data'!AF1264,'Download Data'!AL1264:AP2876,3,FALSE)&lt;&gt;10001,VLOOKUP('Download Data'!AF1264,'Download Data'!AL1264:AP2876,5,FALSE),"")</f>
        <v/>
      </c>
      <c r="AA1255" s="39" t="s">
        <v>1655</v>
      </c>
      <c r="AB1255" s="41" t="str">
        <f t="shared" si="478"/>
        <v>SLS19</v>
      </c>
      <c r="AC1255" s="39" t="s">
        <v>101</v>
      </c>
      <c r="AD1255" s="50">
        <f>VLOOKUP(AA1255,'Download Data'!$BA$1:$BV$387,2,FALSE)</f>
        <v>0</v>
      </c>
      <c r="AE1255" s="39"/>
      <c r="AF1255" s="39">
        <f t="shared" si="479"/>
        <v>1246</v>
      </c>
      <c r="AG1255" s="44" t="s">
        <v>1403</v>
      </c>
      <c r="AH1255" s="45" t="s">
        <v>101</v>
      </c>
      <c r="AI1255" s="46">
        <f>Program!AQ62</f>
        <v>0</v>
      </c>
      <c r="AJ1255" s="39"/>
      <c r="AK1255" s="39">
        <f t="shared" si="464"/>
        <v>0</v>
      </c>
      <c r="AL1255" s="39">
        <f t="shared" si="465"/>
        <v>1</v>
      </c>
      <c r="AM1255" s="39" t="str">
        <f t="shared" si="466"/>
        <v xml:space="preserve"> </v>
      </c>
      <c r="AN1255" s="39" t="str">
        <f t="shared" si="467"/>
        <v xml:space="preserve"> </v>
      </c>
      <c r="AO1255" s="39" t="str">
        <f t="shared" si="468"/>
        <v xml:space="preserve"> </v>
      </c>
      <c r="AP1255" s="39" t="str">
        <f t="shared" si="469"/>
        <v xml:space="preserve"> </v>
      </c>
    </row>
    <row r="1256" spans="2:42" x14ac:dyDescent="0.2">
      <c r="B1256" s="22" t="str">
        <f>IF(VLOOKUP('Download Data'!AF1265,'Download Data'!AL1265:AP2877,3,FALSE)&lt;&gt;10001,VLOOKUP('Download Data'!AF1265,'Download Data'!AL1265:AP2877,3,FALSE),"")</f>
        <v/>
      </c>
      <c r="C1256" s="5" t="str">
        <f>IF(VLOOKUP('Download Data'!AF1265,'Download Data'!AL1265:AP2877,3,FALSE)&lt;&gt;10001,VLOOKUP('Download Data'!AF1265,'Download Data'!AL1265:AP2877,4,FALSE),"")</f>
        <v/>
      </c>
      <c r="D1256" s="29" t="str">
        <f>IF(VLOOKUP('Download Data'!AF1265,'Download Data'!AL1265:AP2877,3,FALSE)&lt;&gt;10001,VLOOKUP('Download Data'!AF1265,'Download Data'!AL1265:AP2877,5,FALSE),"")</f>
        <v/>
      </c>
      <c r="AA1256" s="39" t="s">
        <v>1656</v>
      </c>
      <c r="AB1256" s="41" t="str">
        <f t="shared" si="478"/>
        <v>SLS20</v>
      </c>
      <c r="AC1256" s="39" t="s">
        <v>101</v>
      </c>
      <c r="AD1256" s="50">
        <f>VLOOKUP(AA1256,'Download Data'!$BA$1:$BV$387,2,FALSE)</f>
        <v>0</v>
      </c>
      <c r="AE1256" s="39"/>
      <c r="AF1256" s="39">
        <f t="shared" si="479"/>
        <v>1247</v>
      </c>
      <c r="AG1256" s="44" t="s">
        <v>1404</v>
      </c>
      <c r="AH1256" s="45" t="s">
        <v>101</v>
      </c>
      <c r="AI1256" s="46">
        <f>Program!AQ63</f>
        <v>0</v>
      </c>
      <c r="AJ1256" s="39"/>
      <c r="AK1256" s="39">
        <f t="shared" si="464"/>
        <v>0</v>
      </c>
      <c r="AL1256" s="39">
        <f t="shared" si="465"/>
        <v>1</v>
      </c>
      <c r="AM1256" s="39" t="str">
        <f t="shared" si="466"/>
        <v xml:space="preserve"> </v>
      </c>
      <c r="AN1256" s="39" t="str">
        <f t="shared" si="467"/>
        <v xml:space="preserve"> </v>
      </c>
      <c r="AO1256" s="39" t="str">
        <f t="shared" si="468"/>
        <v xml:space="preserve"> </v>
      </c>
      <c r="AP1256" s="39" t="str">
        <f t="shared" si="469"/>
        <v xml:space="preserve"> </v>
      </c>
    </row>
    <row r="1257" spans="2:42" x14ac:dyDescent="0.2">
      <c r="B1257" s="22" t="str">
        <f>IF(VLOOKUP('Download Data'!AF1266,'Download Data'!AL1266:AP2878,3,FALSE)&lt;&gt;10001,VLOOKUP('Download Data'!AF1266,'Download Data'!AL1266:AP2878,3,FALSE),"")</f>
        <v/>
      </c>
      <c r="C1257" s="5" t="str">
        <f>IF(VLOOKUP('Download Data'!AF1266,'Download Data'!AL1266:AP2878,3,FALSE)&lt;&gt;10001,VLOOKUP('Download Data'!AF1266,'Download Data'!AL1266:AP2878,4,FALSE),"")</f>
        <v/>
      </c>
      <c r="D1257" s="29" t="str">
        <f>IF(VLOOKUP('Download Data'!AF1266,'Download Data'!AL1266:AP2878,3,FALSE)&lt;&gt;10001,VLOOKUP('Download Data'!AF1266,'Download Data'!AL1266:AP2878,5,FALSE),"")</f>
        <v/>
      </c>
      <c r="AA1257" s="39" t="s">
        <v>1657</v>
      </c>
      <c r="AB1257" s="41" t="str">
        <f t="shared" si="478"/>
        <v>SLS21</v>
      </c>
      <c r="AC1257" s="39" t="s">
        <v>101</v>
      </c>
      <c r="AD1257" s="50">
        <f>VLOOKUP(AA1257,'Download Data'!$BA$1:$BV$387,2,FALSE)</f>
        <v>0</v>
      </c>
      <c r="AE1257" s="39"/>
      <c r="AF1257" s="39">
        <f t="shared" si="479"/>
        <v>1248</v>
      </c>
      <c r="AG1257" s="44" t="s">
        <v>1405</v>
      </c>
      <c r="AH1257" s="45" t="s">
        <v>101</v>
      </c>
      <c r="AI1257" s="46">
        <f>Program!AQ64</f>
        <v>0</v>
      </c>
      <c r="AJ1257" s="39"/>
      <c r="AK1257" s="39">
        <f t="shared" si="464"/>
        <v>0</v>
      </c>
      <c r="AL1257" s="39">
        <f t="shared" si="465"/>
        <v>1</v>
      </c>
      <c r="AM1257" s="39" t="str">
        <f t="shared" si="466"/>
        <v xml:space="preserve"> </v>
      </c>
      <c r="AN1257" s="39" t="str">
        <f t="shared" si="467"/>
        <v xml:space="preserve"> </v>
      </c>
      <c r="AO1257" s="39" t="str">
        <f t="shared" si="468"/>
        <v xml:space="preserve"> </v>
      </c>
      <c r="AP1257" s="39" t="str">
        <f t="shared" si="469"/>
        <v xml:space="preserve"> </v>
      </c>
    </row>
    <row r="1258" spans="2:42" x14ac:dyDescent="0.2">
      <c r="B1258" s="22" t="str">
        <f>IF(VLOOKUP('Download Data'!AF1267,'Download Data'!AL1267:AP2879,3,FALSE)&lt;&gt;10001,VLOOKUP('Download Data'!AF1267,'Download Data'!AL1267:AP2879,3,FALSE),"")</f>
        <v/>
      </c>
      <c r="C1258" s="5" t="str">
        <f>IF(VLOOKUP('Download Data'!AF1267,'Download Data'!AL1267:AP2879,3,FALSE)&lt;&gt;10001,VLOOKUP('Download Data'!AF1267,'Download Data'!AL1267:AP2879,4,FALSE),"")</f>
        <v/>
      </c>
      <c r="D1258" s="29" t="str">
        <f>IF(VLOOKUP('Download Data'!AF1267,'Download Data'!AL1267:AP2879,3,FALSE)&lt;&gt;10001,VLOOKUP('Download Data'!AF1267,'Download Data'!AL1267:AP2879,5,FALSE),"")</f>
        <v/>
      </c>
      <c r="AA1258" s="39" t="s">
        <v>1658</v>
      </c>
      <c r="AB1258" s="41" t="str">
        <f t="shared" si="478"/>
        <v>SLS22</v>
      </c>
      <c r="AC1258" s="39" t="s">
        <v>101</v>
      </c>
      <c r="AD1258" s="50">
        <f>VLOOKUP(AA1258,'Download Data'!$BA$1:$BV$387,2,FALSE)</f>
        <v>0</v>
      </c>
      <c r="AE1258" s="39"/>
      <c r="AF1258" s="39">
        <f t="shared" si="479"/>
        <v>1249</v>
      </c>
      <c r="AG1258" s="44" t="s">
        <v>1406</v>
      </c>
      <c r="AH1258" s="45" t="s">
        <v>101</v>
      </c>
      <c r="AI1258" s="46">
        <f>Program!AQ65</f>
        <v>0</v>
      </c>
      <c r="AJ1258" s="39"/>
      <c r="AK1258" s="39">
        <f t="shared" si="464"/>
        <v>0</v>
      </c>
      <c r="AL1258" s="39">
        <f t="shared" si="465"/>
        <v>1</v>
      </c>
      <c r="AM1258" s="39" t="str">
        <f t="shared" si="466"/>
        <v xml:space="preserve"> </v>
      </c>
      <c r="AN1258" s="39" t="str">
        <f t="shared" si="467"/>
        <v xml:space="preserve"> </v>
      </c>
      <c r="AO1258" s="39" t="str">
        <f t="shared" si="468"/>
        <v xml:space="preserve"> </v>
      </c>
      <c r="AP1258" s="39" t="str">
        <f t="shared" si="469"/>
        <v xml:space="preserve"> </v>
      </c>
    </row>
    <row r="1259" spans="2:42" x14ac:dyDescent="0.2">
      <c r="B1259" s="22" t="str">
        <f>IF(VLOOKUP('Download Data'!AF1268,'Download Data'!AL1268:AP2880,3,FALSE)&lt;&gt;10001,VLOOKUP('Download Data'!AF1268,'Download Data'!AL1268:AP2880,3,FALSE),"")</f>
        <v/>
      </c>
      <c r="C1259" s="5" t="str">
        <f>IF(VLOOKUP('Download Data'!AF1268,'Download Data'!AL1268:AP2880,3,FALSE)&lt;&gt;10001,VLOOKUP('Download Data'!AF1268,'Download Data'!AL1268:AP2880,4,FALSE),"")</f>
        <v/>
      </c>
      <c r="D1259" s="29" t="str">
        <f>IF(VLOOKUP('Download Data'!AF1268,'Download Data'!AL1268:AP2880,3,FALSE)&lt;&gt;10001,VLOOKUP('Download Data'!AF1268,'Download Data'!AL1268:AP2880,5,FALSE),"")</f>
        <v/>
      </c>
      <c r="AA1259" s="39" t="s">
        <v>1659</v>
      </c>
      <c r="AB1259" s="41" t="str">
        <f t="shared" si="478"/>
        <v>SLS23</v>
      </c>
      <c r="AC1259" s="39" t="s">
        <v>101</v>
      </c>
      <c r="AD1259" s="50">
        <f>VLOOKUP(AA1259,'Download Data'!$BA$1:$BV$387,2,FALSE)</f>
        <v>0</v>
      </c>
      <c r="AE1259" s="39"/>
      <c r="AF1259" s="39">
        <f t="shared" si="479"/>
        <v>1250</v>
      </c>
      <c r="AG1259" s="44" t="s">
        <v>1407</v>
      </c>
      <c r="AH1259" s="45" t="s">
        <v>101</v>
      </c>
      <c r="AI1259" s="46">
        <f>Program!AQ66</f>
        <v>0</v>
      </c>
      <c r="AJ1259" s="39"/>
      <c r="AK1259" s="39">
        <f t="shared" si="464"/>
        <v>0</v>
      </c>
      <c r="AL1259" s="39">
        <f t="shared" si="465"/>
        <v>1</v>
      </c>
      <c r="AM1259" s="39" t="str">
        <f t="shared" si="466"/>
        <v xml:space="preserve"> </v>
      </c>
      <c r="AN1259" s="39" t="str">
        <f t="shared" si="467"/>
        <v xml:space="preserve"> </v>
      </c>
      <c r="AO1259" s="39" t="str">
        <f t="shared" si="468"/>
        <v xml:space="preserve"> </v>
      </c>
      <c r="AP1259" s="39" t="str">
        <f t="shared" si="469"/>
        <v xml:space="preserve"> </v>
      </c>
    </row>
    <row r="1260" spans="2:42" x14ac:dyDescent="0.2">
      <c r="B1260" s="22" t="str">
        <f>IF(VLOOKUP('Download Data'!AF1269,'Download Data'!AL1269:AP2881,3,FALSE)&lt;&gt;10001,VLOOKUP('Download Data'!AF1269,'Download Data'!AL1269:AP2881,3,FALSE),"")</f>
        <v/>
      </c>
      <c r="C1260" s="5" t="str">
        <f>IF(VLOOKUP('Download Data'!AF1269,'Download Data'!AL1269:AP2881,3,FALSE)&lt;&gt;10001,VLOOKUP('Download Data'!AF1269,'Download Data'!AL1269:AP2881,4,FALSE),"")</f>
        <v/>
      </c>
      <c r="D1260" s="29" t="str">
        <f>IF(VLOOKUP('Download Data'!AF1269,'Download Data'!AL1269:AP2881,3,FALSE)&lt;&gt;10001,VLOOKUP('Download Data'!AF1269,'Download Data'!AL1269:AP2881,5,FALSE),"")</f>
        <v/>
      </c>
      <c r="AA1260" s="39" t="s">
        <v>1660</v>
      </c>
      <c r="AB1260" s="41" t="str">
        <f t="shared" si="478"/>
        <v>SLS24</v>
      </c>
      <c r="AC1260" s="39" t="s">
        <v>101</v>
      </c>
      <c r="AD1260" s="50">
        <f>VLOOKUP(AA1260,'Download Data'!$BA$1:$BV$387,2,FALSE)</f>
        <v>0</v>
      </c>
      <c r="AE1260" s="39"/>
      <c r="AF1260" s="39">
        <f t="shared" si="479"/>
        <v>1251</v>
      </c>
      <c r="AG1260" s="44" t="s">
        <v>1408</v>
      </c>
      <c r="AH1260" s="45" t="s">
        <v>101</v>
      </c>
      <c r="AI1260" s="46">
        <f>Program!AQ67</f>
        <v>0</v>
      </c>
      <c r="AJ1260" s="39"/>
      <c r="AK1260" s="39">
        <f t="shared" si="464"/>
        <v>0</v>
      </c>
      <c r="AL1260" s="39">
        <f t="shared" si="465"/>
        <v>1</v>
      </c>
      <c r="AM1260" s="39" t="str">
        <f t="shared" si="466"/>
        <v xml:space="preserve"> </v>
      </c>
      <c r="AN1260" s="39" t="str">
        <f t="shared" si="467"/>
        <v xml:space="preserve"> </v>
      </c>
      <c r="AO1260" s="39" t="str">
        <f t="shared" si="468"/>
        <v xml:space="preserve"> </v>
      </c>
      <c r="AP1260" s="39" t="str">
        <f t="shared" si="469"/>
        <v xml:space="preserve"> </v>
      </c>
    </row>
    <row r="1261" spans="2:42" x14ac:dyDescent="0.2">
      <c r="B1261" s="22" t="e">
        <f>IF(VLOOKUP('Download Data'!AF1270,'Download Data'!AL1270:AP2882,3,FALSE)&lt;&gt;10001,VLOOKUP('Download Data'!AF1270,'Download Data'!AL1270:AP2882,3,FALSE),"")</f>
        <v>#N/A</v>
      </c>
      <c r="C1261" s="5" t="e">
        <f>IF(VLOOKUP('Download Data'!AF1270,'Download Data'!AL1270:AP2882,3,FALSE)&lt;&gt;10001,VLOOKUP('Download Data'!AF1270,'Download Data'!AL1270:AP2882,4,FALSE),"")</f>
        <v>#N/A</v>
      </c>
      <c r="D1261" s="29" t="e">
        <f>IF(VLOOKUP('Download Data'!AF1270,'Download Data'!AL1270:AP2882,3,FALSE)&lt;&gt;10001,VLOOKUP('Download Data'!AF1270,'Download Data'!AL1270:AP2882,5,FALSE),"")</f>
        <v>#N/A</v>
      </c>
      <c r="AA1261" s="39" t="s">
        <v>1661</v>
      </c>
      <c r="AB1261" s="41" t="str">
        <f t="shared" ref="AB1261:AB1268" si="480">AG1261</f>
        <v>SLS25</v>
      </c>
      <c r="AC1261" s="39" t="s">
        <v>101</v>
      </c>
      <c r="AD1261" s="50">
        <f>VLOOKUP(AA1261,'Download Data'!$BA$1:$BV$387,2,FALSE)</f>
        <v>0</v>
      </c>
      <c r="AE1261" s="39"/>
      <c r="AF1261" s="39">
        <f t="shared" ref="AF1261:AF1268" si="481">AF1260+1</f>
        <v>1252</v>
      </c>
      <c r="AG1261" s="44" t="s">
        <v>1409</v>
      </c>
      <c r="AH1261" s="45" t="s">
        <v>101</v>
      </c>
      <c r="AI1261" s="46">
        <f>Program!AQ69</f>
        <v>0</v>
      </c>
      <c r="AJ1261" s="39"/>
      <c r="AK1261" s="39">
        <f t="shared" si="464"/>
        <v>0</v>
      </c>
      <c r="AL1261" s="39">
        <f t="shared" si="465"/>
        <v>1</v>
      </c>
      <c r="AM1261" s="39" t="str">
        <f t="shared" si="466"/>
        <v xml:space="preserve"> </v>
      </c>
      <c r="AN1261" s="39" t="str">
        <f t="shared" si="467"/>
        <v xml:space="preserve"> </v>
      </c>
      <c r="AO1261" s="39" t="str">
        <f t="shared" si="468"/>
        <v xml:space="preserve"> </v>
      </c>
      <c r="AP1261" s="39" t="str">
        <f t="shared" si="469"/>
        <v xml:space="preserve"> </v>
      </c>
    </row>
    <row r="1262" spans="2:42" x14ac:dyDescent="0.2">
      <c r="AA1262" s="39" t="s">
        <v>1662</v>
      </c>
      <c r="AB1262" s="41" t="str">
        <f t="shared" si="480"/>
        <v>SLS26</v>
      </c>
      <c r="AC1262" s="39" t="s">
        <v>101</v>
      </c>
      <c r="AD1262" s="50">
        <f>VLOOKUP(AA1262,'Download Data'!$BA$1:$BV$387,2,FALSE)</f>
        <v>0</v>
      </c>
      <c r="AE1262" s="39"/>
      <c r="AF1262" s="39">
        <f t="shared" si="481"/>
        <v>1253</v>
      </c>
      <c r="AG1262" s="44" t="s">
        <v>1410</v>
      </c>
      <c r="AH1262" s="45" t="s">
        <v>101</v>
      </c>
      <c r="AI1262" s="46">
        <f>Program!AQ70</f>
        <v>0</v>
      </c>
      <c r="AJ1262" s="39"/>
      <c r="AK1262" s="39">
        <f t="shared" si="464"/>
        <v>0</v>
      </c>
      <c r="AL1262" s="39">
        <f t="shared" si="465"/>
        <v>1</v>
      </c>
      <c r="AM1262" s="39" t="str">
        <f t="shared" si="466"/>
        <v xml:space="preserve"> </v>
      </c>
      <c r="AN1262" s="39" t="str">
        <f t="shared" si="467"/>
        <v xml:space="preserve"> </v>
      </c>
      <c r="AO1262" s="39" t="str">
        <f t="shared" si="468"/>
        <v xml:space="preserve"> </v>
      </c>
      <c r="AP1262" s="39" t="str">
        <f t="shared" si="469"/>
        <v xml:space="preserve"> </v>
      </c>
    </row>
    <row r="1263" spans="2:42" x14ac:dyDescent="0.2">
      <c r="AA1263" s="39" t="s">
        <v>1663</v>
      </c>
      <c r="AB1263" s="41" t="str">
        <f t="shared" si="480"/>
        <v>SLS27</v>
      </c>
      <c r="AC1263" s="39" t="s">
        <v>101</v>
      </c>
      <c r="AD1263" s="50">
        <f>VLOOKUP(AA1263,'Download Data'!$BA$1:$BV$387,2,FALSE)</f>
        <v>0</v>
      </c>
      <c r="AE1263" s="39"/>
      <c r="AF1263" s="39">
        <f t="shared" si="481"/>
        <v>1254</v>
      </c>
      <c r="AG1263" s="44" t="s">
        <v>1411</v>
      </c>
      <c r="AH1263" s="45" t="s">
        <v>101</v>
      </c>
      <c r="AI1263" s="46">
        <f>Program!AQ71</f>
        <v>0</v>
      </c>
      <c r="AJ1263" s="39"/>
      <c r="AK1263" s="39">
        <f t="shared" si="464"/>
        <v>0</v>
      </c>
      <c r="AL1263" s="39">
        <f t="shared" si="465"/>
        <v>1</v>
      </c>
      <c r="AM1263" s="39" t="str">
        <f t="shared" si="466"/>
        <v xml:space="preserve"> </v>
      </c>
      <c r="AN1263" s="39" t="str">
        <f t="shared" si="467"/>
        <v xml:space="preserve"> </v>
      </c>
      <c r="AO1263" s="39" t="str">
        <f t="shared" si="468"/>
        <v xml:space="preserve"> </v>
      </c>
      <c r="AP1263" s="39" t="str">
        <f t="shared" si="469"/>
        <v xml:space="preserve"> </v>
      </c>
    </row>
    <row r="1264" spans="2:42" x14ac:dyDescent="0.2">
      <c r="AA1264" s="39" t="s">
        <v>1664</v>
      </c>
      <c r="AB1264" s="41" t="str">
        <f t="shared" si="480"/>
        <v>SLS28</v>
      </c>
      <c r="AC1264" s="39" t="s">
        <v>101</v>
      </c>
      <c r="AD1264" s="50">
        <f>VLOOKUP(AA1264,'Download Data'!$BA$1:$BV$387,2,FALSE)</f>
        <v>0</v>
      </c>
      <c r="AE1264" s="39"/>
      <c r="AF1264" s="39">
        <f t="shared" si="481"/>
        <v>1255</v>
      </c>
      <c r="AG1264" s="44" t="s">
        <v>1412</v>
      </c>
      <c r="AH1264" s="45" t="s">
        <v>101</v>
      </c>
      <c r="AI1264" s="46">
        <f>Program!AQ72</f>
        <v>0</v>
      </c>
      <c r="AJ1264" s="39"/>
      <c r="AK1264" s="39">
        <f t="shared" si="464"/>
        <v>0</v>
      </c>
      <c r="AL1264" s="39">
        <f t="shared" si="465"/>
        <v>1</v>
      </c>
      <c r="AM1264" s="39" t="str">
        <f t="shared" si="466"/>
        <v xml:space="preserve"> </v>
      </c>
      <c r="AN1264" s="39" t="str">
        <f t="shared" si="467"/>
        <v xml:space="preserve"> </v>
      </c>
      <c r="AO1264" s="39" t="str">
        <f t="shared" si="468"/>
        <v xml:space="preserve"> </v>
      </c>
      <c r="AP1264" s="39" t="str">
        <f t="shared" si="469"/>
        <v xml:space="preserve"> </v>
      </c>
    </row>
    <row r="1265" spans="27:42" x14ac:dyDescent="0.2">
      <c r="AA1265" s="39" t="s">
        <v>1665</v>
      </c>
      <c r="AB1265" s="41" t="str">
        <f t="shared" si="480"/>
        <v>SLS29</v>
      </c>
      <c r="AC1265" s="39" t="s">
        <v>101</v>
      </c>
      <c r="AD1265" s="50">
        <f>VLOOKUP(AA1265,'Download Data'!$BA$1:$BV$387,2,FALSE)</f>
        <v>0</v>
      </c>
      <c r="AE1265" s="39"/>
      <c r="AF1265" s="39">
        <f t="shared" si="481"/>
        <v>1256</v>
      </c>
      <c r="AG1265" s="44" t="s">
        <v>1413</v>
      </c>
      <c r="AH1265" s="45" t="s">
        <v>101</v>
      </c>
      <c r="AI1265" s="46">
        <f>Program!AQ73</f>
        <v>0</v>
      </c>
      <c r="AJ1265" s="39"/>
      <c r="AK1265" s="39">
        <f t="shared" si="464"/>
        <v>0</v>
      </c>
      <c r="AL1265" s="39">
        <f t="shared" si="465"/>
        <v>1</v>
      </c>
      <c r="AM1265" s="39" t="str">
        <f t="shared" si="466"/>
        <v xml:space="preserve"> </v>
      </c>
      <c r="AN1265" s="39" t="str">
        <f t="shared" si="467"/>
        <v xml:space="preserve"> </v>
      </c>
      <c r="AO1265" s="39" t="str">
        <f t="shared" si="468"/>
        <v xml:space="preserve"> </v>
      </c>
      <c r="AP1265" s="39" t="str">
        <f t="shared" si="469"/>
        <v xml:space="preserve"> </v>
      </c>
    </row>
    <row r="1266" spans="27:42" x14ac:dyDescent="0.2">
      <c r="AA1266" s="39" t="s">
        <v>1666</v>
      </c>
      <c r="AB1266" s="41" t="str">
        <f t="shared" si="480"/>
        <v>SLS30</v>
      </c>
      <c r="AC1266" s="39" t="s">
        <v>101</v>
      </c>
      <c r="AD1266" s="50">
        <f>VLOOKUP(AA1266,'Download Data'!$BA$1:$BV$387,2,FALSE)</f>
        <v>0</v>
      </c>
      <c r="AE1266" s="39"/>
      <c r="AF1266" s="39">
        <f t="shared" si="481"/>
        <v>1257</v>
      </c>
      <c r="AG1266" s="44" t="s">
        <v>1414</v>
      </c>
      <c r="AH1266" s="45" t="s">
        <v>101</v>
      </c>
      <c r="AI1266" s="46">
        <f>Program!AQ74</f>
        <v>0</v>
      </c>
      <c r="AJ1266" s="39"/>
      <c r="AK1266" s="39">
        <f t="shared" si="464"/>
        <v>0</v>
      </c>
      <c r="AL1266" s="39">
        <f t="shared" si="465"/>
        <v>1</v>
      </c>
      <c r="AM1266" s="39" t="str">
        <f t="shared" si="466"/>
        <v xml:space="preserve"> </v>
      </c>
      <c r="AN1266" s="39" t="str">
        <f t="shared" si="467"/>
        <v xml:space="preserve"> </v>
      </c>
      <c r="AO1266" s="39" t="str">
        <f t="shared" si="468"/>
        <v xml:space="preserve"> </v>
      </c>
      <c r="AP1266" s="39" t="str">
        <f t="shared" si="469"/>
        <v xml:space="preserve"> </v>
      </c>
    </row>
    <row r="1267" spans="27:42" x14ac:dyDescent="0.2">
      <c r="AA1267" s="39" t="s">
        <v>1667</v>
      </c>
      <c r="AB1267" s="41" t="str">
        <f t="shared" si="480"/>
        <v>SLS31</v>
      </c>
      <c r="AC1267" s="39" t="s">
        <v>101</v>
      </c>
      <c r="AD1267" s="50">
        <f>VLOOKUP(AA1267,'Download Data'!$BA$1:$BV$387,2,FALSE)</f>
        <v>0</v>
      </c>
      <c r="AE1267" s="39"/>
      <c r="AF1267" s="39">
        <f t="shared" si="481"/>
        <v>1258</v>
      </c>
      <c r="AG1267" s="44" t="s">
        <v>1415</v>
      </c>
      <c r="AH1267" s="45" t="s">
        <v>101</v>
      </c>
      <c r="AI1267" s="46">
        <f>Program!AQ75</f>
        <v>0</v>
      </c>
      <c r="AJ1267" s="39"/>
      <c r="AK1267" s="39">
        <f t="shared" si="464"/>
        <v>0</v>
      </c>
      <c r="AL1267" s="39">
        <f t="shared" si="465"/>
        <v>1</v>
      </c>
      <c r="AM1267" s="39" t="str">
        <f t="shared" si="466"/>
        <v xml:space="preserve"> </v>
      </c>
      <c r="AN1267" s="39" t="str">
        <f t="shared" si="467"/>
        <v xml:space="preserve"> </v>
      </c>
      <c r="AO1267" s="39" t="str">
        <f t="shared" si="468"/>
        <v xml:space="preserve"> </v>
      </c>
      <c r="AP1267" s="39" t="str">
        <f t="shared" si="469"/>
        <v xml:space="preserve"> </v>
      </c>
    </row>
    <row r="1268" spans="27:42" x14ac:dyDescent="0.2">
      <c r="AA1268" s="39" t="s">
        <v>1668</v>
      </c>
      <c r="AB1268" s="41" t="str">
        <f t="shared" si="480"/>
        <v>SLS32</v>
      </c>
      <c r="AC1268" s="39" t="s">
        <v>101</v>
      </c>
      <c r="AD1268" s="50">
        <f>VLOOKUP(AA1268,'Download Data'!$BA$1:$BV$387,2,FALSE)</f>
        <v>0</v>
      </c>
      <c r="AE1268" s="39"/>
      <c r="AF1268" s="39">
        <f t="shared" si="481"/>
        <v>1259</v>
      </c>
      <c r="AG1268" s="44" t="s">
        <v>1416</v>
      </c>
      <c r="AH1268" s="45" t="s">
        <v>101</v>
      </c>
      <c r="AI1268" s="46">
        <f>Program!AQ76</f>
        <v>0</v>
      </c>
      <c r="AJ1268" s="39"/>
      <c r="AK1268" s="39">
        <f t="shared" si="464"/>
        <v>0</v>
      </c>
      <c r="AL1268" s="39">
        <f t="shared" si="465"/>
        <v>1</v>
      </c>
      <c r="AM1268" s="39" t="str">
        <f t="shared" si="466"/>
        <v xml:space="preserve"> </v>
      </c>
      <c r="AN1268" s="39" t="str">
        <f t="shared" si="467"/>
        <v xml:space="preserve"> </v>
      </c>
      <c r="AO1268" s="39" t="str">
        <f t="shared" si="468"/>
        <v xml:space="preserve"> </v>
      </c>
      <c r="AP1268" s="39" t="str">
        <f t="shared" si="469"/>
        <v xml:space="preserve"> </v>
      </c>
    </row>
    <row r="1269" spans="27:42" x14ac:dyDescent="0.2">
      <c r="AA1269" s="39" t="s">
        <v>133</v>
      </c>
      <c r="AB1269" s="39"/>
      <c r="AC1269" s="39"/>
      <c r="AD1269" s="43"/>
      <c r="AE1269" s="39"/>
      <c r="AF1269" s="39">
        <f>AF1268+1</f>
        <v>1260</v>
      </c>
      <c r="AG1269" s="39">
        <v>10000</v>
      </c>
      <c r="AH1269" s="39" t="s">
        <v>101</v>
      </c>
      <c r="AI1269" s="39">
        <f>AF1269</f>
        <v>1260</v>
      </c>
      <c r="AJ1269" s="39"/>
      <c r="AK1269" s="39">
        <f>IF(AO1269=" ",0,1)</f>
        <v>1</v>
      </c>
      <c r="AL1269" s="39">
        <f>AL1268+AK1269</f>
        <v>2</v>
      </c>
      <c r="AM1269" s="39" t="str">
        <f t="shared" ref="AM1269:AM1308" si="482">IF(AD1269=AI1269," ",AA1269)</f>
        <v>END</v>
      </c>
      <c r="AN1269" s="39">
        <v>10000</v>
      </c>
      <c r="AO1269" s="39" t="s">
        <v>101</v>
      </c>
      <c r="AP1269" s="39">
        <f>AL1269</f>
        <v>2</v>
      </c>
    </row>
    <row r="1270" spans="27:42" x14ac:dyDescent="0.2">
      <c r="AA1270" s="39"/>
      <c r="AB1270" s="39"/>
      <c r="AC1270" s="39"/>
      <c r="AD1270" s="43"/>
      <c r="AE1270" s="39"/>
      <c r="AF1270" s="39"/>
      <c r="AG1270" s="39">
        <v>10001</v>
      </c>
      <c r="AH1270" s="39" t="s">
        <v>101</v>
      </c>
      <c r="AI1270" s="39">
        <f>AF1269</f>
        <v>1260</v>
      </c>
      <c r="AJ1270" s="39"/>
      <c r="AK1270" s="39"/>
      <c r="AL1270" s="39">
        <f>AL1269+AK1270</f>
        <v>2</v>
      </c>
      <c r="AM1270" s="39">
        <f t="shared" si="482"/>
        <v>0</v>
      </c>
      <c r="AN1270" s="39">
        <v>10001</v>
      </c>
      <c r="AO1270" s="39" t="s">
        <v>101</v>
      </c>
      <c r="AP1270" s="39">
        <f t="shared" ref="AP1270:AP1333" si="483">AP1269</f>
        <v>2</v>
      </c>
    </row>
    <row r="1271" spans="27:42" x14ac:dyDescent="0.2">
      <c r="AA1271" s="39"/>
      <c r="AB1271" s="39"/>
      <c r="AC1271" s="39"/>
      <c r="AD1271" s="43"/>
      <c r="AE1271" s="39"/>
      <c r="AF1271" s="39"/>
      <c r="AG1271" s="39">
        <v>10001</v>
      </c>
      <c r="AH1271" s="39" t="s">
        <v>101</v>
      </c>
      <c r="AI1271" s="39">
        <f>AF1269</f>
        <v>1260</v>
      </c>
      <c r="AJ1271" s="39"/>
      <c r="AK1271" s="39"/>
      <c r="AL1271" s="39">
        <f>AL1270+AK1271</f>
        <v>2</v>
      </c>
      <c r="AM1271" s="39">
        <f t="shared" si="482"/>
        <v>0</v>
      </c>
      <c r="AN1271" s="39">
        <v>10001</v>
      </c>
      <c r="AO1271" s="39" t="s">
        <v>101</v>
      </c>
      <c r="AP1271" s="39">
        <f t="shared" si="483"/>
        <v>2</v>
      </c>
    </row>
    <row r="1272" spans="27:42" x14ac:dyDescent="0.2">
      <c r="AA1272" s="39"/>
      <c r="AB1272" s="39"/>
      <c r="AC1272" s="39"/>
      <c r="AD1272" s="39"/>
      <c r="AE1272" s="39"/>
      <c r="AF1272" s="39"/>
      <c r="AG1272" s="39"/>
      <c r="AH1272" s="39"/>
      <c r="AI1272" s="39" t="s">
        <v>100</v>
      </c>
      <c r="AJ1272" s="39"/>
      <c r="AK1272" s="39"/>
      <c r="AL1272" s="39">
        <f>AL1271+AK1272</f>
        <v>2</v>
      </c>
      <c r="AM1272" s="39">
        <f t="shared" si="482"/>
        <v>0</v>
      </c>
      <c r="AN1272" s="39">
        <v>10001</v>
      </c>
      <c r="AO1272" s="39" t="s">
        <v>101</v>
      </c>
      <c r="AP1272" s="39">
        <f t="shared" si="483"/>
        <v>2</v>
      </c>
    </row>
    <row r="1273" spans="27:42" x14ac:dyDescent="0.2">
      <c r="AA1273" s="39"/>
      <c r="AB1273" s="39"/>
      <c r="AC1273" s="39"/>
      <c r="AD1273" s="43"/>
      <c r="AE1273" s="39"/>
      <c r="AF1273" s="39"/>
      <c r="AG1273" s="39"/>
      <c r="AH1273" s="39"/>
      <c r="AI1273" s="39"/>
      <c r="AJ1273" s="39"/>
      <c r="AK1273" s="39"/>
      <c r="AL1273" s="39">
        <f>AL1272+AK1273</f>
        <v>2</v>
      </c>
      <c r="AM1273" s="39" t="str">
        <f t="shared" si="482"/>
        <v xml:space="preserve"> </v>
      </c>
      <c r="AN1273" s="39">
        <v>10001</v>
      </c>
      <c r="AO1273" s="39" t="s">
        <v>101</v>
      </c>
      <c r="AP1273" s="39">
        <f t="shared" si="483"/>
        <v>2</v>
      </c>
    </row>
    <row r="1274" spans="27:42" x14ac:dyDescent="0.2">
      <c r="AA1274" s="39"/>
      <c r="AB1274" s="39"/>
      <c r="AC1274" s="39"/>
      <c r="AD1274" s="43"/>
      <c r="AE1274" s="39"/>
      <c r="AF1274" s="39"/>
      <c r="AG1274" s="39"/>
      <c r="AH1274" s="39"/>
      <c r="AI1274" s="39"/>
      <c r="AJ1274" s="39"/>
      <c r="AK1274" s="39"/>
      <c r="AL1274" s="39">
        <f t="shared" ref="AL1274:AL1337" si="484">AL1273+1</f>
        <v>3</v>
      </c>
      <c r="AM1274" s="39" t="str">
        <f t="shared" si="482"/>
        <v xml:space="preserve"> </v>
      </c>
      <c r="AN1274" s="39">
        <v>10001</v>
      </c>
      <c r="AO1274" s="39" t="s">
        <v>101</v>
      </c>
      <c r="AP1274" s="39">
        <f t="shared" si="483"/>
        <v>2</v>
      </c>
    </row>
    <row r="1275" spans="27:42" x14ac:dyDescent="0.2">
      <c r="AA1275" s="39"/>
      <c r="AB1275" s="39"/>
      <c r="AC1275" s="39"/>
      <c r="AD1275" s="43"/>
      <c r="AE1275" s="39"/>
      <c r="AF1275" s="39"/>
      <c r="AG1275" s="39"/>
      <c r="AH1275" s="39"/>
      <c r="AI1275" s="39"/>
      <c r="AJ1275" s="39"/>
      <c r="AK1275" s="39"/>
      <c r="AL1275" s="39">
        <f t="shared" si="484"/>
        <v>4</v>
      </c>
      <c r="AM1275" s="39" t="str">
        <f t="shared" si="482"/>
        <v xml:space="preserve"> </v>
      </c>
      <c r="AN1275" s="39">
        <v>10001</v>
      </c>
      <c r="AO1275" s="39" t="s">
        <v>101</v>
      </c>
      <c r="AP1275" s="39">
        <f t="shared" si="483"/>
        <v>2</v>
      </c>
    </row>
    <row r="1276" spans="27:42" x14ac:dyDescent="0.2">
      <c r="AA1276" s="39"/>
      <c r="AB1276" s="39"/>
      <c r="AC1276" s="39"/>
      <c r="AD1276" s="43"/>
      <c r="AE1276" s="39"/>
      <c r="AF1276" s="39"/>
      <c r="AG1276" s="39"/>
      <c r="AH1276" s="39"/>
      <c r="AI1276" s="39"/>
      <c r="AJ1276" s="39"/>
      <c r="AK1276" s="39"/>
      <c r="AL1276" s="39">
        <f t="shared" si="484"/>
        <v>5</v>
      </c>
      <c r="AM1276" s="39" t="str">
        <f t="shared" si="482"/>
        <v xml:space="preserve"> </v>
      </c>
      <c r="AN1276" s="39">
        <v>10001</v>
      </c>
      <c r="AO1276" s="39" t="s">
        <v>101</v>
      </c>
      <c r="AP1276" s="39">
        <f t="shared" si="483"/>
        <v>2</v>
      </c>
    </row>
    <row r="1277" spans="27:42" x14ac:dyDescent="0.2">
      <c r="AA1277" s="39"/>
      <c r="AB1277" s="39"/>
      <c r="AC1277" s="39"/>
      <c r="AD1277" s="43"/>
      <c r="AE1277" s="39"/>
      <c r="AF1277" s="39"/>
      <c r="AG1277" s="39"/>
      <c r="AH1277" s="39"/>
      <c r="AI1277" s="39"/>
      <c r="AJ1277" s="39"/>
      <c r="AK1277" s="39"/>
      <c r="AL1277" s="39">
        <f t="shared" si="484"/>
        <v>6</v>
      </c>
      <c r="AM1277" s="39" t="str">
        <f t="shared" si="482"/>
        <v xml:space="preserve"> </v>
      </c>
      <c r="AN1277" s="39">
        <v>10001</v>
      </c>
      <c r="AO1277" s="39" t="s">
        <v>101</v>
      </c>
      <c r="AP1277" s="39">
        <f t="shared" si="483"/>
        <v>2</v>
      </c>
    </row>
    <row r="1278" spans="27:42" x14ac:dyDescent="0.2">
      <c r="AA1278" s="39"/>
      <c r="AB1278" s="39"/>
      <c r="AC1278" s="39"/>
      <c r="AD1278" s="43"/>
      <c r="AE1278" s="39"/>
      <c r="AF1278" s="39"/>
      <c r="AG1278" s="39"/>
      <c r="AH1278" s="39"/>
      <c r="AI1278" s="39"/>
      <c r="AJ1278" s="39"/>
      <c r="AK1278" s="39"/>
      <c r="AL1278" s="39">
        <f t="shared" si="484"/>
        <v>7</v>
      </c>
      <c r="AM1278" s="39" t="str">
        <f t="shared" si="482"/>
        <v xml:space="preserve"> </v>
      </c>
      <c r="AN1278" s="39">
        <v>10001</v>
      </c>
      <c r="AO1278" s="39" t="s">
        <v>101</v>
      </c>
      <c r="AP1278" s="39">
        <f t="shared" si="483"/>
        <v>2</v>
      </c>
    </row>
    <row r="1279" spans="27:42" x14ac:dyDescent="0.2">
      <c r="AA1279" s="39"/>
      <c r="AB1279" s="39"/>
      <c r="AC1279" s="39"/>
      <c r="AD1279" s="43"/>
      <c r="AE1279" s="39"/>
      <c r="AF1279" s="39"/>
      <c r="AG1279" s="39"/>
      <c r="AH1279" s="39"/>
      <c r="AI1279" s="39"/>
      <c r="AJ1279" s="39"/>
      <c r="AK1279" s="39"/>
      <c r="AL1279" s="39">
        <f t="shared" si="484"/>
        <v>8</v>
      </c>
      <c r="AM1279" s="39" t="str">
        <f t="shared" si="482"/>
        <v xml:space="preserve"> </v>
      </c>
      <c r="AN1279" s="39">
        <v>10001</v>
      </c>
      <c r="AO1279" s="39" t="s">
        <v>101</v>
      </c>
      <c r="AP1279" s="39">
        <f t="shared" si="483"/>
        <v>2</v>
      </c>
    </row>
    <row r="1280" spans="27:42" x14ac:dyDescent="0.2">
      <c r="AA1280" s="39"/>
      <c r="AB1280" s="39"/>
      <c r="AC1280" s="39"/>
      <c r="AD1280" s="43"/>
      <c r="AE1280" s="39"/>
      <c r="AF1280" s="39"/>
      <c r="AG1280" s="39"/>
      <c r="AH1280" s="39"/>
      <c r="AI1280" s="39"/>
      <c r="AJ1280" s="39"/>
      <c r="AK1280" s="39"/>
      <c r="AL1280" s="39">
        <f t="shared" si="484"/>
        <v>9</v>
      </c>
      <c r="AM1280" s="39" t="str">
        <f t="shared" si="482"/>
        <v xml:space="preserve"> </v>
      </c>
      <c r="AN1280" s="39">
        <v>10001</v>
      </c>
      <c r="AO1280" s="39" t="s">
        <v>101</v>
      </c>
      <c r="AP1280" s="39">
        <f t="shared" si="483"/>
        <v>2</v>
      </c>
    </row>
    <row r="1281" spans="27:42" x14ac:dyDescent="0.2">
      <c r="AA1281" s="39"/>
      <c r="AB1281" s="39"/>
      <c r="AC1281" s="39"/>
      <c r="AD1281" s="39"/>
      <c r="AE1281" s="39"/>
      <c r="AF1281" s="39"/>
      <c r="AG1281" s="39"/>
      <c r="AH1281" s="39"/>
      <c r="AI1281" s="39"/>
      <c r="AJ1281" s="39"/>
      <c r="AK1281" s="39"/>
      <c r="AL1281" s="39">
        <f t="shared" si="484"/>
        <v>10</v>
      </c>
      <c r="AM1281" s="39" t="str">
        <f t="shared" si="482"/>
        <v xml:space="preserve"> </v>
      </c>
      <c r="AN1281" s="39">
        <v>10001</v>
      </c>
      <c r="AO1281" s="39" t="s">
        <v>101</v>
      </c>
      <c r="AP1281" s="39">
        <f t="shared" si="483"/>
        <v>2</v>
      </c>
    </row>
    <row r="1282" spans="27:42" x14ac:dyDescent="0.2">
      <c r="AA1282" s="39"/>
      <c r="AB1282" s="39"/>
      <c r="AC1282" s="39"/>
      <c r="AD1282" s="39"/>
      <c r="AE1282" s="39"/>
      <c r="AF1282" s="39"/>
      <c r="AG1282" s="39"/>
      <c r="AH1282" s="39"/>
      <c r="AI1282" s="39"/>
      <c r="AJ1282" s="39"/>
      <c r="AK1282" s="39"/>
      <c r="AL1282" s="39">
        <f t="shared" si="484"/>
        <v>11</v>
      </c>
      <c r="AM1282" s="39" t="str">
        <f t="shared" si="482"/>
        <v xml:space="preserve"> </v>
      </c>
      <c r="AN1282" s="39">
        <v>10001</v>
      </c>
      <c r="AO1282" s="39" t="s">
        <v>101</v>
      </c>
      <c r="AP1282" s="39">
        <f t="shared" si="483"/>
        <v>2</v>
      </c>
    </row>
    <row r="1283" spans="27:42" x14ac:dyDescent="0.2">
      <c r="AA1283" s="39"/>
      <c r="AB1283" s="39"/>
      <c r="AC1283" s="39"/>
      <c r="AD1283" s="39"/>
      <c r="AE1283" s="39"/>
      <c r="AF1283" s="39"/>
      <c r="AG1283" s="39"/>
      <c r="AH1283" s="39"/>
      <c r="AI1283" s="39"/>
      <c r="AJ1283" s="39"/>
      <c r="AK1283" s="39"/>
      <c r="AL1283" s="39">
        <f t="shared" si="484"/>
        <v>12</v>
      </c>
      <c r="AM1283" s="39" t="str">
        <f t="shared" si="482"/>
        <v xml:space="preserve"> </v>
      </c>
      <c r="AN1283" s="39">
        <v>10001</v>
      </c>
      <c r="AO1283" s="39" t="s">
        <v>101</v>
      </c>
      <c r="AP1283" s="39">
        <f t="shared" si="483"/>
        <v>2</v>
      </c>
    </row>
    <row r="1284" spans="27:42" x14ac:dyDescent="0.2">
      <c r="AA1284" s="39"/>
      <c r="AB1284" s="39"/>
      <c r="AC1284" s="39"/>
      <c r="AD1284" s="39"/>
      <c r="AE1284" s="39"/>
      <c r="AF1284" s="39"/>
      <c r="AG1284" s="39"/>
      <c r="AH1284" s="39"/>
      <c r="AI1284" s="39"/>
      <c r="AJ1284" s="39"/>
      <c r="AK1284" s="39"/>
      <c r="AL1284" s="39">
        <f t="shared" si="484"/>
        <v>13</v>
      </c>
      <c r="AM1284" s="39" t="str">
        <f t="shared" si="482"/>
        <v xml:space="preserve"> </v>
      </c>
      <c r="AN1284" s="39">
        <v>10001</v>
      </c>
      <c r="AO1284" s="39" t="s">
        <v>101</v>
      </c>
      <c r="AP1284" s="39">
        <f t="shared" si="483"/>
        <v>2</v>
      </c>
    </row>
    <row r="1285" spans="27:42" x14ac:dyDescent="0.2">
      <c r="AA1285" s="39"/>
      <c r="AB1285" s="39"/>
      <c r="AC1285" s="39"/>
      <c r="AD1285" s="39"/>
      <c r="AE1285" s="39"/>
      <c r="AF1285" s="39"/>
      <c r="AG1285" s="39"/>
      <c r="AH1285" s="39"/>
      <c r="AI1285" s="39"/>
      <c r="AJ1285" s="39"/>
      <c r="AK1285" s="39"/>
      <c r="AL1285" s="39">
        <f t="shared" si="484"/>
        <v>14</v>
      </c>
      <c r="AM1285" s="39" t="str">
        <f t="shared" si="482"/>
        <v xml:space="preserve"> </v>
      </c>
      <c r="AN1285" s="39">
        <v>10001</v>
      </c>
      <c r="AO1285" s="39" t="s">
        <v>101</v>
      </c>
      <c r="AP1285" s="39">
        <f t="shared" si="483"/>
        <v>2</v>
      </c>
    </row>
    <row r="1286" spans="27:42" x14ac:dyDescent="0.2">
      <c r="AA1286" s="39"/>
      <c r="AB1286" s="39"/>
      <c r="AC1286" s="39"/>
      <c r="AD1286" s="39"/>
      <c r="AE1286" s="39"/>
      <c r="AF1286" s="39"/>
      <c r="AG1286" s="39"/>
      <c r="AH1286" s="39"/>
      <c r="AI1286" s="39"/>
      <c r="AJ1286" s="39"/>
      <c r="AK1286" s="39"/>
      <c r="AL1286" s="39">
        <f t="shared" si="484"/>
        <v>15</v>
      </c>
      <c r="AM1286" s="39" t="str">
        <f t="shared" si="482"/>
        <v xml:space="preserve"> </v>
      </c>
      <c r="AN1286" s="39">
        <v>10001</v>
      </c>
      <c r="AO1286" s="39" t="s">
        <v>101</v>
      </c>
      <c r="AP1286" s="39">
        <f t="shared" si="483"/>
        <v>2</v>
      </c>
    </row>
    <row r="1287" spans="27:42" x14ac:dyDescent="0.2">
      <c r="AA1287" s="39"/>
      <c r="AB1287" s="39"/>
      <c r="AC1287" s="39"/>
      <c r="AD1287" s="39"/>
      <c r="AE1287" s="39"/>
      <c r="AF1287" s="39"/>
      <c r="AG1287" s="39"/>
      <c r="AH1287" s="39"/>
      <c r="AI1287" s="39"/>
      <c r="AJ1287" s="39"/>
      <c r="AK1287" s="39"/>
      <c r="AL1287" s="39">
        <f t="shared" si="484"/>
        <v>16</v>
      </c>
      <c r="AM1287" s="39" t="str">
        <f t="shared" si="482"/>
        <v xml:space="preserve"> </v>
      </c>
      <c r="AN1287" s="39">
        <v>10001</v>
      </c>
      <c r="AO1287" s="39" t="s">
        <v>101</v>
      </c>
      <c r="AP1287" s="39">
        <f t="shared" si="483"/>
        <v>2</v>
      </c>
    </row>
    <row r="1288" spans="27:42" x14ac:dyDescent="0.2">
      <c r="AA1288" s="39"/>
      <c r="AB1288" s="39"/>
      <c r="AC1288" s="39"/>
      <c r="AD1288" s="39"/>
      <c r="AE1288" s="39"/>
      <c r="AF1288" s="39"/>
      <c r="AG1288" s="39"/>
      <c r="AH1288" s="39"/>
      <c r="AI1288" s="39"/>
      <c r="AJ1288" s="39"/>
      <c r="AK1288" s="39"/>
      <c r="AL1288" s="39">
        <f t="shared" si="484"/>
        <v>17</v>
      </c>
      <c r="AM1288" s="39" t="str">
        <f t="shared" si="482"/>
        <v xml:space="preserve"> </v>
      </c>
      <c r="AN1288" s="39">
        <v>10001</v>
      </c>
      <c r="AO1288" s="39" t="s">
        <v>101</v>
      </c>
      <c r="AP1288" s="39">
        <f t="shared" si="483"/>
        <v>2</v>
      </c>
    </row>
    <row r="1289" spans="27:42" x14ac:dyDescent="0.2">
      <c r="AA1289" s="39"/>
      <c r="AB1289" s="39"/>
      <c r="AC1289" s="39"/>
      <c r="AD1289" s="39"/>
      <c r="AE1289" s="39"/>
      <c r="AF1289" s="39"/>
      <c r="AG1289" s="39"/>
      <c r="AH1289" s="39"/>
      <c r="AI1289" s="39"/>
      <c r="AJ1289" s="39"/>
      <c r="AK1289" s="39"/>
      <c r="AL1289" s="39">
        <f t="shared" si="484"/>
        <v>18</v>
      </c>
      <c r="AM1289" s="39" t="str">
        <f t="shared" si="482"/>
        <v xml:space="preserve"> </v>
      </c>
      <c r="AN1289" s="39">
        <v>10001</v>
      </c>
      <c r="AO1289" s="39" t="s">
        <v>101</v>
      </c>
      <c r="AP1289" s="39">
        <f t="shared" si="483"/>
        <v>2</v>
      </c>
    </row>
    <row r="1290" spans="27:42" x14ac:dyDescent="0.2">
      <c r="AA1290" s="39"/>
      <c r="AB1290" s="39"/>
      <c r="AC1290" s="39"/>
      <c r="AD1290" s="39"/>
      <c r="AE1290" s="39"/>
      <c r="AF1290" s="39"/>
      <c r="AG1290" s="39"/>
      <c r="AH1290" s="39"/>
      <c r="AI1290" s="39"/>
      <c r="AJ1290" s="39"/>
      <c r="AK1290" s="39"/>
      <c r="AL1290" s="39">
        <f t="shared" si="484"/>
        <v>19</v>
      </c>
      <c r="AM1290" s="39" t="str">
        <f t="shared" si="482"/>
        <v xml:space="preserve"> </v>
      </c>
      <c r="AN1290" s="39">
        <v>10001</v>
      </c>
      <c r="AO1290" s="39" t="s">
        <v>101</v>
      </c>
      <c r="AP1290" s="39">
        <f t="shared" si="483"/>
        <v>2</v>
      </c>
    </row>
    <row r="1291" spans="27:42" x14ac:dyDescent="0.2">
      <c r="AA1291" s="39"/>
      <c r="AB1291" s="39"/>
      <c r="AC1291" s="39"/>
      <c r="AD1291" s="39"/>
      <c r="AE1291" s="39"/>
      <c r="AF1291" s="39"/>
      <c r="AG1291" s="39"/>
      <c r="AH1291" s="39"/>
      <c r="AI1291" s="39"/>
      <c r="AJ1291" s="39"/>
      <c r="AK1291" s="39"/>
      <c r="AL1291" s="39">
        <f t="shared" si="484"/>
        <v>20</v>
      </c>
      <c r="AM1291" s="39" t="str">
        <f t="shared" si="482"/>
        <v xml:space="preserve"> </v>
      </c>
      <c r="AN1291" s="39">
        <v>10001</v>
      </c>
      <c r="AO1291" s="39" t="s">
        <v>101</v>
      </c>
      <c r="AP1291" s="39">
        <f t="shared" si="483"/>
        <v>2</v>
      </c>
    </row>
    <row r="1292" spans="27:42" x14ac:dyDescent="0.2">
      <c r="AA1292" s="39"/>
      <c r="AB1292" s="39"/>
      <c r="AC1292" s="39"/>
      <c r="AD1292" s="39"/>
      <c r="AE1292" s="39"/>
      <c r="AF1292" s="39"/>
      <c r="AG1292" s="39"/>
      <c r="AH1292" s="39"/>
      <c r="AI1292" s="39"/>
      <c r="AJ1292" s="39"/>
      <c r="AK1292" s="39"/>
      <c r="AL1292" s="39">
        <f t="shared" si="484"/>
        <v>21</v>
      </c>
      <c r="AM1292" s="39" t="str">
        <f t="shared" si="482"/>
        <v xml:space="preserve"> </v>
      </c>
      <c r="AN1292" s="39">
        <v>10001</v>
      </c>
      <c r="AO1292" s="39" t="s">
        <v>101</v>
      </c>
      <c r="AP1292" s="39">
        <f t="shared" si="483"/>
        <v>2</v>
      </c>
    </row>
    <row r="1293" spans="27:42" x14ac:dyDescent="0.2">
      <c r="AA1293" s="39"/>
      <c r="AB1293" s="39"/>
      <c r="AC1293" s="39"/>
      <c r="AD1293" s="39"/>
      <c r="AE1293" s="39"/>
      <c r="AF1293" s="39"/>
      <c r="AG1293" s="39"/>
      <c r="AH1293" s="39"/>
      <c r="AI1293" s="39"/>
      <c r="AJ1293" s="39"/>
      <c r="AK1293" s="39"/>
      <c r="AL1293" s="39">
        <f t="shared" si="484"/>
        <v>22</v>
      </c>
      <c r="AM1293" s="39" t="str">
        <f t="shared" si="482"/>
        <v xml:space="preserve"> </v>
      </c>
      <c r="AN1293" s="39">
        <v>10001</v>
      </c>
      <c r="AO1293" s="39" t="s">
        <v>101</v>
      </c>
      <c r="AP1293" s="39">
        <f t="shared" si="483"/>
        <v>2</v>
      </c>
    </row>
    <row r="1294" spans="27:42" x14ac:dyDescent="0.2">
      <c r="AA1294" s="39"/>
      <c r="AB1294" s="39"/>
      <c r="AC1294" s="39"/>
      <c r="AD1294" s="39"/>
      <c r="AE1294" s="39"/>
      <c r="AF1294" s="39"/>
      <c r="AG1294" s="39"/>
      <c r="AH1294" s="39"/>
      <c r="AI1294" s="39"/>
      <c r="AJ1294" s="39"/>
      <c r="AK1294" s="39"/>
      <c r="AL1294" s="39">
        <f t="shared" si="484"/>
        <v>23</v>
      </c>
      <c r="AM1294" s="39" t="str">
        <f t="shared" si="482"/>
        <v xml:space="preserve"> </v>
      </c>
      <c r="AN1294" s="39">
        <v>10001</v>
      </c>
      <c r="AO1294" s="39" t="s">
        <v>101</v>
      </c>
      <c r="AP1294" s="39">
        <f t="shared" si="483"/>
        <v>2</v>
      </c>
    </row>
    <row r="1295" spans="27:42" x14ac:dyDescent="0.2">
      <c r="AA1295" s="39"/>
      <c r="AB1295" s="39"/>
      <c r="AC1295" s="39"/>
      <c r="AD1295" s="39"/>
      <c r="AE1295" s="39"/>
      <c r="AF1295" s="39"/>
      <c r="AG1295" s="39"/>
      <c r="AH1295" s="39"/>
      <c r="AI1295" s="39"/>
      <c r="AJ1295" s="39"/>
      <c r="AK1295" s="39"/>
      <c r="AL1295" s="39">
        <f t="shared" si="484"/>
        <v>24</v>
      </c>
      <c r="AM1295" s="39" t="str">
        <f t="shared" si="482"/>
        <v xml:space="preserve"> </v>
      </c>
      <c r="AN1295" s="39">
        <v>10001</v>
      </c>
      <c r="AO1295" s="39" t="s">
        <v>101</v>
      </c>
      <c r="AP1295" s="39">
        <f t="shared" si="483"/>
        <v>2</v>
      </c>
    </row>
    <row r="1296" spans="27:42" x14ac:dyDescent="0.2">
      <c r="AA1296" s="39"/>
      <c r="AB1296" s="39"/>
      <c r="AC1296" s="39"/>
      <c r="AD1296" s="39"/>
      <c r="AE1296" s="39"/>
      <c r="AF1296" s="39"/>
      <c r="AG1296" s="39"/>
      <c r="AH1296" s="39"/>
      <c r="AI1296" s="39"/>
      <c r="AJ1296" s="39"/>
      <c r="AK1296" s="39"/>
      <c r="AL1296" s="39">
        <f t="shared" si="484"/>
        <v>25</v>
      </c>
      <c r="AM1296" s="39" t="str">
        <f t="shared" si="482"/>
        <v xml:space="preserve"> </v>
      </c>
      <c r="AN1296" s="39">
        <v>10001</v>
      </c>
      <c r="AO1296" s="39" t="s">
        <v>101</v>
      </c>
      <c r="AP1296" s="39">
        <f t="shared" si="483"/>
        <v>2</v>
      </c>
    </row>
    <row r="1297" spans="27:42" x14ac:dyDescent="0.2">
      <c r="AA1297" s="39"/>
      <c r="AB1297" s="39"/>
      <c r="AC1297" s="39"/>
      <c r="AD1297" s="39"/>
      <c r="AE1297" s="39"/>
      <c r="AF1297" s="39"/>
      <c r="AG1297" s="39"/>
      <c r="AH1297" s="39"/>
      <c r="AI1297" s="39"/>
      <c r="AJ1297" s="39"/>
      <c r="AK1297" s="39"/>
      <c r="AL1297" s="39">
        <f t="shared" si="484"/>
        <v>26</v>
      </c>
      <c r="AM1297" s="39" t="str">
        <f t="shared" si="482"/>
        <v xml:space="preserve"> </v>
      </c>
      <c r="AN1297" s="39">
        <v>10001</v>
      </c>
      <c r="AO1297" s="39" t="s">
        <v>101</v>
      </c>
      <c r="AP1297" s="39">
        <f t="shared" si="483"/>
        <v>2</v>
      </c>
    </row>
    <row r="1298" spans="27:42" x14ac:dyDescent="0.2">
      <c r="AA1298" s="39"/>
      <c r="AB1298" s="39"/>
      <c r="AC1298" s="39"/>
      <c r="AD1298" s="39"/>
      <c r="AE1298" s="39"/>
      <c r="AF1298" s="39"/>
      <c r="AG1298" s="39"/>
      <c r="AH1298" s="39"/>
      <c r="AI1298" s="39"/>
      <c r="AJ1298" s="39"/>
      <c r="AK1298" s="39"/>
      <c r="AL1298" s="39">
        <f t="shared" si="484"/>
        <v>27</v>
      </c>
      <c r="AM1298" s="39" t="str">
        <f t="shared" si="482"/>
        <v xml:space="preserve"> </v>
      </c>
      <c r="AN1298" s="39">
        <v>10001</v>
      </c>
      <c r="AO1298" s="39" t="s">
        <v>101</v>
      </c>
      <c r="AP1298" s="39">
        <f t="shared" si="483"/>
        <v>2</v>
      </c>
    </row>
    <row r="1299" spans="27:42" x14ac:dyDescent="0.2">
      <c r="AA1299" s="39"/>
      <c r="AB1299" s="39"/>
      <c r="AC1299" s="39"/>
      <c r="AD1299" s="39"/>
      <c r="AE1299" s="39"/>
      <c r="AF1299" s="39"/>
      <c r="AG1299" s="39"/>
      <c r="AH1299" s="39"/>
      <c r="AI1299" s="39"/>
      <c r="AJ1299" s="39"/>
      <c r="AK1299" s="39"/>
      <c r="AL1299" s="39">
        <f t="shared" si="484"/>
        <v>28</v>
      </c>
      <c r="AM1299" s="39" t="str">
        <f t="shared" si="482"/>
        <v xml:space="preserve"> </v>
      </c>
      <c r="AN1299" s="39">
        <v>10001</v>
      </c>
      <c r="AO1299" s="39" t="s">
        <v>101</v>
      </c>
      <c r="AP1299" s="39">
        <f t="shared" si="483"/>
        <v>2</v>
      </c>
    </row>
    <row r="1300" spans="27:42" x14ac:dyDescent="0.2">
      <c r="AA1300" s="39"/>
      <c r="AB1300" s="39"/>
      <c r="AC1300" s="39"/>
      <c r="AD1300" s="39"/>
      <c r="AE1300" s="39"/>
      <c r="AF1300" s="39"/>
      <c r="AG1300" s="39"/>
      <c r="AH1300" s="39"/>
      <c r="AI1300" s="39"/>
      <c r="AJ1300" s="39"/>
      <c r="AK1300" s="39"/>
      <c r="AL1300" s="39">
        <f t="shared" si="484"/>
        <v>29</v>
      </c>
      <c r="AM1300" s="39" t="str">
        <f t="shared" si="482"/>
        <v xml:space="preserve"> </v>
      </c>
      <c r="AN1300" s="39">
        <v>10001</v>
      </c>
      <c r="AO1300" s="39" t="s">
        <v>101</v>
      </c>
      <c r="AP1300" s="39">
        <f t="shared" si="483"/>
        <v>2</v>
      </c>
    </row>
    <row r="1301" spans="27:42" x14ac:dyDescent="0.2">
      <c r="AA1301" s="39"/>
      <c r="AB1301" s="39"/>
      <c r="AC1301" s="39"/>
      <c r="AD1301" s="39"/>
      <c r="AE1301" s="39"/>
      <c r="AF1301" s="39"/>
      <c r="AG1301" s="39"/>
      <c r="AH1301" s="39"/>
      <c r="AI1301" s="39"/>
      <c r="AJ1301" s="39"/>
      <c r="AK1301" s="39"/>
      <c r="AL1301" s="39">
        <f t="shared" si="484"/>
        <v>30</v>
      </c>
      <c r="AM1301" s="39" t="str">
        <f t="shared" si="482"/>
        <v xml:space="preserve"> </v>
      </c>
      <c r="AN1301" s="39">
        <v>10001</v>
      </c>
      <c r="AO1301" s="39" t="s">
        <v>101</v>
      </c>
      <c r="AP1301" s="39">
        <f t="shared" si="483"/>
        <v>2</v>
      </c>
    </row>
    <row r="1302" spans="27:42" x14ac:dyDescent="0.2">
      <c r="AA1302" s="39"/>
      <c r="AB1302" s="39"/>
      <c r="AC1302" s="39"/>
      <c r="AD1302" s="39"/>
      <c r="AE1302" s="39"/>
      <c r="AF1302" s="39"/>
      <c r="AG1302" s="39"/>
      <c r="AH1302" s="39"/>
      <c r="AI1302" s="39"/>
      <c r="AJ1302" s="39"/>
      <c r="AK1302" s="39"/>
      <c r="AL1302" s="39">
        <f t="shared" si="484"/>
        <v>31</v>
      </c>
      <c r="AM1302" s="39" t="str">
        <f t="shared" si="482"/>
        <v xml:space="preserve"> </v>
      </c>
      <c r="AN1302" s="39">
        <v>10001</v>
      </c>
      <c r="AO1302" s="39" t="s">
        <v>101</v>
      </c>
      <c r="AP1302" s="39">
        <f t="shared" si="483"/>
        <v>2</v>
      </c>
    </row>
    <row r="1303" spans="27:42" x14ac:dyDescent="0.2">
      <c r="AA1303" s="39"/>
      <c r="AB1303" s="39"/>
      <c r="AC1303" s="39"/>
      <c r="AD1303" s="39"/>
      <c r="AE1303" s="39"/>
      <c r="AF1303" s="39"/>
      <c r="AG1303" s="39"/>
      <c r="AH1303" s="39"/>
      <c r="AI1303" s="39"/>
      <c r="AJ1303" s="39"/>
      <c r="AK1303" s="39"/>
      <c r="AL1303" s="39">
        <f t="shared" si="484"/>
        <v>32</v>
      </c>
      <c r="AM1303" s="39" t="str">
        <f t="shared" si="482"/>
        <v xml:space="preserve"> </v>
      </c>
      <c r="AN1303" s="39">
        <v>10001</v>
      </c>
      <c r="AO1303" s="39" t="s">
        <v>101</v>
      </c>
      <c r="AP1303" s="39">
        <f t="shared" si="483"/>
        <v>2</v>
      </c>
    </row>
    <row r="1304" spans="27:42" x14ac:dyDescent="0.2">
      <c r="AA1304" s="39"/>
      <c r="AB1304" s="39"/>
      <c r="AC1304" s="39"/>
      <c r="AD1304" s="39"/>
      <c r="AE1304" s="39"/>
      <c r="AF1304" s="39"/>
      <c r="AG1304" s="39"/>
      <c r="AH1304" s="39"/>
      <c r="AI1304" s="39"/>
      <c r="AJ1304" s="39"/>
      <c r="AK1304" s="39"/>
      <c r="AL1304" s="39">
        <f t="shared" si="484"/>
        <v>33</v>
      </c>
      <c r="AM1304" s="39" t="str">
        <f t="shared" si="482"/>
        <v xml:space="preserve"> </v>
      </c>
      <c r="AN1304" s="39">
        <v>10001</v>
      </c>
      <c r="AO1304" s="39" t="s">
        <v>101</v>
      </c>
      <c r="AP1304" s="39">
        <f t="shared" si="483"/>
        <v>2</v>
      </c>
    </row>
    <row r="1305" spans="27:42" x14ac:dyDescent="0.2">
      <c r="AA1305" s="39"/>
      <c r="AB1305" s="39"/>
      <c r="AC1305" s="39"/>
      <c r="AD1305" s="39"/>
      <c r="AE1305" s="39"/>
      <c r="AF1305" s="39"/>
      <c r="AG1305" s="39"/>
      <c r="AH1305" s="39"/>
      <c r="AI1305" s="39"/>
      <c r="AJ1305" s="39"/>
      <c r="AK1305" s="39"/>
      <c r="AL1305" s="39">
        <f t="shared" si="484"/>
        <v>34</v>
      </c>
      <c r="AM1305" s="39" t="str">
        <f t="shared" si="482"/>
        <v xml:space="preserve"> </v>
      </c>
      <c r="AN1305" s="39">
        <v>10001</v>
      </c>
      <c r="AO1305" s="39" t="s">
        <v>101</v>
      </c>
      <c r="AP1305" s="39">
        <f t="shared" si="483"/>
        <v>2</v>
      </c>
    </row>
    <row r="1306" spans="27:42" x14ac:dyDescent="0.2">
      <c r="AA1306" s="39"/>
      <c r="AB1306" s="39"/>
      <c r="AC1306" s="39"/>
      <c r="AD1306" s="39"/>
      <c r="AE1306" s="39"/>
      <c r="AF1306" s="39"/>
      <c r="AG1306" s="39"/>
      <c r="AH1306" s="39"/>
      <c r="AI1306" s="39"/>
      <c r="AJ1306" s="39"/>
      <c r="AK1306" s="39"/>
      <c r="AL1306" s="39">
        <f t="shared" si="484"/>
        <v>35</v>
      </c>
      <c r="AM1306" s="39" t="str">
        <f t="shared" si="482"/>
        <v xml:space="preserve"> </v>
      </c>
      <c r="AN1306" s="39">
        <v>10001</v>
      </c>
      <c r="AO1306" s="39" t="s">
        <v>101</v>
      </c>
      <c r="AP1306" s="39">
        <f t="shared" si="483"/>
        <v>2</v>
      </c>
    </row>
    <row r="1307" spans="27:42" x14ac:dyDescent="0.2">
      <c r="AA1307" s="39"/>
      <c r="AB1307" s="39"/>
      <c r="AC1307" s="39"/>
      <c r="AD1307" s="39"/>
      <c r="AE1307" s="39"/>
      <c r="AF1307" s="39"/>
      <c r="AG1307" s="39"/>
      <c r="AH1307" s="39"/>
      <c r="AI1307" s="39"/>
      <c r="AJ1307" s="39"/>
      <c r="AK1307" s="39"/>
      <c r="AL1307" s="39">
        <f t="shared" si="484"/>
        <v>36</v>
      </c>
      <c r="AM1307" s="39" t="str">
        <f t="shared" si="482"/>
        <v xml:space="preserve"> </v>
      </c>
      <c r="AN1307" s="39">
        <v>10001</v>
      </c>
      <c r="AO1307" s="39" t="s">
        <v>101</v>
      </c>
      <c r="AP1307" s="39">
        <f t="shared" si="483"/>
        <v>2</v>
      </c>
    </row>
    <row r="1308" spans="27:42" x14ac:dyDescent="0.2">
      <c r="AA1308" s="39"/>
      <c r="AB1308" s="39"/>
      <c r="AC1308" s="39"/>
      <c r="AD1308" s="39"/>
      <c r="AE1308" s="39"/>
      <c r="AF1308" s="39"/>
      <c r="AG1308" s="39"/>
      <c r="AH1308" s="39"/>
      <c r="AI1308" s="39"/>
      <c r="AJ1308" s="39"/>
      <c r="AK1308" s="39"/>
      <c r="AL1308" s="39">
        <f t="shared" si="484"/>
        <v>37</v>
      </c>
      <c r="AM1308" s="39" t="str">
        <f t="shared" si="482"/>
        <v xml:space="preserve"> </v>
      </c>
      <c r="AN1308" s="39">
        <v>10001</v>
      </c>
      <c r="AO1308" s="39" t="s">
        <v>101</v>
      </c>
      <c r="AP1308" s="39">
        <f t="shared" si="483"/>
        <v>2</v>
      </c>
    </row>
    <row r="1309" spans="27:42" x14ac:dyDescent="0.2">
      <c r="AA1309" s="39"/>
      <c r="AB1309" s="39"/>
      <c r="AC1309" s="39"/>
      <c r="AD1309" s="39"/>
      <c r="AE1309" s="39"/>
      <c r="AF1309" s="39"/>
      <c r="AG1309" s="39"/>
      <c r="AH1309" s="39"/>
      <c r="AI1309" s="39"/>
      <c r="AJ1309" s="39"/>
      <c r="AK1309" s="39"/>
      <c r="AL1309" s="39">
        <f t="shared" si="484"/>
        <v>38</v>
      </c>
      <c r="AM1309" s="39" t="str">
        <f t="shared" ref="AM1309:AM1372" si="485">IF(AD1309=AI1309," ",AA1309)</f>
        <v xml:space="preserve"> </v>
      </c>
      <c r="AN1309" s="39">
        <v>10001</v>
      </c>
      <c r="AO1309" s="39" t="s">
        <v>101</v>
      </c>
      <c r="AP1309" s="39">
        <f t="shared" si="483"/>
        <v>2</v>
      </c>
    </row>
    <row r="1310" spans="27:42" x14ac:dyDescent="0.2">
      <c r="AA1310" s="39"/>
      <c r="AB1310" s="39"/>
      <c r="AC1310" s="39"/>
      <c r="AD1310" s="39"/>
      <c r="AE1310" s="39"/>
      <c r="AF1310" s="39"/>
      <c r="AG1310" s="39"/>
      <c r="AH1310" s="39"/>
      <c r="AI1310" s="39"/>
      <c r="AJ1310" s="39"/>
      <c r="AK1310" s="39"/>
      <c r="AL1310" s="39">
        <f t="shared" si="484"/>
        <v>39</v>
      </c>
      <c r="AM1310" s="39" t="str">
        <f t="shared" si="485"/>
        <v xml:space="preserve"> </v>
      </c>
      <c r="AN1310" s="39">
        <v>10001</v>
      </c>
      <c r="AO1310" s="39" t="s">
        <v>101</v>
      </c>
      <c r="AP1310" s="39">
        <f t="shared" si="483"/>
        <v>2</v>
      </c>
    </row>
    <row r="1311" spans="27:42" x14ac:dyDescent="0.2">
      <c r="AA1311" s="39"/>
      <c r="AB1311" s="39"/>
      <c r="AC1311" s="39"/>
      <c r="AD1311" s="39"/>
      <c r="AE1311" s="39"/>
      <c r="AF1311" s="39"/>
      <c r="AG1311" s="39"/>
      <c r="AH1311" s="39"/>
      <c r="AI1311" s="39"/>
      <c r="AJ1311" s="39"/>
      <c r="AK1311" s="39"/>
      <c r="AL1311" s="39">
        <f t="shared" si="484"/>
        <v>40</v>
      </c>
      <c r="AM1311" s="39" t="str">
        <f t="shared" si="485"/>
        <v xml:space="preserve"> </v>
      </c>
      <c r="AN1311" s="39">
        <v>10001</v>
      </c>
      <c r="AO1311" s="39" t="s">
        <v>101</v>
      </c>
      <c r="AP1311" s="39">
        <f t="shared" si="483"/>
        <v>2</v>
      </c>
    </row>
    <row r="1312" spans="27:42" x14ac:dyDescent="0.2">
      <c r="AA1312" s="39"/>
      <c r="AB1312" s="39"/>
      <c r="AC1312" s="39"/>
      <c r="AD1312" s="39"/>
      <c r="AE1312" s="39"/>
      <c r="AF1312" s="39"/>
      <c r="AG1312" s="39"/>
      <c r="AH1312" s="39"/>
      <c r="AI1312" s="39"/>
      <c r="AJ1312" s="39"/>
      <c r="AK1312" s="39"/>
      <c r="AL1312" s="39">
        <f t="shared" si="484"/>
        <v>41</v>
      </c>
      <c r="AM1312" s="39" t="str">
        <f t="shared" si="485"/>
        <v xml:space="preserve"> </v>
      </c>
      <c r="AN1312" s="39">
        <v>10001</v>
      </c>
      <c r="AO1312" s="39" t="s">
        <v>101</v>
      </c>
      <c r="AP1312" s="39">
        <f t="shared" si="483"/>
        <v>2</v>
      </c>
    </row>
    <row r="1313" spans="27:42" x14ac:dyDescent="0.2">
      <c r="AA1313" s="39"/>
      <c r="AB1313" s="39"/>
      <c r="AC1313" s="39"/>
      <c r="AD1313" s="39"/>
      <c r="AE1313" s="39"/>
      <c r="AF1313" s="39"/>
      <c r="AG1313" s="39"/>
      <c r="AH1313" s="39"/>
      <c r="AI1313" s="39"/>
      <c r="AJ1313" s="39"/>
      <c r="AK1313" s="39"/>
      <c r="AL1313" s="39">
        <f t="shared" si="484"/>
        <v>42</v>
      </c>
      <c r="AM1313" s="39" t="str">
        <f t="shared" si="485"/>
        <v xml:space="preserve"> </v>
      </c>
      <c r="AN1313" s="39">
        <v>10001</v>
      </c>
      <c r="AO1313" s="39" t="s">
        <v>101</v>
      </c>
      <c r="AP1313" s="39">
        <f t="shared" si="483"/>
        <v>2</v>
      </c>
    </row>
    <row r="1314" spans="27:42" x14ac:dyDescent="0.2">
      <c r="AA1314" s="39"/>
      <c r="AB1314" s="39"/>
      <c r="AC1314" s="39"/>
      <c r="AD1314" s="39"/>
      <c r="AE1314" s="39"/>
      <c r="AF1314" s="39"/>
      <c r="AG1314" s="39"/>
      <c r="AH1314" s="39"/>
      <c r="AI1314" s="39"/>
      <c r="AJ1314" s="39"/>
      <c r="AK1314" s="39"/>
      <c r="AL1314" s="39">
        <f t="shared" si="484"/>
        <v>43</v>
      </c>
      <c r="AM1314" s="39" t="str">
        <f t="shared" si="485"/>
        <v xml:space="preserve"> </v>
      </c>
      <c r="AN1314" s="39">
        <v>10001</v>
      </c>
      <c r="AO1314" s="39" t="s">
        <v>101</v>
      </c>
      <c r="AP1314" s="39">
        <f t="shared" si="483"/>
        <v>2</v>
      </c>
    </row>
    <row r="1315" spans="27:42" x14ac:dyDescent="0.2">
      <c r="AA1315" s="39"/>
      <c r="AB1315" s="39"/>
      <c r="AC1315" s="39"/>
      <c r="AD1315" s="39"/>
      <c r="AE1315" s="39"/>
      <c r="AF1315" s="39"/>
      <c r="AG1315" s="39"/>
      <c r="AH1315" s="39"/>
      <c r="AI1315" s="39"/>
      <c r="AJ1315" s="39"/>
      <c r="AK1315" s="39"/>
      <c r="AL1315" s="39">
        <f t="shared" si="484"/>
        <v>44</v>
      </c>
      <c r="AM1315" s="39" t="str">
        <f t="shared" si="485"/>
        <v xml:space="preserve"> </v>
      </c>
      <c r="AN1315" s="39">
        <v>10001</v>
      </c>
      <c r="AO1315" s="39" t="s">
        <v>101</v>
      </c>
      <c r="AP1315" s="39">
        <f t="shared" si="483"/>
        <v>2</v>
      </c>
    </row>
    <row r="1316" spans="27:42" x14ac:dyDescent="0.2">
      <c r="AA1316" s="39"/>
      <c r="AB1316" s="39"/>
      <c r="AC1316" s="39"/>
      <c r="AD1316" s="39"/>
      <c r="AE1316" s="39"/>
      <c r="AF1316" s="39"/>
      <c r="AG1316" s="39"/>
      <c r="AH1316" s="39"/>
      <c r="AI1316" s="39"/>
      <c r="AJ1316" s="39"/>
      <c r="AK1316" s="39"/>
      <c r="AL1316" s="39">
        <f t="shared" si="484"/>
        <v>45</v>
      </c>
      <c r="AM1316" s="39" t="str">
        <f t="shared" si="485"/>
        <v xml:space="preserve"> </v>
      </c>
      <c r="AN1316" s="39">
        <v>10001</v>
      </c>
      <c r="AO1316" s="39" t="s">
        <v>101</v>
      </c>
      <c r="AP1316" s="39">
        <f t="shared" si="483"/>
        <v>2</v>
      </c>
    </row>
    <row r="1317" spans="27:42" x14ac:dyDescent="0.2">
      <c r="AA1317" s="39"/>
      <c r="AB1317" s="39"/>
      <c r="AC1317" s="39"/>
      <c r="AD1317" s="39"/>
      <c r="AE1317" s="39"/>
      <c r="AF1317" s="39"/>
      <c r="AG1317" s="39"/>
      <c r="AH1317" s="39"/>
      <c r="AI1317" s="39"/>
      <c r="AJ1317" s="39"/>
      <c r="AK1317" s="39"/>
      <c r="AL1317" s="39">
        <f t="shared" si="484"/>
        <v>46</v>
      </c>
      <c r="AM1317" s="39" t="str">
        <f t="shared" si="485"/>
        <v xml:space="preserve"> </v>
      </c>
      <c r="AN1317" s="39">
        <v>10001</v>
      </c>
      <c r="AO1317" s="39" t="s">
        <v>101</v>
      </c>
      <c r="AP1317" s="39">
        <f t="shared" si="483"/>
        <v>2</v>
      </c>
    </row>
    <row r="1318" spans="27:42" x14ac:dyDescent="0.2">
      <c r="AA1318" s="39"/>
      <c r="AB1318" s="39"/>
      <c r="AC1318" s="39"/>
      <c r="AD1318" s="39"/>
      <c r="AE1318" s="39"/>
      <c r="AF1318" s="39"/>
      <c r="AG1318" s="39"/>
      <c r="AH1318" s="39"/>
      <c r="AI1318" s="39"/>
      <c r="AJ1318" s="39"/>
      <c r="AK1318" s="39"/>
      <c r="AL1318" s="39">
        <f t="shared" si="484"/>
        <v>47</v>
      </c>
      <c r="AM1318" s="39" t="str">
        <f t="shared" si="485"/>
        <v xml:space="preserve"> </v>
      </c>
      <c r="AN1318" s="39">
        <v>10001</v>
      </c>
      <c r="AO1318" s="39" t="s">
        <v>101</v>
      </c>
      <c r="AP1318" s="39">
        <f t="shared" si="483"/>
        <v>2</v>
      </c>
    </row>
    <row r="1319" spans="27:42" x14ac:dyDescent="0.2">
      <c r="AA1319" s="39"/>
      <c r="AB1319" s="39"/>
      <c r="AC1319" s="39"/>
      <c r="AD1319" s="39"/>
      <c r="AE1319" s="39"/>
      <c r="AF1319" s="39"/>
      <c r="AG1319" s="39"/>
      <c r="AH1319" s="39"/>
      <c r="AI1319" s="39"/>
      <c r="AJ1319" s="39"/>
      <c r="AK1319" s="39"/>
      <c r="AL1319" s="39">
        <f t="shared" si="484"/>
        <v>48</v>
      </c>
      <c r="AM1319" s="39" t="str">
        <f t="shared" si="485"/>
        <v xml:space="preserve"> </v>
      </c>
      <c r="AN1319" s="39">
        <v>10001</v>
      </c>
      <c r="AO1319" s="39" t="s">
        <v>101</v>
      </c>
      <c r="AP1319" s="39">
        <f t="shared" si="483"/>
        <v>2</v>
      </c>
    </row>
    <row r="1320" spans="27:42" x14ac:dyDescent="0.2">
      <c r="AA1320" s="39"/>
      <c r="AB1320" s="39"/>
      <c r="AC1320" s="39"/>
      <c r="AD1320" s="39"/>
      <c r="AE1320" s="39"/>
      <c r="AF1320" s="39"/>
      <c r="AG1320" s="39"/>
      <c r="AH1320" s="39"/>
      <c r="AI1320" s="39"/>
      <c r="AJ1320" s="39"/>
      <c r="AK1320" s="39"/>
      <c r="AL1320" s="39">
        <f t="shared" si="484"/>
        <v>49</v>
      </c>
      <c r="AM1320" s="39" t="str">
        <f t="shared" si="485"/>
        <v xml:space="preserve"> </v>
      </c>
      <c r="AN1320" s="39">
        <v>10001</v>
      </c>
      <c r="AO1320" s="39" t="s">
        <v>101</v>
      </c>
      <c r="AP1320" s="39">
        <f t="shared" si="483"/>
        <v>2</v>
      </c>
    </row>
    <row r="1321" spans="27:42" x14ac:dyDescent="0.2">
      <c r="AA1321" s="39"/>
      <c r="AB1321" s="39"/>
      <c r="AC1321" s="39"/>
      <c r="AD1321" s="39"/>
      <c r="AE1321" s="39"/>
      <c r="AF1321" s="39"/>
      <c r="AG1321" s="39"/>
      <c r="AH1321" s="39"/>
      <c r="AI1321" s="39"/>
      <c r="AJ1321" s="39"/>
      <c r="AK1321" s="39"/>
      <c r="AL1321" s="39">
        <f t="shared" si="484"/>
        <v>50</v>
      </c>
      <c r="AM1321" s="39" t="str">
        <f t="shared" si="485"/>
        <v xml:space="preserve"> </v>
      </c>
      <c r="AN1321" s="39">
        <v>10001</v>
      </c>
      <c r="AO1321" s="39" t="s">
        <v>101</v>
      </c>
      <c r="AP1321" s="39">
        <f t="shared" si="483"/>
        <v>2</v>
      </c>
    </row>
    <row r="1322" spans="27:42" x14ac:dyDescent="0.2">
      <c r="AA1322" s="39"/>
      <c r="AB1322" s="39"/>
      <c r="AC1322" s="39"/>
      <c r="AD1322" s="39"/>
      <c r="AE1322" s="39"/>
      <c r="AF1322" s="39"/>
      <c r="AG1322" s="39"/>
      <c r="AH1322" s="39"/>
      <c r="AI1322" s="39"/>
      <c r="AJ1322" s="39"/>
      <c r="AK1322" s="39"/>
      <c r="AL1322" s="39">
        <f t="shared" si="484"/>
        <v>51</v>
      </c>
      <c r="AM1322" s="39" t="str">
        <f t="shared" si="485"/>
        <v xml:space="preserve"> </v>
      </c>
      <c r="AN1322" s="39">
        <v>10001</v>
      </c>
      <c r="AO1322" s="39" t="s">
        <v>101</v>
      </c>
      <c r="AP1322" s="39">
        <f t="shared" si="483"/>
        <v>2</v>
      </c>
    </row>
    <row r="1323" spans="27:42" x14ac:dyDescent="0.2">
      <c r="AA1323" s="39"/>
      <c r="AB1323" s="39"/>
      <c r="AC1323" s="39"/>
      <c r="AD1323" s="39"/>
      <c r="AE1323" s="39"/>
      <c r="AF1323" s="39"/>
      <c r="AG1323" s="39"/>
      <c r="AH1323" s="39"/>
      <c r="AI1323" s="39"/>
      <c r="AJ1323" s="39"/>
      <c r="AK1323" s="39"/>
      <c r="AL1323" s="39">
        <f t="shared" si="484"/>
        <v>52</v>
      </c>
      <c r="AM1323" s="39" t="str">
        <f t="shared" si="485"/>
        <v xml:space="preserve"> </v>
      </c>
      <c r="AN1323" s="39">
        <v>10001</v>
      </c>
      <c r="AO1323" s="39" t="s">
        <v>101</v>
      </c>
      <c r="AP1323" s="39">
        <f t="shared" si="483"/>
        <v>2</v>
      </c>
    </row>
    <row r="1324" spans="27:42" x14ac:dyDescent="0.2">
      <c r="AA1324" s="39"/>
      <c r="AB1324" s="39"/>
      <c r="AC1324" s="39"/>
      <c r="AD1324" s="39"/>
      <c r="AE1324" s="39"/>
      <c r="AF1324" s="39"/>
      <c r="AG1324" s="39"/>
      <c r="AH1324" s="39"/>
      <c r="AI1324" s="39"/>
      <c r="AJ1324" s="39"/>
      <c r="AK1324" s="39"/>
      <c r="AL1324" s="39">
        <f t="shared" si="484"/>
        <v>53</v>
      </c>
      <c r="AM1324" s="39" t="str">
        <f t="shared" si="485"/>
        <v xml:space="preserve"> </v>
      </c>
      <c r="AN1324" s="39">
        <v>10001</v>
      </c>
      <c r="AO1324" s="39" t="s">
        <v>101</v>
      </c>
      <c r="AP1324" s="39">
        <f t="shared" si="483"/>
        <v>2</v>
      </c>
    </row>
    <row r="1325" spans="27:42" x14ac:dyDescent="0.2">
      <c r="AA1325" s="39"/>
      <c r="AB1325" s="39"/>
      <c r="AC1325" s="39"/>
      <c r="AD1325" s="39"/>
      <c r="AE1325" s="39"/>
      <c r="AF1325" s="39"/>
      <c r="AG1325" s="39"/>
      <c r="AH1325" s="39"/>
      <c r="AI1325" s="39"/>
      <c r="AJ1325" s="39"/>
      <c r="AK1325" s="39"/>
      <c r="AL1325" s="39">
        <f t="shared" si="484"/>
        <v>54</v>
      </c>
      <c r="AM1325" s="39" t="str">
        <f t="shared" si="485"/>
        <v xml:space="preserve"> </v>
      </c>
      <c r="AN1325" s="39">
        <v>10001</v>
      </c>
      <c r="AO1325" s="39" t="s">
        <v>101</v>
      </c>
      <c r="AP1325" s="39">
        <f t="shared" si="483"/>
        <v>2</v>
      </c>
    </row>
    <row r="1326" spans="27:42" x14ac:dyDescent="0.2">
      <c r="AA1326" s="39"/>
      <c r="AB1326" s="39"/>
      <c r="AC1326" s="39"/>
      <c r="AD1326" s="39"/>
      <c r="AE1326" s="39"/>
      <c r="AF1326" s="39"/>
      <c r="AG1326" s="39"/>
      <c r="AH1326" s="39"/>
      <c r="AI1326" s="39"/>
      <c r="AJ1326" s="39"/>
      <c r="AK1326" s="39"/>
      <c r="AL1326" s="39">
        <f t="shared" si="484"/>
        <v>55</v>
      </c>
      <c r="AM1326" s="39" t="str">
        <f t="shared" si="485"/>
        <v xml:space="preserve"> </v>
      </c>
      <c r="AN1326" s="39">
        <v>10001</v>
      </c>
      <c r="AO1326" s="39" t="s">
        <v>101</v>
      </c>
      <c r="AP1326" s="39">
        <f t="shared" si="483"/>
        <v>2</v>
      </c>
    </row>
    <row r="1327" spans="27:42" x14ac:dyDescent="0.2">
      <c r="AA1327" s="39"/>
      <c r="AB1327" s="39"/>
      <c r="AC1327" s="39"/>
      <c r="AD1327" s="39"/>
      <c r="AE1327" s="39"/>
      <c r="AF1327" s="39"/>
      <c r="AG1327" s="39"/>
      <c r="AH1327" s="39"/>
      <c r="AI1327" s="39"/>
      <c r="AJ1327" s="39"/>
      <c r="AK1327" s="39"/>
      <c r="AL1327" s="39">
        <f t="shared" si="484"/>
        <v>56</v>
      </c>
      <c r="AM1327" s="39" t="str">
        <f t="shared" si="485"/>
        <v xml:space="preserve"> </v>
      </c>
      <c r="AN1327" s="39">
        <v>10001</v>
      </c>
      <c r="AO1327" s="39" t="s">
        <v>101</v>
      </c>
      <c r="AP1327" s="39">
        <f t="shared" si="483"/>
        <v>2</v>
      </c>
    </row>
    <row r="1328" spans="27:42" x14ac:dyDescent="0.2">
      <c r="AA1328" s="39"/>
      <c r="AB1328" s="39"/>
      <c r="AC1328" s="39"/>
      <c r="AD1328" s="39"/>
      <c r="AE1328" s="39"/>
      <c r="AF1328" s="39"/>
      <c r="AG1328" s="39"/>
      <c r="AH1328" s="39"/>
      <c r="AI1328" s="39"/>
      <c r="AJ1328" s="39"/>
      <c r="AK1328" s="39"/>
      <c r="AL1328" s="39">
        <f t="shared" si="484"/>
        <v>57</v>
      </c>
      <c r="AM1328" s="39" t="str">
        <f t="shared" si="485"/>
        <v xml:space="preserve"> </v>
      </c>
      <c r="AN1328" s="39">
        <v>10001</v>
      </c>
      <c r="AO1328" s="39" t="s">
        <v>101</v>
      </c>
      <c r="AP1328" s="39">
        <f t="shared" si="483"/>
        <v>2</v>
      </c>
    </row>
    <row r="1329" spans="27:42" x14ac:dyDescent="0.2">
      <c r="AA1329" s="39"/>
      <c r="AB1329" s="39"/>
      <c r="AC1329" s="39"/>
      <c r="AD1329" s="39"/>
      <c r="AE1329" s="39"/>
      <c r="AF1329" s="39"/>
      <c r="AG1329" s="39"/>
      <c r="AH1329" s="39"/>
      <c r="AI1329" s="39"/>
      <c r="AJ1329" s="39"/>
      <c r="AK1329" s="39"/>
      <c r="AL1329" s="39">
        <f t="shared" si="484"/>
        <v>58</v>
      </c>
      <c r="AM1329" s="39" t="str">
        <f t="shared" si="485"/>
        <v xml:space="preserve"> </v>
      </c>
      <c r="AN1329" s="39">
        <v>10001</v>
      </c>
      <c r="AO1329" s="39" t="s">
        <v>101</v>
      </c>
      <c r="AP1329" s="39">
        <f t="shared" si="483"/>
        <v>2</v>
      </c>
    </row>
    <row r="1330" spans="27:42" x14ac:dyDescent="0.2">
      <c r="AA1330" s="39"/>
      <c r="AB1330" s="39"/>
      <c r="AC1330" s="39"/>
      <c r="AD1330" s="39"/>
      <c r="AE1330" s="39"/>
      <c r="AF1330" s="39"/>
      <c r="AG1330" s="39"/>
      <c r="AH1330" s="39"/>
      <c r="AI1330" s="39"/>
      <c r="AJ1330" s="39"/>
      <c r="AK1330" s="39"/>
      <c r="AL1330" s="39">
        <f t="shared" si="484"/>
        <v>59</v>
      </c>
      <c r="AM1330" s="39" t="str">
        <f t="shared" si="485"/>
        <v xml:space="preserve"> </v>
      </c>
      <c r="AN1330" s="39">
        <v>10001</v>
      </c>
      <c r="AO1330" s="39" t="s">
        <v>101</v>
      </c>
      <c r="AP1330" s="39">
        <f t="shared" si="483"/>
        <v>2</v>
      </c>
    </row>
    <row r="1331" spans="27:42" x14ac:dyDescent="0.2">
      <c r="AA1331" s="39"/>
      <c r="AB1331" s="39"/>
      <c r="AC1331" s="39"/>
      <c r="AD1331" s="39"/>
      <c r="AE1331" s="39"/>
      <c r="AF1331" s="39"/>
      <c r="AG1331" s="39"/>
      <c r="AH1331" s="39"/>
      <c r="AI1331" s="39"/>
      <c r="AJ1331" s="39"/>
      <c r="AK1331" s="39"/>
      <c r="AL1331" s="39">
        <f t="shared" si="484"/>
        <v>60</v>
      </c>
      <c r="AM1331" s="39" t="str">
        <f t="shared" si="485"/>
        <v xml:space="preserve"> </v>
      </c>
      <c r="AN1331" s="39">
        <v>10001</v>
      </c>
      <c r="AO1331" s="39" t="s">
        <v>101</v>
      </c>
      <c r="AP1331" s="39">
        <f t="shared" si="483"/>
        <v>2</v>
      </c>
    </row>
    <row r="1332" spans="27:42" x14ac:dyDescent="0.2">
      <c r="AA1332" s="39"/>
      <c r="AB1332" s="39"/>
      <c r="AC1332" s="39"/>
      <c r="AD1332" s="39"/>
      <c r="AE1332" s="39"/>
      <c r="AF1332" s="39"/>
      <c r="AG1332" s="39"/>
      <c r="AH1332" s="39"/>
      <c r="AI1332" s="39"/>
      <c r="AJ1332" s="39"/>
      <c r="AK1332" s="39"/>
      <c r="AL1332" s="39">
        <f t="shared" si="484"/>
        <v>61</v>
      </c>
      <c r="AM1332" s="39" t="str">
        <f t="shared" si="485"/>
        <v xml:space="preserve"> </v>
      </c>
      <c r="AN1332" s="39">
        <v>10001</v>
      </c>
      <c r="AO1332" s="39" t="s">
        <v>101</v>
      </c>
      <c r="AP1332" s="39">
        <f t="shared" si="483"/>
        <v>2</v>
      </c>
    </row>
    <row r="1333" spans="27:42" x14ac:dyDescent="0.2">
      <c r="AA1333" s="39"/>
      <c r="AB1333" s="39"/>
      <c r="AC1333" s="39"/>
      <c r="AD1333" s="39"/>
      <c r="AE1333" s="39"/>
      <c r="AF1333" s="39"/>
      <c r="AG1333" s="39"/>
      <c r="AH1333" s="39"/>
      <c r="AI1333" s="39"/>
      <c r="AJ1333" s="39"/>
      <c r="AK1333" s="39"/>
      <c r="AL1333" s="39">
        <f t="shared" si="484"/>
        <v>62</v>
      </c>
      <c r="AM1333" s="39" t="str">
        <f t="shared" si="485"/>
        <v xml:space="preserve"> </v>
      </c>
      <c r="AN1333" s="39">
        <v>10001</v>
      </c>
      <c r="AO1333" s="39" t="s">
        <v>101</v>
      </c>
      <c r="AP1333" s="39">
        <f t="shared" si="483"/>
        <v>2</v>
      </c>
    </row>
    <row r="1334" spans="27:42" x14ac:dyDescent="0.2">
      <c r="AA1334" s="39"/>
      <c r="AB1334" s="39"/>
      <c r="AC1334" s="39"/>
      <c r="AD1334" s="39"/>
      <c r="AE1334" s="39"/>
      <c r="AF1334" s="39"/>
      <c r="AG1334" s="39"/>
      <c r="AH1334" s="39"/>
      <c r="AI1334" s="39"/>
      <c r="AJ1334" s="39"/>
      <c r="AK1334" s="39"/>
      <c r="AL1334" s="39">
        <f t="shared" si="484"/>
        <v>63</v>
      </c>
      <c r="AM1334" s="39" t="str">
        <f t="shared" si="485"/>
        <v xml:space="preserve"> </v>
      </c>
      <c r="AN1334" s="39">
        <v>10001</v>
      </c>
      <c r="AO1334" s="39" t="s">
        <v>101</v>
      </c>
      <c r="AP1334" s="39">
        <f t="shared" ref="AP1334:AP1397" si="486">AP1333</f>
        <v>2</v>
      </c>
    </row>
    <row r="1335" spans="27:42" x14ac:dyDescent="0.2">
      <c r="AA1335" s="39"/>
      <c r="AB1335" s="39"/>
      <c r="AC1335" s="39"/>
      <c r="AD1335" s="39"/>
      <c r="AE1335" s="39"/>
      <c r="AF1335" s="39"/>
      <c r="AG1335" s="39"/>
      <c r="AH1335" s="39"/>
      <c r="AI1335" s="39"/>
      <c r="AJ1335" s="39"/>
      <c r="AK1335" s="39"/>
      <c r="AL1335" s="39">
        <f t="shared" si="484"/>
        <v>64</v>
      </c>
      <c r="AM1335" s="39" t="str">
        <f t="shared" si="485"/>
        <v xml:space="preserve"> </v>
      </c>
      <c r="AN1335" s="39">
        <v>10001</v>
      </c>
      <c r="AO1335" s="39" t="s">
        <v>101</v>
      </c>
      <c r="AP1335" s="39">
        <f t="shared" si="486"/>
        <v>2</v>
      </c>
    </row>
    <row r="1336" spans="27:42" x14ac:dyDescent="0.2">
      <c r="AA1336" s="39"/>
      <c r="AB1336" s="39"/>
      <c r="AC1336" s="39"/>
      <c r="AD1336" s="39"/>
      <c r="AE1336" s="39"/>
      <c r="AF1336" s="39"/>
      <c r="AG1336" s="39"/>
      <c r="AH1336" s="39"/>
      <c r="AI1336" s="39"/>
      <c r="AJ1336" s="39"/>
      <c r="AK1336" s="39"/>
      <c r="AL1336" s="39">
        <f t="shared" si="484"/>
        <v>65</v>
      </c>
      <c r="AM1336" s="39" t="str">
        <f t="shared" si="485"/>
        <v xml:space="preserve"> </v>
      </c>
      <c r="AN1336" s="39">
        <v>10001</v>
      </c>
      <c r="AO1336" s="39" t="s">
        <v>101</v>
      </c>
      <c r="AP1336" s="39">
        <f t="shared" si="486"/>
        <v>2</v>
      </c>
    </row>
    <row r="1337" spans="27:42" x14ac:dyDescent="0.2">
      <c r="AA1337" s="39"/>
      <c r="AB1337" s="39"/>
      <c r="AC1337" s="39"/>
      <c r="AD1337" s="39"/>
      <c r="AE1337" s="39"/>
      <c r="AF1337" s="39"/>
      <c r="AG1337" s="39"/>
      <c r="AH1337" s="39"/>
      <c r="AI1337" s="39"/>
      <c r="AJ1337" s="39"/>
      <c r="AK1337" s="39"/>
      <c r="AL1337" s="39">
        <f t="shared" si="484"/>
        <v>66</v>
      </c>
      <c r="AM1337" s="39" t="str">
        <f t="shared" si="485"/>
        <v xml:space="preserve"> </v>
      </c>
      <c r="AN1337" s="39">
        <v>10001</v>
      </c>
      <c r="AO1337" s="39" t="s">
        <v>101</v>
      </c>
      <c r="AP1337" s="39">
        <f t="shared" si="486"/>
        <v>2</v>
      </c>
    </row>
    <row r="1338" spans="27:42" x14ac:dyDescent="0.2">
      <c r="AA1338" s="39"/>
      <c r="AB1338" s="39"/>
      <c r="AC1338" s="39"/>
      <c r="AD1338" s="39"/>
      <c r="AE1338" s="39"/>
      <c r="AF1338" s="39"/>
      <c r="AG1338" s="39"/>
      <c r="AH1338" s="39"/>
      <c r="AI1338" s="39"/>
      <c r="AJ1338" s="39"/>
      <c r="AK1338" s="39"/>
      <c r="AL1338" s="39">
        <f t="shared" ref="AL1338:AL1401" si="487">AL1337+1</f>
        <v>67</v>
      </c>
      <c r="AM1338" s="39" t="str">
        <f t="shared" si="485"/>
        <v xml:space="preserve"> </v>
      </c>
      <c r="AN1338" s="39">
        <v>10001</v>
      </c>
      <c r="AO1338" s="39" t="s">
        <v>101</v>
      </c>
      <c r="AP1338" s="39">
        <f t="shared" si="486"/>
        <v>2</v>
      </c>
    </row>
    <row r="1339" spans="27:42" x14ac:dyDescent="0.2">
      <c r="AA1339" s="39"/>
      <c r="AB1339" s="39"/>
      <c r="AC1339" s="39"/>
      <c r="AD1339" s="39"/>
      <c r="AE1339" s="39"/>
      <c r="AF1339" s="39"/>
      <c r="AG1339" s="39"/>
      <c r="AH1339" s="39"/>
      <c r="AI1339" s="39"/>
      <c r="AJ1339" s="39"/>
      <c r="AK1339" s="39"/>
      <c r="AL1339" s="39">
        <f t="shared" si="487"/>
        <v>68</v>
      </c>
      <c r="AM1339" s="39" t="str">
        <f t="shared" si="485"/>
        <v xml:space="preserve"> </v>
      </c>
      <c r="AN1339" s="39">
        <v>10001</v>
      </c>
      <c r="AO1339" s="39" t="s">
        <v>101</v>
      </c>
      <c r="AP1339" s="39">
        <f t="shared" si="486"/>
        <v>2</v>
      </c>
    </row>
    <row r="1340" spans="27:42" x14ac:dyDescent="0.2">
      <c r="AA1340" s="39"/>
      <c r="AB1340" s="39"/>
      <c r="AC1340" s="39"/>
      <c r="AD1340" s="39"/>
      <c r="AE1340" s="39"/>
      <c r="AF1340" s="39"/>
      <c r="AG1340" s="39"/>
      <c r="AH1340" s="39"/>
      <c r="AI1340" s="39"/>
      <c r="AJ1340" s="39"/>
      <c r="AK1340" s="39"/>
      <c r="AL1340" s="39">
        <f t="shared" si="487"/>
        <v>69</v>
      </c>
      <c r="AM1340" s="39" t="str">
        <f t="shared" si="485"/>
        <v xml:space="preserve"> </v>
      </c>
      <c r="AN1340" s="39">
        <v>10001</v>
      </c>
      <c r="AO1340" s="39" t="s">
        <v>101</v>
      </c>
      <c r="AP1340" s="39">
        <f t="shared" si="486"/>
        <v>2</v>
      </c>
    </row>
    <row r="1341" spans="27:42" x14ac:dyDescent="0.2">
      <c r="AA1341" s="39"/>
      <c r="AB1341" s="39"/>
      <c r="AC1341" s="39"/>
      <c r="AD1341" s="39"/>
      <c r="AE1341" s="39"/>
      <c r="AF1341" s="39"/>
      <c r="AG1341" s="39"/>
      <c r="AH1341" s="39"/>
      <c r="AI1341" s="39"/>
      <c r="AJ1341" s="39"/>
      <c r="AK1341" s="39"/>
      <c r="AL1341" s="39">
        <f t="shared" si="487"/>
        <v>70</v>
      </c>
      <c r="AM1341" s="39" t="str">
        <f t="shared" si="485"/>
        <v xml:space="preserve"> </v>
      </c>
      <c r="AN1341" s="39">
        <v>10001</v>
      </c>
      <c r="AO1341" s="39" t="s">
        <v>101</v>
      </c>
      <c r="AP1341" s="39">
        <f t="shared" si="486"/>
        <v>2</v>
      </c>
    </row>
    <row r="1342" spans="27:42" x14ac:dyDescent="0.2">
      <c r="AA1342" s="39"/>
      <c r="AB1342" s="39"/>
      <c r="AC1342" s="39"/>
      <c r="AD1342" s="39"/>
      <c r="AE1342" s="39"/>
      <c r="AF1342" s="39"/>
      <c r="AG1342" s="39"/>
      <c r="AH1342" s="39"/>
      <c r="AI1342" s="39"/>
      <c r="AJ1342" s="39"/>
      <c r="AK1342" s="39"/>
      <c r="AL1342" s="39">
        <f t="shared" si="487"/>
        <v>71</v>
      </c>
      <c r="AM1342" s="39" t="str">
        <f t="shared" si="485"/>
        <v xml:space="preserve"> </v>
      </c>
      <c r="AN1342" s="39">
        <v>10001</v>
      </c>
      <c r="AO1342" s="39" t="s">
        <v>101</v>
      </c>
      <c r="AP1342" s="39">
        <f t="shared" si="486"/>
        <v>2</v>
      </c>
    </row>
    <row r="1343" spans="27:42" x14ac:dyDescent="0.2">
      <c r="AA1343" s="39"/>
      <c r="AB1343" s="39"/>
      <c r="AC1343" s="39"/>
      <c r="AD1343" s="39"/>
      <c r="AE1343" s="39"/>
      <c r="AF1343" s="39"/>
      <c r="AG1343" s="39"/>
      <c r="AH1343" s="39"/>
      <c r="AI1343" s="39"/>
      <c r="AJ1343" s="39"/>
      <c r="AK1343" s="39"/>
      <c r="AL1343" s="39">
        <f t="shared" si="487"/>
        <v>72</v>
      </c>
      <c r="AM1343" s="39" t="str">
        <f t="shared" si="485"/>
        <v xml:space="preserve"> </v>
      </c>
      <c r="AN1343" s="39">
        <v>10001</v>
      </c>
      <c r="AO1343" s="39" t="s">
        <v>101</v>
      </c>
      <c r="AP1343" s="39">
        <f t="shared" si="486"/>
        <v>2</v>
      </c>
    </row>
    <row r="1344" spans="27:42" x14ac:dyDescent="0.2">
      <c r="AA1344" s="39"/>
      <c r="AB1344" s="39"/>
      <c r="AC1344" s="39"/>
      <c r="AD1344" s="39"/>
      <c r="AE1344" s="39"/>
      <c r="AF1344" s="39"/>
      <c r="AG1344" s="39"/>
      <c r="AH1344" s="39"/>
      <c r="AI1344" s="39"/>
      <c r="AJ1344" s="39"/>
      <c r="AK1344" s="39"/>
      <c r="AL1344" s="39">
        <f t="shared" si="487"/>
        <v>73</v>
      </c>
      <c r="AM1344" s="39" t="str">
        <f t="shared" si="485"/>
        <v xml:space="preserve"> </v>
      </c>
      <c r="AN1344" s="39">
        <v>10001</v>
      </c>
      <c r="AO1344" s="39" t="s">
        <v>101</v>
      </c>
      <c r="AP1344" s="39">
        <f t="shared" si="486"/>
        <v>2</v>
      </c>
    </row>
    <row r="1345" spans="27:42" x14ac:dyDescent="0.2">
      <c r="AA1345" s="39"/>
      <c r="AB1345" s="39"/>
      <c r="AC1345" s="39"/>
      <c r="AD1345" s="39"/>
      <c r="AE1345" s="39"/>
      <c r="AF1345" s="39"/>
      <c r="AG1345" s="39"/>
      <c r="AH1345" s="39"/>
      <c r="AI1345" s="39"/>
      <c r="AJ1345" s="39"/>
      <c r="AK1345" s="39"/>
      <c r="AL1345" s="39">
        <f t="shared" si="487"/>
        <v>74</v>
      </c>
      <c r="AM1345" s="39" t="str">
        <f t="shared" si="485"/>
        <v xml:space="preserve"> </v>
      </c>
      <c r="AN1345" s="39">
        <v>10001</v>
      </c>
      <c r="AO1345" s="39" t="s">
        <v>101</v>
      </c>
      <c r="AP1345" s="39">
        <f t="shared" si="486"/>
        <v>2</v>
      </c>
    </row>
    <row r="1346" spans="27:42" x14ac:dyDescent="0.2">
      <c r="AA1346" s="39"/>
      <c r="AB1346" s="39"/>
      <c r="AC1346" s="39"/>
      <c r="AD1346" s="39"/>
      <c r="AE1346" s="39"/>
      <c r="AF1346" s="39"/>
      <c r="AG1346" s="39"/>
      <c r="AH1346" s="39"/>
      <c r="AI1346" s="39"/>
      <c r="AJ1346" s="39"/>
      <c r="AK1346" s="39"/>
      <c r="AL1346" s="39">
        <f t="shared" si="487"/>
        <v>75</v>
      </c>
      <c r="AM1346" s="39" t="str">
        <f t="shared" si="485"/>
        <v xml:space="preserve"> </v>
      </c>
      <c r="AN1346" s="39">
        <v>10001</v>
      </c>
      <c r="AO1346" s="39" t="s">
        <v>101</v>
      </c>
      <c r="AP1346" s="39">
        <f t="shared" si="486"/>
        <v>2</v>
      </c>
    </row>
    <row r="1347" spans="27:42" x14ac:dyDescent="0.2">
      <c r="AA1347" s="39"/>
      <c r="AB1347" s="39"/>
      <c r="AC1347" s="39"/>
      <c r="AD1347" s="39"/>
      <c r="AE1347" s="39"/>
      <c r="AF1347" s="39"/>
      <c r="AG1347" s="39"/>
      <c r="AH1347" s="39"/>
      <c r="AI1347" s="39"/>
      <c r="AJ1347" s="39"/>
      <c r="AK1347" s="39"/>
      <c r="AL1347" s="39">
        <f t="shared" si="487"/>
        <v>76</v>
      </c>
      <c r="AM1347" s="39" t="str">
        <f t="shared" si="485"/>
        <v xml:space="preserve"> </v>
      </c>
      <c r="AN1347" s="39">
        <v>10001</v>
      </c>
      <c r="AO1347" s="39" t="s">
        <v>101</v>
      </c>
      <c r="AP1347" s="39">
        <f t="shared" si="486"/>
        <v>2</v>
      </c>
    </row>
    <row r="1348" spans="27:42" x14ac:dyDescent="0.2">
      <c r="AA1348" s="39"/>
      <c r="AB1348" s="39"/>
      <c r="AC1348" s="39"/>
      <c r="AD1348" s="39"/>
      <c r="AE1348" s="39"/>
      <c r="AF1348" s="39"/>
      <c r="AG1348" s="39"/>
      <c r="AH1348" s="39"/>
      <c r="AI1348" s="39"/>
      <c r="AJ1348" s="39"/>
      <c r="AK1348" s="39"/>
      <c r="AL1348" s="39">
        <f t="shared" si="487"/>
        <v>77</v>
      </c>
      <c r="AM1348" s="39" t="str">
        <f t="shared" si="485"/>
        <v xml:space="preserve"> </v>
      </c>
      <c r="AN1348" s="39">
        <v>10001</v>
      </c>
      <c r="AO1348" s="39" t="s">
        <v>101</v>
      </c>
      <c r="AP1348" s="39">
        <f t="shared" si="486"/>
        <v>2</v>
      </c>
    </row>
    <row r="1349" spans="27:42" x14ac:dyDescent="0.2">
      <c r="AA1349" s="39"/>
      <c r="AB1349" s="39"/>
      <c r="AC1349" s="39"/>
      <c r="AD1349" s="39"/>
      <c r="AE1349" s="39"/>
      <c r="AF1349" s="39"/>
      <c r="AG1349" s="39"/>
      <c r="AH1349" s="39"/>
      <c r="AI1349" s="39"/>
      <c r="AJ1349" s="39"/>
      <c r="AK1349" s="39"/>
      <c r="AL1349" s="39">
        <f t="shared" si="487"/>
        <v>78</v>
      </c>
      <c r="AM1349" s="39" t="str">
        <f t="shared" si="485"/>
        <v xml:space="preserve"> </v>
      </c>
      <c r="AN1349" s="39">
        <v>10001</v>
      </c>
      <c r="AO1349" s="39" t="s">
        <v>101</v>
      </c>
      <c r="AP1349" s="39">
        <f t="shared" si="486"/>
        <v>2</v>
      </c>
    </row>
    <row r="1350" spans="27:42" x14ac:dyDescent="0.2">
      <c r="AA1350" s="39"/>
      <c r="AB1350" s="39"/>
      <c r="AC1350" s="39"/>
      <c r="AD1350" s="39"/>
      <c r="AE1350" s="39"/>
      <c r="AF1350" s="39"/>
      <c r="AG1350" s="39"/>
      <c r="AH1350" s="39"/>
      <c r="AI1350" s="39"/>
      <c r="AJ1350" s="39"/>
      <c r="AK1350" s="39"/>
      <c r="AL1350" s="39">
        <f t="shared" si="487"/>
        <v>79</v>
      </c>
      <c r="AM1350" s="39" t="str">
        <f t="shared" si="485"/>
        <v xml:space="preserve"> </v>
      </c>
      <c r="AN1350" s="39">
        <v>10001</v>
      </c>
      <c r="AO1350" s="39" t="s">
        <v>101</v>
      </c>
      <c r="AP1350" s="39">
        <f t="shared" si="486"/>
        <v>2</v>
      </c>
    </row>
    <row r="1351" spans="27:42" x14ac:dyDescent="0.2">
      <c r="AA1351" s="39"/>
      <c r="AB1351" s="39"/>
      <c r="AC1351" s="39"/>
      <c r="AD1351" s="39"/>
      <c r="AE1351" s="39"/>
      <c r="AF1351" s="39"/>
      <c r="AG1351" s="39"/>
      <c r="AH1351" s="39"/>
      <c r="AI1351" s="39"/>
      <c r="AJ1351" s="39"/>
      <c r="AK1351" s="39"/>
      <c r="AL1351" s="39">
        <f t="shared" si="487"/>
        <v>80</v>
      </c>
      <c r="AM1351" s="39" t="str">
        <f t="shared" si="485"/>
        <v xml:space="preserve"> </v>
      </c>
      <c r="AN1351" s="39">
        <v>10001</v>
      </c>
      <c r="AO1351" s="39" t="s">
        <v>101</v>
      </c>
      <c r="AP1351" s="39">
        <f t="shared" si="486"/>
        <v>2</v>
      </c>
    </row>
    <row r="1352" spans="27:42" x14ac:dyDescent="0.2">
      <c r="AA1352" s="39"/>
      <c r="AB1352" s="39"/>
      <c r="AC1352" s="39"/>
      <c r="AD1352" s="39"/>
      <c r="AE1352" s="39"/>
      <c r="AF1352" s="39"/>
      <c r="AG1352" s="39"/>
      <c r="AH1352" s="39"/>
      <c r="AI1352" s="39"/>
      <c r="AJ1352" s="39"/>
      <c r="AK1352" s="39"/>
      <c r="AL1352" s="39">
        <f t="shared" si="487"/>
        <v>81</v>
      </c>
      <c r="AM1352" s="39" t="str">
        <f t="shared" si="485"/>
        <v xml:space="preserve"> </v>
      </c>
      <c r="AN1352" s="39">
        <v>10001</v>
      </c>
      <c r="AO1352" s="39" t="s">
        <v>101</v>
      </c>
      <c r="AP1352" s="39">
        <f t="shared" si="486"/>
        <v>2</v>
      </c>
    </row>
    <row r="1353" spans="27:42" x14ac:dyDescent="0.2">
      <c r="AA1353" s="39"/>
      <c r="AB1353" s="39"/>
      <c r="AC1353" s="39"/>
      <c r="AD1353" s="39"/>
      <c r="AE1353" s="39"/>
      <c r="AF1353" s="39"/>
      <c r="AG1353" s="39"/>
      <c r="AH1353" s="39"/>
      <c r="AI1353" s="39"/>
      <c r="AJ1353" s="39"/>
      <c r="AK1353" s="39"/>
      <c r="AL1353" s="39">
        <f t="shared" si="487"/>
        <v>82</v>
      </c>
      <c r="AM1353" s="39" t="str">
        <f t="shared" si="485"/>
        <v xml:space="preserve"> </v>
      </c>
      <c r="AN1353" s="39">
        <v>10001</v>
      </c>
      <c r="AO1353" s="39" t="s">
        <v>101</v>
      </c>
      <c r="AP1353" s="39">
        <f t="shared" si="486"/>
        <v>2</v>
      </c>
    </row>
    <row r="1354" spans="27:42" x14ac:dyDescent="0.2">
      <c r="AA1354" s="39"/>
      <c r="AB1354" s="39"/>
      <c r="AC1354" s="39"/>
      <c r="AD1354" s="39"/>
      <c r="AE1354" s="39"/>
      <c r="AF1354" s="39"/>
      <c r="AG1354" s="39"/>
      <c r="AH1354" s="39"/>
      <c r="AI1354" s="39"/>
      <c r="AJ1354" s="39"/>
      <c r="AK1354" s="39"/>
      <c r="AL1354" s="39">
        <f t="shared" si="487"/>
        <v>83</v>
      </c>
      <c r="AM1354" s="39" t="str">
        <f t="shared" si="485"/>
        <v xml:space="preserve"> </v>
      </c>
      <c r="AN1354" s="39">
        <v>10001</v>
      </c>
      <c r="AO1354" s="39" t="s">
        <v>101</v>
      </c>
      <c r="AP1354" s="39">
        <f t="shared" si="486"/>
        <v>2</v>
      </c>
    </row>
    <row r="1355" spans="27:42" x14ac:dyDescent="0.2">
      <c r="AA1355" s="39"/>
      <c r="AB1355" s="39"/>
      <c r="AC1355" s="39"/>
      <c r="AD1355" s="39"/>
      <c r="AE1355" s="39"/>
      <c r="AF1355" s="39"/>
      <c r="AG1355" s="39"/>
      <c r="AH1355" s="39"/>
      <c r="AI1355" s="39"/>
      <c r="AJ1355" s="39"/>
      <c r="AK1355" s="39"/>
      <c r="AL1355" s="39">
        <f t="shared" si="487"/>
        <v>84</v>
      </c>
      <c r="AM1355" s="39" t="str">
        <f t="shared" si="485"/>
        <v xml:space="preserve"> </v>
      </c>
      <c r="AN1355" s="39">
        <v>10001</v>
      </c>
      <c r="AO1355" s="39" t="s">
        <v>101</v>
      </c>
      <c r="AP1355" s="39">
        <f t="shared" si="486"/>
        <v>2</v>
      </c>
    </row>
    <row r="1356" spans="27:42" x14ac:dyDescent="0.2">
      <c r="AA1356" s="39"/>
      <c r="AB1356" s="39"/>
      <c r="AC1356" s="39"/>
      <c r="AD1356" s="39"/>
      <c r="AE1356" s="39"/>
      <c r="AF1356" s="39"/>
      <c r="AG1356" s="39"/>
      <c r="AH1356" s="39"/>
      <c r="AI1356" s="39"/>
      <c r="AJ1356" s="39"/>
      <c r="AK1356" s="39"/>
      <c r="AL1356" s="39">
        <f t="shared" si="487"/>
        <v>85</v>
      </c>
      <c r="AM1356" s="39" t="str">
        <f t="shared" si="485"/>
        <v xml:space="preserve"> </v>
      </c>
      <c r="AN1356" s="39">
        <v>10001</v>
      </c>
      <c r="AO1356" s="39" t="s">
        <v>101</v>
      </c>
      <c r="AP1356" s="39">
        <f t="shared" si="486"/>
        <v>2</v>
      </c>
    </row>
    <row r="1357" spans="27:42" x14ac:dyDescent="0.2">
      <c r="AA1357" s="39"/>
      <c r="AB1357" s="39"/>
      <c r="AC1357" s="39"/>
      <c r="AD1357" s="39"/>
      <c r="AE1357" s="39"/>
      <c r="AF1357" s="39"/>
      <c r="AG1357" s="39"/>
      <c r="AH1357" s="39"/>
      <c r="AI1357" s="39"/>
      <c r="AJ1357" s="39"/>
      <c r="AK1357" s="39"/>
      <c r="AL1357" s="39">
        <f t="shared" si="487"/>
        <v>86</v>
      </c>
      <c r="AM1357" s="39" t="str">
        <f t="shared" si="485"/>
        <v xml:space="preserve"> </v>
      </c>
      <c r="AN1357" s="39">
        <v>10001</v>
      </c>
      <c r="AO1357" s="39" t="s">
        <v>101</v>
      </c>
      <c r="AP1357" s="39">
        <f t="shared" si="486"/>
        <v>2</v>
      </c>
    </row>
    <row r="1358" spans="27:42" x14ac:dyDescent="0.2">
      <c r="AA1358" s="39"/>
      <c r="AB1358" s="39"/>
      <c r="AC1358" s="39"/>
      <c r="AD1358" s="39"/>
      <c r="AE1358" s="39"/>
      <c r="AF1358" s="39"/>
      <c r="AG1358" s="39"/>
      <c r="AH1358" s="39"/>
      <c r="AI1358" s="39"/>
      <c r="AJ1358" s="39"/>
      <c r="AK1358" s="39"/>
      <c r="AL1358" s="39">
        <f t="shared" si="487"/>
        <v>87</v>
      </c>
      <c r="AM1358" s="39" t="str">
        <f t="shared" si="485"/>
        <v xml:space="preserve"> </v>
      </c>
      <c r="AN1358" s="39">
        <v>10001</v>
      </c>
      <c r="AO1358" s="39" t="s">
        <v>101</v>
      </c>
      <c r="AP1358" s="39">
        <f t="shared" si="486"/>
        <v>2</v>
      </c>
    </row>
    <row r="1359" spans="27:42" x14ac:dyDescent="0.2">
      <c r="AA1359" s="39"/>
      <c r="AB1359" s="39"/>
      <c r="AC1359" s="39"/>
      <c r="AD1359" s="39"/>
      <c r="AE1359" s="39"/>
      <c r="AF1359" s="39"/>
      <c r="AG1359" s="39"/>
      <c r="AH1359" s="39"/>
      <c r="AI1359" s="39"/>
      <c r="AJ1359" s="39"/>
      <c r="AK1359" s="39"/>
      <c r="AL1359" s="39">
        <f t="shared" si="487"/>
        <v>88</v>
      </c>
      <c r="AM1359" s="39" t="str">
        <f t="shared" si="485"/>
        <v xml:space="preserve"> </v>
      </c>
      <c r="AN1359" s="39">
        <v>10001</v>
      </c>
      <c r="AO1359" s="39" t="s">
        <v>101</v>
      </c>
      <c r="AP1359" s="39">
        <f t="shared" si="486"/>
        <v>2</v>
      </c>
    </row>
    <row r="1360" spans="27:42" x14ac:dyDescent="0.2">
      <c r="AA1360" s="39"/>
      <c r="AB1360" s="39"/>
      <c r="AC1360" s="39"/>
      <c r="AD1360" s="39"/>
      <c r="AE1360" s="39"/>
      <c r="AF1360" s="39"/>
      <c r="AG1360" s="39"/>
      <c r="AH1360" s="39"/>
      <c r="AI1360" s="39"/>
      <c r="AJ1360" s="39"/>
      <c r="AK1360" s="39"/>
      <c r="AL1360" s="39">
        <f t="shared" si="487"/>
        <v>89</v>
      </c>
      <c r="AM1360" s="39" t="str">
        <f t="shared" si="485"/>
        <v xml:space="preserve"> </v>
      </c>
      <c r="AN1360" s="39">
        <v>10001</v>
      </c>
      <c r="AO1360" s="39" t="s">
        <v>101</v>
      </c>
      <c r="AP1360" s="39">
        <f t="shared" si="486"/>
        <v>2</v>
      </c>
    </row>
    <row r="1361" spans="27:42" x14ac:dyDescent="0.2">
      <c r="AA1361" s="39"/>
      <c r="AB1361" s="39"/>
      <c r="AC1361" s="39"/>
      <c r="AD1361" s="39"/>
      <c r="AE1361" s="39"/>
      <c r="AF1361" s="39"/>
      <c r="AG1361" s="39"/>
      <c r="AH1361" s="39"/>
      <c r="AI1361" s="39"/>
      <c r="AJ1361" s="39"/>
      <c r="AK1361" s="39"/>
      <c r="AL1361" s="39">
        <f t="shared" si="487"/>
        <v>90</v>
      </c>
      <c r="AM1361" s="39" t="str">
        <f t="shared" si="485"/>
        <v xml:space="preserve"> </v>
      </c>
      <c r="AN1361" s="39">
        <v>10001</v>
      </c>
      <c r="AO1361" s="39" t="s">
        <v>101</v>
      </c>
      <c r="AP1361" s="39">
        <f t="shared" si="486"/>
        <v>2</v>
      </c>
    </row>
    <row r="1362" spans="27:42" x14ac:dyDescent="0.2">
      <c r="AA1362" s="39"/>
      <c r="AB1362" s="39"/>
      <c r="AC1362" s="39"/>
      <c r="AD1362" s="39"/>
      <c r="AE1362" s="39"/>
      <c r="AF1362" s="39"/>
      <c r="AG1362" s="39"/>
      <c r="AH1362" s="39"/>
      <c r="AI1362" s="39"/>
      <c r="AJ1362" s="39"/>
      <c r="AK1362" s="39"/>
      <c r="AL1362" s="39">
        <f t="shared" si="487"/>
        <v>91</v>
      </c>
      <c r="AM1362" s="39" t="str">
        <f t="shared" si="485"/>
        <v xml:space="preserve"> </v>
      </c>
      <c r="AN1362" s="39">
        <v>10001</v>
      </c>
      <c r="AO1362" s="39" t="s">
        <v>101</v>
      </c>
      <c r="AP1362" s="39">
        <f t="shared" si="486"/>
        <v>2</v>
      </c>
    </row>
    <row r="1363" spans="27:42" x14ac:dyDescent="0.2">
      <c r="AA1363" s="39"/>
      <c r="AB1363" s="39"/>
      <c r="AC1363" s="39"/>
      <c r="AD1363" s="39"/>
      <c r="AE1363" s="39"/>
      <c r="AF1363" s="39"/>
      <c r="AG1363" s="39"/>
      <c r="AH1363" s="39"/>
      <c r="AI1363" s="39"/>
      <c r="AJ1363" s="39"/>
      <c r="AK1363" s="39"/>
      <c r="AL1363" s="39">
        <f t="shared" si="487"/>
        <v>92</v>
      </c>
      <c r="AM1363" s="39" t="str">
        <f t="shared" si="485"/>
        <v xml:space="preserve"> </v>
      </c>
      <c r="AN1363" s="39">
        <v>10001</v>
      </c>
      <c r="AO1363" s="39" t="s">
        <v>101</v>
      </c>
      <c r="AP1363" s="39">
        <f t="shared" si="486"/>
        <v>2</v>
      </c>
    </row>
    <row r="1364" spans="27:42" x14ac:dyDescent="0.2">
      <c r="AA1364" s="39"/>
      <c r="AB1364" s="39"/>
      <c r="AC1364" s="39"/>
      <c r="AD1364" s="39"/>
      <c r="AE1364" s="39"/>
      <c r="AF1364" s="39"/>
      <c r="AG1364" s="39"/>
      <c r="AH1364" s="39"/>
      <c r="AI1364" s="39"/>
      <c r="AJ1364" s="39"/>
      <c r="AK1364" s="39"/>
      <c r="AL1364" s="39">
        <f t="shared" si="487"/>
        <v>93</v>
      </c>
      <c r="AM1364" s="39" t="str">
        <f t="shared" si="485"/>
        <v xml:space="preserve"> </v>
      </c>
      <c r="AN1364" s="39">
        <v>10001</v>
      </c>
      <c r="AO1364" s="39" t="s">
        <v>101</v>
      </c>
      <c r="AP1364" s="39">
        <f t="shared" si="486"/>
        <v>2</v>
      </c>
    </row>
    <row r="1365" spans="27:42" x14ac:dyDescent="0.2">
      <c r="AA1365" s="39"/>
      <c r="AB1365" s="39"/>
      <c r="AC1365" s="39"/>
      <c r="AD1365" s="39"/>
      <c r="AE1365" s="39"/>
      <c r="AF1365" s="39"/>
      <c r="AG1365" s="39"/>
      <c r="AH1365" s="39"/>
      <c r="AI1365" s="39"/>
      <c r="AJ1365" s="39"/>
      <c r="AK1365" s="39"/>
      <c r="AL1365" s="39">
        <f t="shared" si="487"/>
        <v>94</v>
      </c>
      <c r="AM1365" s="39" t="str">
        <f t="shared" si="485"/>
        <v xml:space="preserve"> </v>
      </c>
      <c r="AN1365" s="39">
        <v>10001</v>
      </c>
      <c r="AO1365" s="39" t="s">
        <v>101</v>
      </c>
      <c r="AP1365" s="39">
        <f t="shared" si="486"/>
        <v>2</v>
      </c>
    </row>
    <row r="1366" spans="27:42" x14ac:dyDescent="0.2">
      <c r="AA1366" s="39"/>
      <c r="AB1366" s="39"/>
      <c r="AC1366" s="39"/>
      <c r="AD1366" s="39"/>
      <c r="AE1366" s="39"/>
      <c r="AF1366" s="39"/>
      <c r="AG1366" s="39"/>
      <c r="AH1366" s="39"/>
      <c r="AI1366" s="39"/>
      <c r="AJ1366" s="39"/>
      <c r="AK1366" s="39"/>
      <c r="AL1366" s="39">
        <f t="shared" si="487"/>
        <v>95</v>
      </c>
      <c r="AM1366" s="39" t="str">
        <f t="shared" si="485"/>
        <v xml:space="preserve"> </v>
      </c>
      <c r="AN1366" s="39">
        <v>10001</v>
      </c>
      <c r="AO1366" s="39" t="s">
        <v>101</v>
      </c>
      <c r="AP1366" s="39">
        <f t="shared" si="486"/>
        <v>2</v>
      </c>
    </row>
    <row r="1367" spans="27:42" x14ac:dyDescent="0.2">
      <c r="AA1367" s="39"/>
      <c r="AB1367" s="39"/>
      <c r="AC1367" s="39"/>
      <c r="AD1367" s="39"/>
      <c r="AE1367" s="39"/>
      <c r="AF1367" s="39"/>
      <c r="AG1367" s="39"/>
      <c r="AH1367" s="39"/>
      <c r="AI1367" s="39"/>
      <c r="AJ1367" s="39"/>
      <c r="AK1367" s="39"/>
      <c r="AL1367" s="39">
        <f t="shared" si="487"/>
        <v>96</v>
      </c>
      <c r="AM1367" s="39" t="str">
        <f t="shared" si="485"/>
        <v xml:space="preserve"> </v>
      </c>
      <c r="AN1367" s="39">
        <v>10001</v>
      </c>
      <c r="AO1367" s="39" t="s">
        <v>101</v>
      </c>
      <c r="AP1367" s="39">
        <f t="shared" si="486"/>
        <v>2</v>
      </c>
    </row>
    <row r="1368" spans="27:42" x14ac:dyDescent="0.2">
      <c r="AA1368" s="39"/>
      <c r="AB1368" s="39"/>
      <c r="AC1368" s="39"/>
      <c r="AD1368" s="39"/>
      <c r="AE1368" s="39"/>
      <c r="AF1368" s="39"/>
      <c r="AG1368" s="39"/>
      <c r="AH1368" s="39"/>
      <c r="AI1368" s="39"/>
      <c r="AJ1368" s="39"/>
      <c r="AK1368" s="39"/>
      <c r="AL1368" s="39">
        <f t="shared" si="487"/>
        <v>97</v>
      </c>
      <c r="AM1368" s="39" t="str">
        <f t="shared" si="485"/>
        <v xml:space="preserve"> </v>
      </c>
      <c r="AN1368" s="39">
        <v>10001</v>
      </c>
      <c r="AO1368" s="39" t="s">
        <v>101</v>
      </c>
      <c r="AP1368" s="39">
        <f t="shared" si="486"/>
        <v>2</v>
      </c>
    </row>
    <row r="1369" spans="27:42" x14ac:dyDescent="0.2">
      <c r="AA1369" s="39"/>
      <c r="AB1369" s="39"/>
      <c r="AC1369" s="39"/>
      <c r="AD1369" s="39"/>
      <c r="AE1369" s="39"/>
      <c r="AF1369" s="39"/>
      <c r="AG1369" s="39"/>
      <c r="AH1369" s="39"/>
      <c r="AI1369" s="39"/>
      <c r="AJ1369" s="39"/>
      <c r="AK1369" s="39"/>
      <c r="AL1369" s="39">
        <f t="shared" si="487"/>
        <v>98</v>
      </c>
      <c r="AM1369" s="39" t="str">
        <f t="shared" si="485"/>
        <v xml:space="preserve"> </v>
      </c>
      <c r="AN1369" s="39">
        <v>10001</v>
      </c>
      <c r="AO1369" s="39" t="s">
        <v>101</v>
      </c>
      <c r="AP1369" s="39">
        <f t="shared" si="486"/>
        <v>2</v>
      </c>
    </row>
    <row r="1370" spans="27:42" x14ac:dyDescent="0.2">
      <c r="AA1370" s="39"/>
      <c r="AB1370" s="39"/>
      <c r="AC1370" s="39"/>
      <c r="AD1370" s="39"/>
      <c r="AE1370" s="39"/>
      <c r="AF1370" s="39"/>
      <c r="AG1370" s="39"/>
      <c r="AH1370" s="39"/>
      <c r="AI1370" s="39"/>
      <c r="AJ1370" s="39"/>
      <c r="AK1370" s="39"/>
      <c r="AL1370" s="39">
        <f t="shared" si="487"/>
        <v>99</v>
      </c>
      <c r="AM1370" s="39" t="str">
        <f t="shared" si="485"/>
        <v xml:space="preserve"> </v>
      </c>
      <c r="AN1370" s="39">
        <v>10001</v>
      </c>
      <c r="AO1370" s="39" t="s">
        <v>101</v>
      </c>
      <c r="AP1370" s="39">
        <f t="shared" si="486"/>
        <v>2</v>
      </c>
    </row>
    <row r="1371" spans="27:42" x14ac:dyDescent="0.2">
      <c r="AA1371" s="39"/>
      <c r="AB1371" s="39"/>
      <c r="AC1371" s="39"/>
      <c r="AD1371" s="39"/>
      <c r="AE1371" s="39"/>
      <c r="AF1371" s="39"/>
      <c r="AG1371" s="39"/>
      <c r="AH1371" s="39"/>
      <c r="AI1371" s="39"/>
      <c r="AJ1371" s="39"/>
      <c r="AK1371" s="39"/>
      <c r="AL1371" s="39">
        <f t="shared" si="487"/>
        <v>100</v>
      </c>
      <c r="AM1371" s="39" t="str">
        <f t="shared" si="485"/>
        <v xml:space="preserve"> </v>
      </c>
      <c r="AN1371" s="39">
        <v>10001</v>
      </c>
      <c r="AO1371" s="39" t="s">
        <v>101</v>
      </c>
      <c r="AP1371" s="39">
        <f t="shared" si="486"/>
        <v>2</v>
      </c>
    </row>
    <row r="1372" spans="27:42" x14ac:dyDescent="0.2">
      <c r="AA1372" s="39"/>
      <c r="AB1372" s="39"/>
      <c r="AC1372" s="39"/>
      <c r="AD1372" s="39"/>
      <c r="AE1372" s="39"/>
      <c r="AF1372" s="39"/>
      <c r="AG1372" s="39"/>
      <c r="AH1372" s="39"/>
      <c r="AI1372" s="39"/>
      <c r="AJ1372" s="39"/>
      <c r="AK1372" s="39"/>
      <c r="AL1372" s="39">
        <f t="shared" si="487"/>
        <v>101</v>
      </c>
      <c r="AM1372" s="39" t="str">
        <f t="shared" si="485"/>
        <v xml:space="preserve"> </v>
      </c>
      <c r="AN1372" s="39">
        <v>10001</v>
      </c>
      <c r="AO1372" s="39" t="s">
        <v>101</v>
      </c>
      <c r="AP1372" s="39">
        <f t="shared" si="486"/>
        <v>2</v>
      </c>
    </row>
    <row r="1373" spans="27:42" x14ac:dyDescent="0.2">
      <c r="AA1373" s="39"/>
      <c r="AB1373" s="39"/>
      <c r="AC1373" s="39"/>
      <c r="AD1373" s="39"/>
      <c r="AE1373" s="39"/>
      <c r="AF1373" s="39"/>
      <c r="AG1373" s="39"/>
      <c r="AH1373" s="39"/>
      <c r="AI1373" s="39"/>
      <c r="AJ1373" s="39"/>
      <c r="AK1373" s="39"/>
      <c r="AL1373" s="39">
        <f t="shared" si="487"/>
        <v>102</v>
      </c>
      <c r="AM1373" s="39" t="str">
        <f t="shared" ref="AM1373:AM1436" si="488">IF(AD1373=AI1373," ",AA1373)</f>
        <v xml:space="preserve"> </v>
      </c>
      <c r="AN1373" s="39">
        <v>10001</v>
      </c>
      <c r="AO1373" s="39" t="s">
        <v>101</v>
      </c>
      <c r="AP1373" s="39">
        <f t="shared" si="486"/>
        <v>2</v>
      </c>
    </row>
    <row r="1374" spans="27:42" x14ac:dyDescent="0.2">
      <c r="AA1374" s="39"/>
      <c r="AB1374" s="39"/>
      <c r="AC1374" s="39"/>
      <c r="AD1374" s="39"/>
      <c r="AE1374" s="39"/>
      <c r="AF1374" s="39"/>
      <c r="AG1374" s="39"/>
      <c r="AH1374" s="39"/>
      <c r="AI1374" s="39"/>
      <c r="AJ1374" s="39"/>
      <c r="AK1374" s="39"/>
      <c r="AL1374" s="39">
        <f t="shared" si="487"/>
        <v>103</v>
      </c>
      <c r="AM1374" s="39" t="str">
        <f t="shared" si="488"/>
        <v xml:space="preserve"> </v>
      </c>
      <c r="AN1374" s="39">
        <v>10001</v>
      </c>
      <c r="AO1374" s="39" t="s">
        <v>101</v>
      </c>
      <c r="AP1374" s="39">
        <f t="shared" si="486"/>
        <v>2</v>
      </c>
    </row>
    <row r="1375" spans="27:42" x14ac:dyDescent="0.2">
      <c r="AA1375" s="39"/>
      <c r="AB1375" s="39"/>
      <c r="AC1375" s="39"/>
      <c r="AD1375" s="39"/>
      <c r="AE1375" s="39"/>
      <c r="AF1375" s="39"/>
      <c r="AG1375" s="39"/>
      <c r="AH1375" s="39"/>
      <c r="AI1375" s="39"/>
      <c r="AJ1375" s="39"/>
      <c r="AK1375" s="39"/>
      <c r="AL1375" s="39">
        <f t="shared" si="487"/>
        <v>104</v>
      </c>
      <c r="AM1375" s="39" t="str">
        <f t="shared" si="488"/>
        <v xml:space="preserve"> </v>
      </c>
      <c r="AN1375" s="39">
        <v>10001</v>
      </c>
      <c r="AO1375" s="39" t="s">
        <v>101</v>
      </c>
      <c r="AP1375" s="39">
        <f t="shared" si="486"/>
        <v>2</v>
      </c>
    </row>
    <row r="1376" spans="27:42" x14ac:dyDescent="0.2">
      <c r="AA1376" s="39"/>
      <c r="AB1376" s="39"/>
      <c r="AC1376" s="39"/>
      <c r="AD1376" s="39"/>
      <c r="AE1376" s="39"/>
      <c r="AF1376" s="39"/>
      <c r="AG1376" s="39"/>
      <c r="AH1376" s="39"/>
      <c r="AI1376" s="39"/>
      <c r="AJ1376" s="39"/>
      <c r="AK1376" s="39"/>
      <c r="AL1376" s="39">
        <f t="shared" si="487"/>
        <v>105</v>
      </c>
      <c r="AM1376" s="39" t="str">
        <f t="shared" si="488"/>
        <v xml:space="preserve"> </v>
      </c>
      <c r="AN1376" s="39">
        <v>10001</v>
      </c>
      <c r="AO1376" s="39" t="s">
        <v>101</v>
      </c>
      <c r="AP1376" s="39">
        <f t="shared" si="486"/>
        <v>2</v>
      </c>
    </row>
    <row r="1377" spans="27:42" x14ac:dyDescent="0.2">
      <c r="AA1377" s="39"/>
      <c r="AB1377" s="39"/>
      <c r="AC1377" s="39"/>
      <c r="AD1377" s="39"/>
      <c r="AE1377" s="39"/>
      <c r="AF1377" s="39"/>
      <c r="AG1377" s="39"/>
      <c r="AH1377" s="39"/>
      <c r="AI1377" s="39"/>
      <c r="AJ1377" s="39"/>
      <c r="AK1377" s="39"/>
      <c r="AL1377" s="39">
        <f t="shared" si="487"/>
        <v>106</v>
      </c>
      <c r="AM1377" s="39" t="str">
        <f t="shared" si="488"/>
        <v xml:space="preserve"> </v>
      </c>
      <c r="AN1377" s="39">
        <v>10001</v>
      </c>
      <c r="AO1377" s="39" t="s">
        <v>101</v>
      </c>
      <c r="AP1377" s="39">
        <f t="shared" si="486"/>
        <v>2</v>
      </c>
    </row>
    <row r="1378" spans="27:42" x14ac:dyDescent="0.2">
      <c r="AA1378" s="39"/>
      <c r="AB1378" s="39"/>
      <c r="AC1378" s="39"/>
      <c r="AD1378" s="39"/>
      <c r="AE1378" s="39"/>
      <c r="AF1378" s="39"/>
      <c r="AG1378" s="39"/>
      <c r="AH1378" s="39"/>
      <c r="AI1378" s="39"/>
      <c r="AJ1378" s="39"/>
      <c r="AK1378" s="39"/>
      <c r="AL1378" s="39">
        <f t="shared" si="487"/>
        <v>107</v>
      </c>
      <c r="AM1378" s="39" t="str">
        <f t="shared" si="488"/>
        <v xml:space="preserve"> </v>
      </c>
      <c r="AN1378" s="39">
        <v>10001</v>
      </c>
      <c r="AO1378" s="39" t="s">
        <v>101</v>
      </c>
      <c r="AP1378" s="39">
        <f t="shared" si="486"/>
        <v>2</v>
      </c>
    </row>
    <row r="1379" spans="27:42" x14ac:dyDescent="0.2">
      <c r="AA1379" s="39"/>
      <c r="AB1379" s="39"/>
      <c r="AC1379" s="39"/>
      <c r="AD1379" s="39"/>
      <c r="AE1379" s="39"/>
      <c r="AF1379" s="39"/>
      <c r="AG1379" s="39"/>
      <c r="AH1379" s="39"/>
      <c r="AI1379" s="39"/>
      <c r="AJ1379" s="39"/>
      <c r="AK1379" s="39"/>
      <c r="AL1379" s="39">
        <f t="shared" si="487"/>
        <v>108</v>
      </c>
      <c r="AM1379" s="39" t="str">
        <f t="shared" si="488"/>
        <v xml:space="preserve"> </v>
      </c>
      <c r="AN1379" s="39">
        <v>10001</v>
      </c>
      <c r="AO1379" s="39" t="s">
        <v>101</v>
      </c>
      <c r="AP1379" s="39">
        <f t="shared" si="486"/>
        <v>2</v>
      </c>
    </row>
    <row r="1380" spans="27:42" x14ac:dyDescent="0.2">
      <c r="AA1380" s="39"/>
      <c r="AB1380" s="39"/>
      <c r="AC1380" s="39"/>
      <c r="AD1380" s="39"/>
      <c r="AE1380" s="39"/>
      <c r="AF1380" s="39"/>
      <c r="AG1380" s="39"/>
      <c r="AH1380" s="39"/>
      <c r="AI1380" s="39"/>
      <c r="AJ1380" s="39"/>
      <c r="AK1380" s="39"/>
      <c r="AL1380" s="39">
        <f t="shared" si="487"/>
        <v>109</v>
      </c>
      <c r="AM1380" s="39" t="str">
        <f t="shared" si="488"/>
        <v xml:space="preserve"> </v>
      </c>
      <c r="AN1380" s="39">
        <v>10001</v>
      </c>
      <c r="AO1380" s="39" t="s">
        <v>101</v>
      </c>
      <c r="AP1380" s="39">
        <f t="shared" si="486"/>
        <v>2</v>
      </c>
    </row>
    <row r="1381" spans="27:42" x14ac:dyDescent="0.2">
      <c r="AA1381" s="39"/>
      <c r="AB1381" s="39"/>
      <c r="AC1381" s="39"/>
      <c r="AD1381" s="39"/>
      <c r="AE1381" s="39"/>
      <c r="AF1381" s="39"/>
      <c r="AG1381" s="39"/>
      <c r="AH1381" s="39"/>
      <c r="AI1381" s="39"/>
      <c r="AJ1381" s="39"/>
      <c r="AK1381" s="39"/>
      <c r="AL1381" s="39">
        <f t="shared" si="487"/>
        <v>110</v>
      </c>
      <c r="AM1381" s="39" t="str">
        <f t="shared" si="488"/>
        <v xml:space="preserve"> </v>
      </c>
      <c r="AN1381" s="39">
        <v>10001</v>
      </c>
      <c r="AO1381" s="39" t="s">
        <v>101</v>
      </c>
      <c r="AP1381" s="39">
        <f t="shared" si="486"/>
        <v>2</v>
      </c>
    </row>
    <row r="1382" spans="27:42" x14ac:dyDescent="0.2">
      <c r="AA1382" s="39"/>
      <c r="AB1382" s="39"/>
      <c r="AC1382" s="39"/>
      <c r="AD1382" s="39"/>
      <c r="AE1382" s="39"/>
      <c r="AF1382" s="39"/>
      <c r="AG1382" s="39"/>
      <c r="AH1382" s="39"/>
      <c r="AI1382" s="39"/>
      <c r="AJ1382" s="39"/>
      <c r="AK1382" s="39"/>
      <c r="AL1382" s="39">
        <f t="shared" si="487"/>
        <v>111</v>
      </c>
      <c r="AM1382" s="39" t="str">
        <f t="shared" si="488"/>
        <v xml:space="preserve"> </v>
      </c>
      <c r="AN1382" s="39">
        <v>10001</v>
      </c>
      <c r="AO1382" s="39" t="s">
        <v>101</v>
      </c>
      <c r="AP1382" s="39">
        <f t="shared" si="486"/>
        <v>2</v>
      </c>
    </row>
    <row r="1383" spans="27:42" x14ac:dyDescent="0.2">
      <c r="AA1383" s="39"/>
      <c r="AB1383" s="39"/>
      <c r="AC1383" s="39"/>
      <c r="AD1383" s="39"/>
      <c r="AE1383" s="39"/>
      <c r="AF1383" s="39"/>
      <c r="AG1383" s="39"/>
      <c r="AH1383" s="39"/>
      <c r="AI1383" s="39"/>
      <c r="AJ1383" s="39"/>
      <c r="AK1383" s="39"/>
      <c r="AL1383" s="39">
        <f t="shared" si="487"/>
        <v>112</v>
      </c>
      <c r="AM1383" s="39" t="str">
        <f t="shared" si="488"/>
        <v xml:space="preserve"> </v>
      </c>
      <c r="AN1383" s="39">
        <v>10001</v>
      </c>
      <c r="AO1383" s="39" t="s">
        <v>101</v>
      </c>
      <c r="AP1383" s="39">
        <f t="shared" si="486"/>
        <v>2</v>
      </c>
    </row>
    <row r="1384" spans="27:42" x14ac:dyDescent="0.2">
      <c r="AA1384" s="39"/>
      <c r="AB1384" s="39"/>
      <c r="AC1384" s="39"/>
      <c r="AD1384" s="39"/>
      <c r="AE1384" s="39"/>
      <c r="AF1384" s="39"/>
      <c r="AG1384" s="39"/>
      <c r="AH1384" s="39"/>
      <c r="AI1384" s="39"/>
      <c r="AJ1384" s="39"/>
      <c r="AK1384" s="39"/>
      <c r="AL1384" s="39">
        <f t="shared" si="487"/>
        <v>113</v>
      </c>
      <c r="AM1384" s="39" t="str">
        <f t="shared" si="488"/>
        <v xml:space="preserve"> </v>
      </c>
      <c r="AN1384" s="39">
        <v>10001</v>
      </c>
      <c r="AO1384" s="39" t="s">
        <v>101</v>
      </c>
      <c r="AP1384" s="39">
        <f t="shared" si="486"/>
        <v>2</v>
      </c>
    </row>
    <row r="1385" spans="27:42" x14ac:dyDescent="0.2">
      <c r="AA1385" s="39"/>
      <c r="AB1385" s="39"/>
      <c r="AC1385" s="39"/>
      <c r="AD1385" s="39"/>
      <c r="AE1385" s="39"/>
      <c r="AF1385" s="39"/>
      <c r="AG1385" s="39"/>
      <c r="AH1385" s="39"/>
      <c r="AI1385" s="39"/>
      <c r="AJ1385" s="39"/>
      <c r="AK1385" s="39"/>
      <c r="AL1385" s="39">
        <f t="shared" si="487"/>
        <v>114</v>
      </c>
      <c r="AM1385" s="39" t="str">
        <f t="shared" si="488"/>
        <v xml:space="preserve"> </v>
      </c>
      <c r="AN1385" s="39">
        <v>10001</v>
      </c>
      <c r="AO1385" s="39" t="s">
        <v>101</v>
      </c>
      <c r="AP1385" s="39">
        <f t="shared" si="486"/>
        <v>2</v>
      </c>
    </row>
    <row r="1386" spans="27:42" x14ac:dyDescent="0.2">
      <c r="AA1386" s="39"/>
      <c r="AB1386" s="39"/>
      <c r="AC1386" s="39"/>
      <c r="AD1386" s="39"/>
      <c r="AE1386" s="39"/>
      <c r="AF1386" s="39"/>
      <c r="AG1386" s="39"/>
      <c r="AH1386" s="39"/>
      <c r="AI1386" s="39"/>
      <c r="AJ1386" s="39"/>
      <c r="AK1386" s="39"/>
      <c r="AL1386" s="39">
        <f t="shared" si="487"/>
        <v>115</v>
      </c>
      <c r="AM1386" s="39" t="str">
        <f t="shared" si="488"/>
        <v xml:space="preserve"> </v>
      </c>
      <c r="AN1386" s="39">
        <v>10001</v>
      </c>
      <c r="AO1386" s="39" t="s">
        <v>101</v>
      </c>
      <c r="AP1386" s="39">
        <f t="shared" si="486"/>
        <v>2</v>
      </c>
    </row>
    <row r="1387" spans="27:42" x14ac:dyDescent="0.2">
      <c r="AA1387" s="39"/>
      <c r="AB1387" s="39"/>
      <c r="AC1387" s="39"/>
      <c r="AD1387" s="39"/>
      <c r="AE1387" s="39"/>
      <c r="AF1387" s="39"/>
      <c r="AG1387" s="39"/>
      <c r="AH1387" s="39"/>
      <c r="AI1387" s="39"/>
      <c r="AJ1387" s="39"/>
      <c r="AK1387" s="39"/>
      <c r="AL1387" s="39">
        <f t="shared" si="487"/>
        <v>116</v>
      </c>
      <c r="AM1387" s="39" t="str">
        <f t="shared" si="488"/>
        <v xml:space="preserve"> </v>
      </c>
      <c r="AN1387" s="39">
        <v>10001</v>
      </c>
      <c r="AO1387" s="39" t="s">
        <v>101</v>
      </c>
      <c r="AP1387" s="39">
        <f t="shared" si="486"/>
        <v>2</v>
      </c>
    </row>
    <row r="1388" spans="27:42" x14ac:dyDescent="0.2">
      <c r="AA1388" s="39"/>
      <c r="AB1388" s="39"/>
      <c r="AC1388" s="39"/>
      <c r="AD1388" s="39"/>
      <c r="AE1388" s="39"/>
      <c r="AF1388" s="39"/>
      <c r="AG1388" s="39"/>
      <c r="AH1388" s="39"/>
      <c r="AI1388" s="39"/>
      <c r="AJ1388" s="39"/>
      <c r="AK1388" s="39"/>
      <c r="AL1388" s="39">
        <f t="shared" si="487"/>
        <v>117</v>
      </c>
      <c r="AM1388" s="39" t="str">
        <f t="shared" si="488"/>
        <v xml:space="preserve"> </v>
      </c>
      <c r="AN1388" s="39">
        <v>10001</v>
      </c>
      <c r="AO1388" s="39" t="s">
        <v>101</v>
      </c>
      <c r="AP1388" s="39">
        <f t="shared" si="486"/>
        <v>2</v>
      </c>
    </row>
    <row r="1389" spans="27:42" x14ac:dyDescent="0.2">
      <c r="AA1389" s="39"/>
      <c r="AB1389" s="39"/>
      <c r="AC1389" s="39"/>
      <c r="AD1389" s="39"/>
      <c r="AE1389" s="39"/>
      <c r="AF1389" s="39"/>
      <c r="AG1389" s="39"/>
      <c r="AH1389" s="39"/>
      <c r="AI1389" s="39"/>
      <c r="AJ1389" s="39"/>
      <c r="AK1389" s="39"/>
      <c r="AL1389" s="39">
        <f t="shared" si="487"/>
        <v>118</v>
      </c>
      <c r="AM1389" s="39" t="str">
        <f t="shared" si="488"/>
        <v xml:space="preserve"> </v>
      </c>
      <c r="AN1389" s="39">
        <v>10001</v>
      </c>
      <c r="AO1389" s="39" t="s">
        <v>101</v>
      </c>
      <c r="AP1389" s="39">
        <f t="shared" si="486"/>
        <v>2</v>
      </c>
    </row>
    <row r="1390" spans="27:42" x14ac:dyDescent="0.2">
      <c r="AA1390" s="39"/>
      <c r="AB1390" s="39"/>
      <c r="AC1390" s="39"/>
      <c r="AD1390" s="39"/>
      <c r="AE1390" s="39"/>
      <c r="AF1390" s="39"/>
      <c r="AG1390" s="39"/>
      <c r="AH1390" s="39"/>
      <c r="AI1390" s="39"/>
      <c r="AJ1390" s="39"/>
      <c r="AK1390" s="39"/>
      <c r="AL1390" s="39">
        <f t="shared" si="487"/>
        <v>119</v>
      </c>
      <c r="AM1390" s="39" t="str">
        <f t="shared" si="488"/>
        <v xml:space="preserve"> </v>
      </c>
      <c r="AN1390" s="39">
        <v>10001</v>
      </c>
      <c r="AO1390" s="39" t="s">
        <v>101</v>
      </c>
      <c r="AP1390" s="39">
        <f t="shared" si="486"/>
        <v>2</v>
      </c>
    </row>
    <row r="1391" spans="27:42" x14ac:dyDescent="0.2">
      <c r="AA1391" s="39"/>
      <c r="AB1391" s="39"/>
      <c r="AC1391" s="39"/>
      <c r="AD1391" s="39"/>
      <c r="AE1391" s="39"/>
      <c r="AF1391" s="39"/>
      <c r="AG1391" s="39"/>
      <c r="AH1391" s="39"/>
      <c r="AI1391" s="39"/>
      <c r="AJ1391" s="39"/>
      <c r="AK1391" s="39"/>
      <c r="AL1391" s="39">
        <f t="shared" si="487"/>
        <v>120</v>
      </c>
      <c r="AM1391" s="39" t="str">
        <f t="shared" si="488"/>
        <v xml:space="preserve"> </v>
      </c>
      <c r="AN1391" s="39">
        <v>10001</v>
      </c>
      <c r="AO1391" s="39" t="s">
        <v>101</v>
      </c>
      <c r="AP1391" s="39">
        <f t="shared" si="486"/>
        <v>2</v>
      </c>
    </row>
    <row r="1392" spans="27:42" x14ac:dyDescent="0.2">
      <c r="AA1392" s="39"/>
      <c r="AB1392" s="39"/>
      <c r="AC1392" s="39"/>
      <c r="AD1392" s="39"/>
      <c r="AE1392" s="39"/>
      <c r="AF1392" s="39"/>
      <c r="AG1392" s="39"/>
      <c r="AH1392" s="39"/>
      <c r="AI1392" s="39"/>
      <c r="AJ1392" s="39"/>
      <c r="AK1392" s="39"/>
      <c r="AL1392" s="39">
        <f t="shared" si="487"/>
        <v>121</v>
      </c>
      <c r="AM1392" s="39" t="str">
        <f t="shared" si="488"/>
        <v xml:space="preserve"> </v>
      </c>
      <c r="AN1392" s="39">
        <v>10001</v>
      </c>
      <c r="AO1392" s="39" t="s">
        <v>101</v>
      </c>
      <c r="AP1392" s="39">
        <f t="shared" si="486"/>
        <v>2</v>
      </c>
    </row>
    <row r="1393" spans="27:42" x14ac:dyDescent="0.2">
      <c r="AA1393" s="39"/>
      <c r="AB1393" s="39"/>
      <c r="AC1393" s="39"/>
      <c r="AD1393" s="39"/>
      <c r="AE1393" s="39"/>
      <c r="AF1393" s="39"/>
      <c r="AG1393" s="39"/>
      <c r="AH1393" s="39"/>
      <c r="AI1393" s="39"/>
      <c r="AJ1393" s="39"/>
      <c r="AK1393" s="39"/>
      <c r="AL1393" s="39">
        <f t="shared" si="487"/>
        <v>122</v>
      </c>
      <c r="AM1393" s="39" t="str">
        <f t="shared" si="488"/>
        <v xml:space="preserve"> </v>
      </c>
      <c r="AN1393" s="39">
        <v>10001</v>
      </c>
      <c r="AO1393" s="39" t="s">
        <v>101</v>
      </c>
      <c r="AP1393" s="39">
        <f t="shared" si="486"/>
        <v>2</v>
      </c>
    </row>
    <row r="1394" spans="27:42" x14ac:dyDescent="0.2">
      <c r="AA1394" s="39"/>
      <c r="AB1394" s="39"/>
      <c r="AC1394" s="39"/>
      <c r="AD1394" s="39"/>
      <c r="AE1394" s="39"/>
      <c r="AF1394" s="39"/>
      <c r="AG1394" s="39"/>
      <c r="AH1394" s="39"/>
      <c r="AI1394" s="39"/>
      <c r="AJ1394" s="39"/>
      <c r="AK1394" s="39"/>
      <c r="AL1394" s="39">
        <f t="shared" si="487"/>
        <v>123</v>
      </c>
      <c r="AM1394" s="39" t="str">
        <f t="shared" si="488"/>
        <v xml:space="preserve"> </v>
      </c>
      <c r="AN1394" s="39">
        <v>10001</v>
      </c>
      <c r="AO1394" s="39" t="s">
        <v>101</v>
      </c>
      <c r="AP1394" s="39">
        <f t="shared" si="486"/>
        <v>2</v>
      </c>
    </row>
    <row r="1395" spans="27:42" x14ac:dyDescent="0.2">
      <c r="AA1395" s="39"/>
      <c r="AB1395" s="39"/>
      <c r="AC1395" s="39"/>
      <c r="AD1395" s="39"/>
      <c r="AE1395" s="39"/>
      <c r="AF1395" s="39"/>
      <c r="AG1395" s="39"/>
      <c r="AH1395" s="39"/>
      <c r="AI1395" s="39"/>
      <c r="AJ1395" s="39"/>
      <c r="AK1395" s="39"/>
      <c r="AL1395" s="39">
        <f t="shared" si="487"/>
        <v>124</v>
      </c>
      <c r="AM1395" s="39" t="str">
        <f t="shared" si="488"/>
        <v xml:space="preserve"> </v>
      </c>
      <c r="AN1395" s="39">
        <v>10001</v>
      </c>
      <c r="AO1395" s="39" t="s">
        <v>101</v>
      </c>
      <c r="AP1395" s="39">
        <f t="shared" si="486"/>
        <v>2</v>
      </c>
    </row>
    <row r="1396" spans="27:42" x14ac:dyDescent="0.2">
      <c r="AA1396" s="39"/>
      <c r="AB1396" s="39"/>
      <c r="AC1396" s="39"/>
      <c r="AD1396" s="39"/>
      <c r="AE1396" s="39"/>
      <c r="AF1396" s="39"/>
      <c r="AG1396" s="39"/>
      <c r="AH1396" s="39"/>
      <c r="AI1396" s="39"/>
      <c r="AJ1396" s="39"/>
      <c r="AK1396" s="39"/>
      <c r="AL1396" s="39">
        <f t="shared" si="487"/>
        <v>125</v>
      </c>
      <c r="AM1396" s="39" t="str">
        <f t="shared" si="488"/>
        <v xml:space="preserve"> </v>
      </c>
      <c r="AN1396" s="39">
        <v>10001</v>
      </c>
      <c r="AO1396" s="39" t="s">
        <v>101</v>
      </c>
      <c r="AP1396" s="39">
        <f t="shared" si="486"/>
        <v>2</v>
      </c>
    </row>
    <row r="1397" spans="27:42" x14ac:dyDescent="0.2">
      <c r="AA1397" s="39"/>
      <c r="AB1397" s="39"/>
      <c r="AC1397" s="39"/>
      <c r="AD1397" s="39"/>
      <c r="AE1397" s="39"/>
      <c r="AF1397" s="39"/>
      <c r="AG1397" s="39"/>
      <c r="AH1397" s="39"/>
      <c r="AI1397" s="39"/>
      <c r="AJ1397" s="39"/>
      <c r="AK1397" s="39"/>
      <c r="AL1397" s="39">
        <f t="shared" si="487"/>
        <v>126</v>
      </c>
      <c r="AM1397" s="39" t="str">
        <f t="shared" si="488"/>
        <v xml:space="preserve"> </v>
      </c>
      <c r="AN1397" s="39">
        <v>10001</v>
      </c>
      <c r="AO1397" s="39" t="s">
        <v>101</v>
      </c>
      <c r="AP1397" s="39">
        <f t="shared" si="486"/>
        <v>2</v>
      </c>
    </row>
    <row r="1398" spans="27:42" x14ac:dyDescent="0.2">
      <c r="AA1398" s="39"/>
      <c r="AB1398" s="39"/>
      <c r="AC1398" s="39"/>
      <c r="AD1398" s="39"/>
      <c r="AE1398" s="39"/>
      <c r="AF1398" s="39"/>
      <c r="AG1398" s="39"/>
      <c r="AH1398" s="39"/>
      <c r="AI1398" s="39"/>
      <c r="AJ1398" s="39"/>
      <c r="AK1398" s="39"/>
      <c r="AL1398" s="39">
        <f t="shared" si="487"/>
        <v>127</v>
      </c>
      <c r="AM1398" s="39" t="str">
        <f t="shared" si="488"/>
        <v xml:space="preserve"> </v>
      </c>
      <c r="AN1398" s="39">
        <v>10001</v>
      </c>
      <c r="AO1398" s="39" t="s">
        <v>101</v>
      </c>
      <c r="AP1398" s="39">
        <f t="shared" ref="AP1398:AP1461" si="489">AP1397</f>
        <v>2</v>
      </c>
    </row>
    <row r="1399" spans="27:42" x14ac:dyDescent="0.2">
      <c r="AA1399" s="39"/>
      <c r="AB1399" s="39"/>
      <c r="AC1399" s="39"/>
      <c r="AD1399" s="39"/>
      <c r="AE1399" s="39"/>
      <c r="AF1399" s="39"/>
      <c r="AG1399" s="39"/>
      <c r="AH1399" s="39"/>
      <c r="AI1399" s="39"/>
      <c r="AJ1399" s="39"/>
      <c r="AK1399" s="39"/>
      <c r="AL1399" s="39">
        <f t="shared" si="487"/>
        <v>128</v>
      </c>
      <c r="AM1399" s="39" t="str">
        <f t="shared" si="488"/>
        <v xml:space="preserve"> </v>
      </c>
      <c r="AN1399" s="39">
        <v>10001</v>
      </c>
      <c r="AO1399" s="39" t="s">
        <v>101</v>
      </c>
      <c r="AP1399" s="39">
        <f t="shared" si="489"/>
        <v>2</v>
      </c>
    </row>
    <row r="1400" spans="27:42" x14ac:dyDescent="0.2">
      <c r="AA1400" s="39"/>
      <c r="AB1400" s="39"/>
      <c r="AC1400" s="39"/>
      <c r="AD1400" s="39"/>
      <c r="AE1400" s="39"/>
      <c r="AF1400" s="39"/>
      <c r="AG1400" s="39"/>
      <c r="AH1400" s="39"/>
      <c r="AI1400" s="39"/>
      <c r="AJ1400" s="39"/>
      <c r="AK1400" s="39"/>
      <c r="AL1400" s="39">
        <f t="shared" si="487"/>
        <v>129</v>
      </c>
      <c r="AM1400" s="39" t="str">
        <f t="shared" si="488"/>
        <v xml:space="preserve"> </v>
      </c>
      <c r="AN1400" s="39">
        <v>10001</v>
      </c>
      <c r="AO1400" s="39" t="s">
        <v>101</v>
      </c>
      <c r="AP1400" s="39">
        <f t="shared" si="489"/>
        <v>2</v>
      </c>
    </row>
    <row r="1401" spans="27:42" x14ac:dyDescent="0.2">
      <c r="AA1401" s="39"/>
      <c r="AB1401" s="39"/>
      <c r="AC1401" s="39"/>
      <c r="AD1401" s="39"/>
      <c r="AE1401" s="39"/>
      <c r="AF1401" s="39"/>
      <c r="AG1401" s="39"/>
      <c r="AH1401" s="39"/>
      <c r="AI1401" s="39"/>
      <c r="AJ1401" s="39"/>
      <c r="AK1401" s="39"/>
      <c r="AL1401" s="39">
        <f t="shared" si="487"/>
        <v>130</v>
      </c>
      <c r="AM1401" s="39" t="str">
        <f t="shared" si="488"/>
        <v xml:space="preserve"> </v>
      </c>
      <c r="AN1401" s="39">
        <v>10001</v>
      </c>
      <c r="AO1401" s="39" t="s">
        <v>101</v>
      </c>
      <c r="AP1401" s="39">
        <f t="shared" si="489"/>
        <v>2</v>
      </c>
    </row>
    <row r="1402" spans="27:42" x14ac:dyDescent="0.2">
      <c r="AA1402" s="39"/>
      <c r="AB1402" s="39"/>
      <c r="AC1402" s="39"/>
      <c r="AD1402" s="39"/>
      <c r="AE1402" s="39"/>
      <c r="AF1402" s="39"/>
      <c r="AG1402" s="39"/>
      <c r="AH1402" s="39"/>
      <c r="AI1402" s="39"/>
      <c r="AJ1402" s="39"/>
      <c r="AK1402" s="39"/>
      <c r="AL1402" s="39">
        <f t="shared" ref="AL1402:AL1465" si="490">AL1401+1</f>
        <v>131</v>
      </c>
      <c r="AM1402" s="39" t="str">
        <f t="shared" si="488"/>
        <v xml:space="preserve"> </v>
      </c>
      <c r="AN1402" s="39">
        <v>10001</v>
      </c>
      <c r="AO1402" s="39" t="s">
        <v>101</v>
      </c>
      <c r="AP1402" s="39">
        <f t="shared" si="489"/>
        <v>2</v>
      </c>
    </row>
    <row r="1403" spans="27:42" x14ac:dyDescent="0.2">
      <c r="AA1403" s="39"/>
      <c r="AB1403" s="39"/>
      <c r="AC1403" s="39"/>
      <c r="AD1403" s="39"/>
      <c r="AE1403" s="39"/>
      <c r="AF1403" s="39"/>
      <c r="AG1403" s="39"/>
      <c r="AH1403" s="39"/>
      <c r="AI1403" s="39"/>
      <c r="AJ1403" s="39"/>
      <c r="AK1403" s="39"/>
      <c r="AL1403" s="39">
        <f t="shared" si="490"/>
        <v>132</v>
      </c>
      <c r="AM1403" s="39" t="str">
        <f t="shared" si="488"/>
        <v xml:space="preserve"> </v>
      </c>
      <c r="AN1403" s="39">
        <v>10001</v>
      </c>
      <c r="AO1403" s="39" t="s">
        <v>101</v>
      </c>
      <c r="AP1403" s="39">
        <f t="shared" si="489"/>
        <v>2</v>
      </c>
    </row>
    <row r="1404" spans="27:42" x14ac:dyDescent="0.2">
      <c r="AA1404" s="39"/>
      <c r="AB1404" s="39"/>
      <c r="AC1404" s="39"/>
      <c r="AD1404" s="39"/>
      <c r="AE1404" s="39"/>
      <c r="AF1404" s="39"/>
      <c r="AG1404" s="39"/>
      <c r="AH1404" s="39"/>
      <c r="AI1404" s="39"/>
      <c r="AJ1404" s="39"/>
      <c r="AK1404" s="39"/>
      <c r="AL1404" s="39">
        <f t="shared" si="490"/>
        <v>133</v>
      </c>
      <c r="AM1404" s="39" t="str">
        <f t="shared" si="488"/>
        <v xml:space="preserve"> </v>
      </c>
      <c r="AN1404" s="39">
        <v>10001</v>
      </c>
      <c r="AO1404" s="39" t="s">
        <v>101</v>
      </c>
      <c r="AP1404" s="39">
        <f t="shared" si="489"/>
        <v>2</v>
      </c>
    </row>
    <row r="1405" spans="27:42" x14ac:dyDescent="0.2">
      <c r="AA1405" s="39"/>
      <c r="AB1405" s="39"/>
      <c r="AC1405" s="39"/>
      <c r="AD1405" s="39"/>
      <c r="AE1405" s="39"/>
      <c r="AF1405" s="39"/>
      <c r="AG1405" s="39"/>
      <c r="AH1405" s="39"/>
      <c r="AI1405" s="39"/>
      <c r="AJ1405" s="39"/>
      <c r="AK1405" s="39"/>
      <c r="AL1405" s="39">
        <f t="shared" si="490"/>
        <v>134</v>
      </c>
      <c r="AM1405" s="39" t="str">
        <f t="shared" si="488"/>
        <v xml:space="preserve"> </v>
      </c>
      <c r="AN1405" s="39">
        <v>10001</v>
      </c>
      <c r="AO1405" s="39" t="s">
        <v>101</v>
      </c>
      <c r="AP1405" s="39">
        <f t="shared" si="489"/>
        <v>2</v>
      </c>
    </row>
    <row r="1406" spans="27:42" x14ac:dyDescent="0.2">
      <c r="AA1406" s="39"/>
      <c r="AB1406" s="39"/>
      <c r="AC1406" s="39"/>
      <c r="AD1406" s="39"/>
      <c r="AE1406" s="39"/>
      <c r="AF1406" s="39"/>
      <c r="AG1406" s="39"/>
      <c r="AH1406" s="39"/>
      <c r="AI1406" s="39"/>
      <c r="AJ1406" s="39"/>
      <c r="AK1406" s="39"/>
      <c r="AL1406" s="39">
        <f t="shared" si="490"/>
        <v>135</v>
      </c>
      <c r="AM1406" s="39" t="str">
        <f t="shared" si="488"/>
        <v xml:space="preserve"> </v>
      </c>
      <c r="AN1406" s="39">
        <v>10001</v>
      </c>
      <c r="AO1406" s="39" t="s">
        <v>101</v>
      </c>
      <c r="AP1406" s="39">
        <f t="shared" si="489"/>
        <v>2</v>
      </c>
    </row>
    <row r="1407" spans="27:42" x14ac:dyDescent="0.2">
      <c r="AA1407" s="39"/>
      <c r="AB1407" s="39"/>
      <c r="AC1407" s="39"/>
      <c r="AD1407" s="39"/>
      <c r="AE1407" s="39"/>
      <c r="AF1407" s="39"/>
      <c r="AG1407" s="39"/>
      <c r="AH1407" s="39"/>
      <c r="AI1407" s="39"/>
      <c r="AJ1407" s="39"/>
      <c r="AK1407" s="39"/>
      <c r="AL1407" s="39">
        <f t="shared" si="490"/>
        <v>136</v>
      </c>
      <c r="AM1407" s="39" t="str">
        <f t="shared" si="488"/>
        <v xml:space="preserve"> </v>
      </c>
      <c r="AN1407" s="39">
        <v>10001</v>
      </c>
      <c r="AO1407" s="39" t="s">
        <v>101</v>
      </c>
      <c r="AP1407" s="39">
        <f t="shared" si="489"/>
        <v>2</v>
      </c>
    </row>
    <row r="1408" spans="27:42" x14ac:dyDescent="0.2">
      <c r="AA1408" s="39"/>
      <c r="AB1408" s="39"/>
      <c r="AC1408" s="39"/>
      <c r="AD1408" s="39"/>
      <c r="AE1408" s="39"/>
      <c r="AF1408" s="39"/>
      <c r="AG1408" s="39"/>
      <c r="AH1408" s="39"/>
      <c r="AI1408" s="39"/>
      <c r="AJ1408" s="39"/>
      <c r="AK1408" s="39"/>
      <c r="AL1408" s="39">
        <f t="shared" si="490"/>
        <v>137</v>
      </c>
      <c r="AM1408" s="39" t="str">
        <f t="shared" si="488"/>
        <v xml:space="preserve"> </v>
      </c>
      <c r="AN1408" s="39">
        <v>10001</v>
      </c>
      <c r="AO1408" s="39" t="s">
        <v>101</v>
      </c>
      <c r="AP1408" s="39">
        <f t="shared" si="489"/>
        <v>2</v>
      </c>
    </row>
    <row r="1409" spans="27:42" x14ac:dyDescent="0.2">
      <c r="AA1409" s="39"/>
      <c r="AB1409" s="39"/>
      <c r="AC1409" s="39"/>
      <c r="AD1409" s="39"/>
      <c r="AE1409" s="39"/>
      <c r="AF1409" s="39"/>
      <c r="AG1409" s="39"/>
      <c r="AH1409" s="39"/>
      <c r="AI1409" s="39"/>
      <c r="AJ1409" s="39"/>
      <c r="AK1409" s="39"/>
      <c r="AL1409" s="39">
        <f t="shared" si="490"/>
        <v>138</v>
      </c>
      <c r="AM1409" s="39" t="str">
        <f t="shared" si="488"/>
        <v xml:space="preserve"> </v>
      </c>
      <c r="AN1409" s="39">
        <v>10001</v>
      </c>
      <c r="AO1409" s="39" t="s">
        <v>101</v>
      </c>
      <c r="AP1409" s="39">
        <f t="shared" si="489"/>
        <v>2</v>
      </c>
    </row>
    <row r="1410" spans="27:42" x14ac:dyDescent="0.2">
      <c r="AA1410" s="39"/>
      <c r="AB1410" s="39"/>
      <c r="AC1410" s="39"/>
      <c r="AD1410" s="39"/>
      <c r="AE1410" s="39"/>
      <c r="AF1410" s="39"/>
      <c r="AG1410" s="39"/>
      <c r="AH1410" s="39"/>
      <c r="AI1410" s="39"/>
      <c r="AJ1410" s="39"/>
      <c r="AK1410" s="39"/>
      <c r="AL1410" s="39">
        <f t="shared" si="490"/>
        <v>139</v>
      </c>
      <c r="AM1410" s="39" t="str">
        <f t="shared" si="488"/>
        <v xml:space="preserve"> </v>
      </c>
      <c r="AN1410" s="39">
        <v>10001</v>
      </c>
      <c r="AO1410" s="39" t="s">
        <v>101</v>
      </c>
      <c r="AP1410" s="39">
        <f t="shared" si="489"/>
        <v>2</v>
      </c>
    </row>
    <row r="1411" spans="27:42" x14ac:dyDescent="0.2">
      <c r="AA1411" s="39"/>
      <c r="AB1411" s="39"/>
      <c r="AC1411" s="39"/>
      <c r="AD1411" s="39"/>
      <c r="AE1411" s="39"/>
      <c r="AF1411" s="39"/>
      <c r="AG1411" s="39"/>
      <c r="AH1411" s="39"/>
      <c r="AI1411" s="39"/>
      <c r="AJ1411" s="39"/>
      <c r="AK1411" s="39"/>
      <c r="AL1411" s="39">
        <f t="shared" si="490"/>
        <v>140</v>
      </c>
      <c r="AM1411" s="39" t="str">
        <f t="shared" si="488"/>
        <v xml:space="preserve"> </v>
      </c>
      <c r="AN1411" s="39">
        <v>10001</v>
      </c>
      <c r="AO1411" s="39" t="s">
        <v>101</v>
      </c>
      <c r="AP1411" s="39">
        <f t="shared" si="489"/>
        <v>2</v>
      </c>
    </row>
    <row r="1412" spans="27:42" x14ac:dyDescent="0.2">
      <c r="AA1412" s="39"/>
      <c r="AB1412" s="39"/>
      <c r="AC1412" s="39"/>
      <c r="AD1412" s="39"/>
      <c r="AE1412" s="39"/>
      <c r="AF1412" s="39"/>
      <c r="AG1412" s="39"/>
      <c r="AH1412" s="39"/>
      <c r="AI1412" s="39"/>
      <c r="AJ1412" s="39"/>
      <c r="AK1412" s="39"/>
      <c r="AL1412" s="39">
        <f t="shared" si="490"/>
        <v>141</v>
      </c>
      <c r="AM1412" s="39" t="str">
        <f t="shared" si="488"/>
        <v xml:space="preserve"> </v>
      </c>
      <c r="AN1412" s="39">
        <v>10001</v>
      </c>
      <c r="AO1412" s="39" t="s">
        <v>101</v>
      </c>
      <c r="AP1412" s="39">
        <f t="shared" si="489"/>
        <v>2</v>
      </c>
    </row>
    <row r="1413" spans="27:42" x14ac:dyDescent="0.2">
      <c r="AA1413" s="39"/>
      <c r="AB1413" s="39"/>
      <c r="AC1413" s="39"/>
      <c r="AD1413" s="39"/>
      <c r="AE1413" s="39"/>
      <c r="AF1413" s="39"/>
      <c r="AG1413" s="39"/>
      <c r="AH1413" s="39"/>
      <c r="AI1413" s="39"/>
      <c r="AJ1413" s="39"/>
      <c r="AK1413" s="39"/>
      <c r="AL1413" s="39">
        <f t="shared" si="490"/>
        <v>142</v>
      </c>
      <c r="AM1413" s="39" t="str">
        <f t="shared" si="488"/>
        <v xml:space="preserve"> </v>
      </c>
      <c r="AN1413" s="39">
        <v>10001</v>
      </c>
      <c r="AO1413" s="39" t="s">
        <v>101</v>
      </c>
      <c r="AP1413" s="39">
        <f t="shared" si="489"/>
        <v>2</v>
      </c>
    </row>
    <row r="1414" spans="27:42" x14ac:dyDescent="0.2">
      <c r="AA1414" s="39"/>
      <c r="AB1414" s="39"/>
      <c r="AC1414" s="39"/>
      <c r="AD1414" s="39"/>
      <c r="AE1414" s="39"/>
      <c r="AF1414" s="39"/>
      <c r="AG1414" s="39"/>
      <c r="AH1414" s="39"/>
      <c r="AI1414" s="39"/>
      <c r="AJ1414" s="39"/>
      <c r="AK1414" s="39"/>
      <c r="AL1414" s="39">
        <f t="shared" si="490"/>
        <v>143</v>
      </c>
      <c r="AM1414" s="39" t="str">
        <f t="shared" si="488"/>
        <v xml:space="preserve"> </v>
      </c>
      <c r="AN1414" s="39">
        <v>10001</v>
      </c>
      <c r="AO1414" s="39" t="s">
        <v>101</v>
      </c>
      <c r="AP1414" s="39">
        <f t="shared" si="489"/>
        <v>2</v>
      </c>
    </row>
    <row r="1415" spans="27:42" x14ac:dyDescent="0.2">
      <c r="AA1415" s="39"/>
      <c r="AB1415" s="39"/>
      <c r="AC1415" s="39"/>
      <c r="AD1415" s="39"/>
      <c r="AE1415" s="39"/>
      <c r="AF1415" s="39"/>
      <c r="AG1415" s="39"/>
      <c r="AH1415" s="39"/>
      <c r="AI1415" s="39"/>
      <c r="AJ1415" s="39"/>
      <c r="AK1415" s="39"/>
      <c r="AL1415" s="39">
        <f t="shared" si="490"/>
        <v>144</v>
      </c>
      <c r="AM1415" s="39" t="str">
        <f t="shared" si="488"/>
        <v xml:space="preserve"> </v>
      </c>
      <c r="AN1415" s="39">
        <v>10001</v>
      </c>
      <c r="AO1415" s="39" t="s">
        <v>101</v>
      </c>
      <c r="AP1415" s="39">
        <f t="shared" si="489"/>
        <v>2</v>
      </c>
    </row>
    <row r="1416" spans="27:42" x14ac:dyDescent="0.2">
      <c r="AA1416" s="39"/>
      <c r="AB1416" s="39"/>
      <c r="AC1416" s="39"/>
      <c r="AD1416" s="39"/>
      <c r="AE1416" s="39"/>
      <c r="AF1416" s="39"/>
      <c r="AG1416" s="39"/>
      <c r="AH1416" s="39"/>
      <c r="AI1416" s="39"/>
      <c r="AJ1416" s="39"/>
      <c r="AK1416" s="39"/>
      <c r="AL1416" s="39">
        <f t="shared" si="490"/>
        <v>145</v>
      </c>
      <c r="AM1416" s="39" t="str">
        <f t="shared" si="488"/>
        <v xml:space="preserve"> </v>
      </c>
      <c r="AN1416" s="39">
        <v>10001</v>
      </c>
      <c r="AO1416" s="39" t="s">
        <v>101</v>
      </c>
      <c r="AP1416" s="39">
        <f t="shared" si="489"/>
        <v>2</v>
      </c>
    </row>
    <row r="1417" spans="27:42" x14ac:dyDescent="0.2">
      <c r="AA1417" s="39"/>
      <c r="AB1417" s="39"/>
      <c r="AC1417" s="39"/>
      <c r="AD1417" s="39"/>
      <c r="AE1417" s="39"/>
      <c r="AF1417" s="39"/>
      <c r="AG1417" s="39"/>
      <c r="AH1417" s="39"/>
      <c r="AI1417" s="39"/>
      <c r="AJ1417" s="39"/>
      <c r="AK1417" s="39"/>
      <c r="AL1417" s="39">
        <f t="shared" si="490"/>
        <v>146</v>
      </c>
      <c r="AM1417" s="39" t="str">
        <f t="shared" si="488"/>
        <v xml:space="preserve"> </v>
      </c>
      <c r="AN1417" s="39">
        <v>10001</v>
      </c>
      <c r="AO1417" s="39" t="s">
        <v>101</v>
      </c>
      <c r="AP1417" s="39">
        <f t="shared" si="489"/>
        <v>2</v>
      </c>
    </row>
    <row r="1418" spans="27:42" x14ac:dyDescent="0.2">
      <c r="AA1418" s="39"/>
      <c r="AB1418" s="39"/>
      <c r="AC1418" s="39"/>
      <c r="AD1418" s="39"/>
      <c r="AE1418" s="39"/>
      <c r="AF1418" s="39"/>
      <c r="AG1418" s="39"/>
      <c r="AH1418" s="39"/>
      <c r="AI1418" s="39"/>
      <c r="AJ1418" s="39"/>
      <c r="AK1418" s="39"/>
      <c r="AL1418" s="39">
        <f t="shared" si="490"/>
        <v>147</v>
      </c>
      <c r="AM1418" s="39" t="str">
        <f t="shared" si="488"/>
        <v xml:space="preserve"> </v>
      </c>
      <c r="AN1418" s="39">
        <v>10001</v>
      </c>
      <c r="AO1418" s="39" t="s">
        <v>101</v>
      </c>
      <c r="AP1418" s="39">
        <f t="shared" si="489"/>
        <v>2</v>
      </c>
    </row>
    <row r="1419" spans="27:42" x14ac:dyDescent="0.2">
      <c r="AA1419" s="39"/>
      <c r="AB1419" s="39"/>
      <c r="AC1419" s="39"/>
      <c r="AD1419" s="39"/>
      <c r="AE1419" s="39"/>
      <c r="AF1419" s="39"/>
      <c r="AG1419" s="39"/>
      <c r="AH1419" s="39"/>
      <c r="AI1419" s="39"/>
      <c r="AJ1419" s="39"/>
      <c r="AK1419" s="39"/>
      <c r="AL1419" s="39">
        <f t="shared" si="490"/>
        <v>148</v>
      </c>
      <c r="AM1419" s="39" t="str">
        <f t="shared" si="488"/>
        <v xml:space="preserve"> </v>
      </c>
      <c r="AN1419" s="39">
        <v>10001</v>
      </c>
      <c r="AO1419" s="39" t="s">
        <v>101</v>
      </c>
      <c r="AP1419" s="39">
        <f t="shared" si="489"/>
        <v>2</v>
      </c>
    </row>
    <row r="1420" spans="27:42" x14ac:dyDescent="0.2">
      <c r="AA1420" s="39"/>
      <c r="AB1420" s="39"/>
      <c r="AC1420" s="39"/>
      <c r="AD1420" s="39"/>
      <c r="AE1420" s="39"/>
      <c r="AF1420" s="39"/>
      <c r="AG1420" s="39"/>
      <c r="AH1420" s="39"/>
      <c r="AI1420" s="39"/>
      <c r="AJ1420" s="39"/>
      <c r="AK1420" s="39"/>
      <c r="AL1420" s="39">
        <f t="shared" si="490"/>
        <v>149</v>
      </c>
      <c r="AM1420" s="39" t="str">
        <f t="shared" si="488"/>
        <v xml:space="preserve"> </v>
      </c>
      <c r="AN1420" s="39">
        <v>10001</v>
      </c>
      <c r="AO1420" s="39" t="s">
        <v>101</v>
      </c>
      <c r="AP1420" s="39">
        <f t="shared" si="489"/>
        <v>2</v>
      </c>
    </row>
    <row r="1421" spans="27:42" x14ac:dyDescent="0.2">
      <c r="AA1421" s="39"/>
      <c r="AB1421" s="39"/>
      <c r="AC1421" s="39"/>
      <c r="AD1421" s="39"/>
      <c r="AE1421" s="39"/>
      <c r="AF1421" s="39"/>
      <c r="AG1421" s="39"/>
      <c r="AH1421" s="39"/>
      <c r="AI1421" s="39"/>
      <c r="AJ1421" s="39"/>
      <c r="AK1421" s="39"/>
      <c r="AL1421" s="39">
        <f t="shared" si="490"/>
        <v>150</v>
      </c>
      <c r="AM1421" s="39" t="str">
        <f t="shared" si="488"/>
        <v xml:space="preserve"> </v>
      </c>
      <c r="AN1421" s="39">
        <v>10001</v>
      </c>
      <c r="AO1421" s="39" t="s">
        <v>101</v>
      </c>
      <c r="AP1421" s="39">
        <f t="shared" si="489"/>
        <v>2</v>
      </c>
    </row>
    <row r="1422" spans="27:42" x14ac:dyDescent="0.2">
      <c r="AA1422" s="39"/>
      <c r="AB1422" s="39"/>
      <c r="AC1422" s="39"/>
      <c r="AD1422" s="39"/>
      <c r="AE1422" s="39"/>
      <c r="AF1422" s="39"/>
      <c r="AG1422" s="39"/>
      <c r="AH1422" s="39"/>
      <c r="AI1422" s="39"/>
      <c r="AJ1422" s="39"/>
      <c r="AK1422" s="39"/>
      <c r="AL1422" s="39">
        <f t="shared" si="490"/>
        <v>151</v>
      </c>
      <c r="AM1422" s="39" t="str">
        <f t="shared" si="488"/>
        <v xml:space="preserve"> </v>
      </c>
      <c r="AN1422" s="39">
        <v>10001</v>
      </c>
      <c r="AO1422" s="39" t="s">
        <v>101</v>
      </c>
      <c r="AP1422" s="39">
        <f t="shared" si="489"/>
        <v>2</v>
      </c>
    </row>
    <row r="1423" spans="27:42" x14ac:dyDescent="0.2">
      <c r="AA1423" s="39"/>
      <c r="AB1423" s="39"/>
      <c r="AC1423" s="39"/>
      <c r="AD1423" s="39"/>
      <c r="AE1423" s="39"/>
      <c r="AF1423" s="39"/>
      <c r="AG1423" s="39"/>
      <c r="AH1423" s="39"/>
      <c r="AI1423" s="39"/>
      <c r="AJ1423" s="39"/>
      <c r="AK1423" s="39"/>
      <c r="AL1423" s="39">
        <f t="shared" si="490"/>
        <v>152</v>
      </c>
      <c r="AM1423" s="39" t="str">
        <f t="shared" si="488"/>
        <v xml:space="preserve"> </v>
      </c>
      <c r="AN1423" s="39">
        <v>10001</v>
      </c>
      <c r="AO1423" s="39" t="s">
        <v>101</v>
      </c>
      <c r="AP1423" s="39">
        <f t="shared" si="489"/>
        <v>2</v>
      </c>
    </row>
    <row r="1424" spans="27:42" x14ac:dyDescent="0.2">
      <c r="AA1424" s="39"/>
      <c r="AB1424" s="39"/>
      <c r="AC1424" s="39"/>
      <c r="AD1424" s="39"/>
      <c r="AE1424" s="39"/>
      <c r="AF1424" s="39"/>
      <c r="AG1424" s="39"/>
      <c r="AH1424" s="39"/>
      <c r="AI1424" s="39"/>
      <c r="AJ1424" s="39"/>
      <c r="AK1424" s="39"/>
      <c r="AL1424" s="39">
        <f t="shared" si="490"/>
        <v>153</v>
      </c>
      <c r="AM1424" s="39" t="str">
        <f t="shared" si="488"/>
        <v xml:space="preserve"> </v>
      </c>
      <c r="AN1424" s="39">
        <v>10001</v>
      </c>
      <c r="AO1424" s="39" t="s">
        <v>101</v>
      </c>
      <c r="AP1424" s="39">
        <f t="shared" si="489"/>
        <v>2</v>
      </c>
    </row>
    <row r="1425" spans="27:42" x14ac:dyDescent="0.2">
      <c r="AA1425" s="39"/>
      <c r="AB1425" s="39"/>
      <c r="AC1425" s="39"/>
      <c r="AD1425" s="39"/>
      <c r="AE1425" s="39"/>
      <c r="AF1425" s="39"/>
      <c r="AG1425" s="39"/>
      <c r="AH1425" s="39"/>
      <c r="AI1425" s="39"/>
      <c r="AJ1425" s="39"/>
      <c r="AK1425" s="39"/>
      <c r="AL1425" s="39">
        <f t="shared" si="490"/>
        <v>154</v>
      </c>
      <c r="AM1425" s="39" t="str">
        <f t="shared" si="488"/>
        <v xml:space="preserve"> </v>
      </c>
      <c r="AN1425" s="39">
        <v>10001</v>
      </c>
      <c r="AO1425" s="39" t="s">
        <v>101</v>
      </c>
      <c r="AP1425" s="39">
        <f t="shared" si="489"/>
        <v>2</v>
      </c>
    </row>
    <row r="1426" spans="27:42" x14ac:dyDescent="0.2">
      <c r="AA1426" s="39"/>
      <c r="AB1426" s="39"/>
      <c r="AC1426" s="39"/>
      <c r="AD1426" s="39"/>
      <c r="AE1426" s="39"/>
      <c r="AF1426" s="39"/>
      <c r="AG1426" s="39"/>
      <c r="AH1426" s="39"/>
      <c r="AI1426" s="39"/>
      <c r="AJ1426" s="39"/>
      <c r="AK1426" s="39"/>
      <c r="AL1426" s="39">
        <f t="shared" si="490"/>
        <v>155</v>
      </c>
      <c r="AM1426" s="39" t="str">
        <f t="shared" si="488"/>
        <v xml:space="preserve"> </v>
      </c>
      <c r="AN1426" s="39">
        <v>10001</v>
      </c>
      <c r="AO1426" s="39" t="s">
        <v>101</v>
      </c>
      <c r="AP1426" s="39">
        <f t="shared" si="489"/>
        <v>2</v>
      </c>
    </row>
    <row r="1427" spans="27:42" x14ac:dyDescent="0.2">
      <c r="AA1427" s="39"/>
      <c r="AB1427" s="39"/>
      <c r="AC1427" s="39"/>
      <c r="AD1427" s="39"/>
      <c r="AE1427" s="39"/>
      <c r="AF1427" s="39"/>
      <c r="AG1427" s="39"/>
      <c r="AH1427" s="39"/>
      <c r="AI1427" s="39"/>
      <c r="AJ1427" s="39"/>
      <c r="AK1427" s="39"/>
      <c r="AL1427" s="39">
        <f t="shared" si="490"/>
        <v>156</v>
      </c>
      <c r="AM1427" s="39" t="str">
        <f t="shared" si="488"/>
        <v xml:space="preserve"> </v>
      </c>
      <c r="AN1427" s="39">
        <v>10001</v>
      </c>
      <c r="AO1427" s="39" t="s">
        <v>101</v>
      </c>
      <c r="AP1427" s="39">
        <f t="shared" si="489"/>
        <v>2</v>
      </c>
    </row>
    <row r="1428" spans="27:42" x14ac:dyDescent="0.2">
      <c r="AA1428" s="39"/>
      <c r="AB1428" s="39"/>
      <c r="AC1428" s="39"/>
      <c r="AD1428" s="39"/>
      <c r="AE1428" s="39"/>
      <c r="AF1428" s="39"/>
      <c r="AG1428" s="39"/>
      <c r="AH1428" s="39"/>
      <c r="AI1428" s="39"/>
      <c r="AJ1428" s="39"/>
      <c r="AK1428" s="39"/>
      <c r="AL1428" s="39">
        <f t="shared" si="490"/>
        <v>157</v>
      </c>
      <c r="AM1428" s="39" t="str">
        <f t="shared" si="488"/>
        <v xml:space="preserve"> </v>
      </c>
      <c r="AN1428" s="39">
        <v>10001</v>
      </c>
      <c r="AO1428" s="39" t="s">
        <v>101</v>
      </c>
      <c r="AP1428" s="39">
        <f t="shared" si="489"/>
        <v>2</v>
      </c>
    </row>
    <row r="1429" spans="27:42" x14ac:dyDescent="0.2">
      <c r="AA1429" s="39"/>
      <c r="AB1429" s="39"/>
      <c r="AC1429" s="39"/>
      <c r="AD1429" s="39"/>
      <c r="AE1429" s="39"/>
      <c r="AF1429" s="39"/>
      <c r="AG1429" s="39"/>
      <c r="AH1429" s="39"/>
      <c r="AI1429" s="39"/>
      <c r="AJ1429" s="39"/>
      <c r="AK1429" s="39"/>
      <c r="AL1429" s="39">
        <f t="shared" si="490"/>
        <v>158</v>
      </c>
      <c r="AM1429" s="39" t="str">
        <f t="shared" si="488"/>
        <v xml:space="preserve"> </v>
      </c>
      <c r="AN1429" s="39">
        <v>10001</v>
      </c>
      <c r="AO1429" s="39" t="s">
        <v>101</v>
      </c>
      <c r="AP1429" s="39">
        <f t="shared" si="489"/>
        <v>2</v>
      </c>
    </row>
    <row r="1430" spans="27:42" x14ac:dyDescent="0.2">
      <c r="AA1430" s="39"/>
      <c r="AB1430" s="39"/>
      <c r="AC1430" s="39"/>
      <c r="AD1430" s="39"/>
      <c r="AE1430" s="39"/>
      <c r="AF1430" s="39"/>
      <c r="AG1430" s="39"/>
      <c r="AH1430" s="39"/>
      <c r="AI1430" s="39"/>
      <c r="AJ1430" s="39"/>
      <c r="AK1430" s="39"/>
      <c r="AL1430" s="39">
        <f t="shared" si="490"/>
        <v>159</v>
      </c>
      <c r="AM1430" s="39" t="str">
        <f t="shared" si="488"/>
        <v xml:space="preserve"> </v>
      </c>
      <c r="AN1430" s="39">
        <v>10001</v>
      </c>
      <c r="AO1430" s="39" t="s">
        <v>101</v>
      </c>
      <c r="AP1430" s="39">
        <f t="shared" si="489"/>
        <v>2</v>
      </c>
    </row>
    <row r="1431" spans="27:42" x14ac:dyDescent="0.2">
      <c r="AA1431" s="39"/>
      <c r="AB1431" s="39"/>
      <c r="AC1431" s="39"/>
      <c r="AD1431" s="39"/>
      <c r="AE1431" s="39"/>
      <c r="AF1431" s="39"/>
      <c r="AG1431" s="39"/>
      <c r="AH1431" s="39"/>
      <c r="AI1431" s="39"/>
      <c r="AJ1431" s="39"/>
      <c r="AK1431" s="39"/>
      <c r="AL1431" s="39">
        <f t="shared" si="490"/>
        <v>160</v>
      </c>
      <c r="AM1431" s="39" t="str">
        <f t="shared" si="488"/>
        <v xml:space="preserve"> </v>
      </c>
      <c r="AN1431" s="39">
        <v>10001</v>
      </c>
      <c r="AO1431" s="39" t="s">
        <v>101</v>
      </c>
      <c r="AP1431" s="39">
        <f t="shared" si="489"/>
        <v>2</v>
      </c>
    </row>
    <row r="1432" spans="27:42" x14ac:dyDescent="0.2">
      <c r="AA1432" s="39"/>
      <c r="AB1432" s="39"/>
      <c r="AC1432" s="39"/>
      <c r="AD1432" s="39"/>
      <c r="AE1432" s="39"/>
      <c r="AF1432" s="39"/>
      <c r="AG1432" s="39"/>
      <c r="AH1432" s="39"/>
      <c r="AI1432" s="39"/>
      <c r="AJ1432" s="39"/>
      <c r="AK1432" s="39"/>
      <c r="AL1432" s="39">
        <f t="shared" si="490"/>
        <v>161</v>
      </c>
      <c r="AM1432" s="39" t="str">
        <f t="shared" si="488"/>
        <v xml:space="preserve"> </v>
      </c>
      <c r="AN1432" s="39">
        <v>10001</v>
      </c>
      <c r="AO1432" s="39" t="s">
        <v>101</v>
      </c>
      <c r="AP1432" s="39">
        <f t="shared" si="489"/>
        <v>2</v>
      </c>
    </row>
    <row r="1433" spans="27:42" x14ac:dyDescent="0.2">
      <c r="AA1433" s="39"/>
      <c r="AB1433" s="39"/>
      <c r="AC1433" s="39"/>
      <c r="AD1433" s="39"/>
      <c r="AE1433" s="39"/>
      <c r="AF1433" s="39"/>
      <c r="AG1433" s="39"/>
      <c r="AH1433" s="39"/>
      <c r="AI1433" s="39"/>
      <c r="AJ1433" s="39"/>
      <c r="AK1433" s="39"/>
      <c r="AL1433" s="39">
        <f t="shared" si="490"/>
        <v>162</v>
      </c>
      <c r="AM1433" s="39" t="str">
        <f t="shared" si="488"/>
        <v xml:space="preserve"> </v>
      </c>
      <c r="AN1433" s="39">
        <v>10001</v>
      </c>
      <c r="AO1433" s="39" t="s">
        <v>101</v>
      </c>
      <c r="AP1433" s="39">
        <f t="shared" si="489"/>
        <v>2</v>
      </c>
    </row>
    <row r="1434" spans="27:42" x14ac:dyDescent="0.2">
      <c r="AA1434" s="39"/>
      <c r="AB1434" s="39"/>
      <c r="AC1434" s="39"/>
      <c r="AD1434" s="39"/>
      <c r="AE1434" s="39"/>
      <c r="AF1434" s="39"/>
      <c r="AG1434" s="39"/>
      <c r="AH1434" s="39"/>
      <c r="AI1434" s="39"/>
      <c r="AJ1434" s="39"/>
      <c r="AK1434" s="39"/>
      <c r="AL1434" s="39">
        <f t="shared" si="490"/>
        <v>163</v>
      </c>
      <c r="AM1434" s="39" t="str">
        <f t="shared" si="488"/>
        <v xml:space="preserve"> </v>
      </c>
      <c r="AN1434" s="39">
        <v>10001</v>
      </c>
      <c r="AO1434" s="39" t="s">
        <v>101</v>
      </c>
      <c r="AP1434" s="39">
        <f t="shared" si="489"/>
        <v>2</v>
      </c>
    </row>
    <row r="1435" spans="27:42" x14ac:dyDescent="0.2">
      <c r="AA1435" s="39"/>
      <c r="AB1435" s="39"/>
      <c r="AC1435" s="39"/>
      <c r="AD1435" s="39"/>
      <c r="AE1435" s="39"/>
      <c r="AF1435" s="39"/>
      <c r="AG1435" s="39"/>
      <c r="AH1435" s="39"/>
      <c r="AI1435" s="39"/>
      <c r="AJ1435" s="39"/>
      <c r="AK1435" s="39"/>
      <c r="AL1435" s="39">
        <f t="shared" si="490"/>
        <v>164</v>
      </c>
      <c r="AM1435" s="39" t="str">
        <f t="shared" si="488"/>
        <v xml:space="preserve"> </v>
      </c>
      <c r="AN1435" s="39">
        <v>10001</v>
      </c>
      <c r="AO1435" s="39" t="s">
        <v>101</v>
      </c>
      <c r="AP1435" s="39">
        <f t="shared" si="489"/>
        <v>2</v>
      </c>
    </row>
    <row r="1436" spans="27:42" x14ac:dyDescent="0.2">
      <c r="AA1436" s="39"/>
      <c r="AB1436" s="39"/>
      <c r="AC1436" s="39"/>
      <c r="AD1436" s="39"/>
      <c r="AE1436" s="39"/>
      <c r="AF1436" s="39"/>
      <c r="AG1436" s="39"/>
      <c r="AH1436" s="39"/>
      <c r="AI1436" s="39"/>
      <c r="AJ1436" s="39"/>
      <c r="AK1436" s="39"/>
      <c r="AL1436" s="39">
        <f t="shared" si="490"/>
        <v>165</v>
      </c>
      <c r="AM1436" s="39" t="str">
        <f t="shared" si="488"/>
        <v xml:space="preserve"> </v>
      </c>
      <c r="AN1436" s="39">
        <v>10001</v>
      </c>
      <c r="AO1436" s="39" t="s">
        <v>101</v>
      </c>
      <c r="AP1436" s="39">
        <f t="shared" si="489"/>
        <v>2</v>
      </c>
    </row>
    <row r="1437" spans="27:42" x14ac:dyDescent="0.2">
      <c r="AA1437" s="39"/>
      <c r="AB1437" s="39"/>
      <c r="AC1437" s="39"/>
      <c r="AD1437" s="39"/>
      <c r="AE1437" s="39"/>
      <c r="AF1437" s="39"/>
      <c r="AG1437" s="39"/>
      <c r="AH1437" s="39"/>
      <c r="AI1437" s="39"/>
      <c r="AJ1437" s="39"/>
      <c r="AK1437" s="39"/>
      <c r="AL1437" s="39">
        <f t="shared" si="490"/>
        <v>166</v>
      </c>
      <c r="AM1437" s="39" t="str">
        <f t="shared" ref="AM1437:AM1478" si="491">IF(AD1437=AI1437," ",AA1437)</f>
        <v xml:space="preserve"> </v>
      </c>
      <c r="AN1437" s="39">
        <v>10001</v>
      </c>
      <c r="AO1437" s="39" t="s">
        <v>101</v>
      </c>
      <c r="AP1437" s="39">
        <f t="shared" si="489"/>
        <v>2</v>
      </c>
    </row>
    <row r="1438" spans="27:42" x14ac:dyDescent="0.2">
      <c r="AA1438" s="39"/>
      <c r="AB1438" s="39"/>
      <c r="AC1438" s="39"/>
      <c r="AD1438" s="39"/>
      <c r="AE1438" s="39"/>
      <c r="AF1438" s="39"/>
      <c r="AG1438" s="39"/>
      <c r="AH1438" s="39"/>
      <c r="AI1438" s="39"/>
      <c r="AJ1438" s="39"/>
      <c r="AK1438" s="39"/>
      <c r="AL1438" s="39">
        <f t="shared" si="490"/>
        <v>167</v>
      </c>
      <c r="AM1438" s="39" t="str">
        <f t="shared" si="491"/>
        <v xml:space="preserve"> </v>
      </c>
      <c r="AN1438" s="39">
        <v>10001</v>
      </c>
      <c r="AO1438" s="39" t="s">
        <v>101</v>
      </c>
      <c r="AP1438" s="39">
        <f t="shared" si="489"/>
        <v>2</v>
      </c>
    </row>
    <row r="1439" spans="27:42" x14ac:dyDescent="0.2">
      <c r="AA1439" s="39"/>
      <c r="AB1439" s="39"/>
      <c r="AC1439" s="39"/>
      <c r="AD1439" s="39"/>
      <c r="AE1439" s="39"/>
      <c r="AF1439" s="39"/>
      <c r="AG1439" s="39"/>
      <c r="AH1439" s="39"/>
      <c r="AI1439" s="39"/>
      <c r="AJ1439" s="39"/>
      <c r="AK1439" s="39"/>
      <c r="AL1439" s="39">
        <f t="shared" si="490"/>
        <v>168</v>
      </c>
      <c r="AM1439" s="39" t="str">
        <f t="shared" si="491"/>
        <v xml:space="preserve"> </v>
      </c>
      <c r="AN1439" s="39">
        <v>10001</v>
      </c>
      <c r="AO1439" s="39" t="s">
        <v>101</v>
      </c>
      <c r="AP1439" s="39">
        <f t="shared" si="489"/>
        <v>2</v>
      </c>
    </row>
    <row r="1440" spans="27:42" x14ac:dyDescent="0.2">
      <c r="AA1440" s="39"/>
      <c r="AB1440" s="39"/>
      <c r="AC1440" s="39"/>
      <c r="AD1440" s="39"/>
      <c r="AE1440" s="39"/>
      <c r="AF1440" s="39"/>
      <c r="AG1440" s="39"/>
      <c r="AH1440" s="39"/>
      <c r="AI1440" s="39"/>
      <c r="AJ1440" s="39"/>
      <c r="AK1440" s="39"/>
      <c r="AL1440" s="39">
        <f t="shared" si="490"/>
        <v>169</v>
      </c>
      <c r="AM1440" s="39" t="str">
        <f t="shared" si="491"/>
        <v xml:space="preserve"> </v>
      </c>
      <c r="AN1440" s="39">
        <v>10001</v>
      </c>
      <c r="AO1440" s="39" t="s">
        <v>101</v>
      </c>
      <c r="AP1440" s="39">
        <f t="shared" si="489"/>
        <v>2</v>
      </c>
    </row>
    <row r="1441" spans="27:42" x14ac:dyDescent="0.2">
      <c r="AA1441" s="39"/>
      <c r="AB1441" s="39"/>
      <c r="AC1441" s="39"/>
      <c r="AD1441" s="39"/>
      <c r="AE1441" s="39"/>
      <c r="AF1441" s="39"/>
      <c r="AG1441" s="39"/>
      <c r="AH1441" s="39"/>
      <c r="AI1441" s="39"/>
      <c r="AJ1441" s="39"/>
      <c r="AK1441" s="39"/>
      <c r="AL1441" s="39">
        <f t="shared" si="490"/>
        <v>170</v>
      </c>
      <c r="AM1441" s="39" t="str">
        <f t="shared" si="491"/>
        <v xml:space="preserve"> </v>
      </c>
      <c r="AN1441" s="39">
        <v>10001</v>
      </c>
      <c r="AO1441" s="39" t="s">
        <v>101</v>
      </c>
      <c r="AP1441" s="39">
        <f t="shared" si="489"/>
        <v>2</v>
      </c>
    </row>
    <row r="1442" spans="27:42" x14ac:dyDescent="0.2">
      <c r="AA1442" s="39"/>
      <c r="AB1442" s="39"/>
      <c r="AC1442" s="39"/>
      <c r="AD1442" s="39"/>
      <c r="AE1442" s="39"/>
      <c r="AF1442" s="39"/>
      <c r="AG1442" s="39"/>
      <c r="AH1442" s="39"/>
      <c r="AI1442" s="39"/>
      <c r="AJ1442" s="39"/>
      <c r="AK1442" s="39"/>
      <c r="AL1442" s="39">
        <f t="shared" si="490"/>
        <v>171</v>
      </c>
      <c r="AM1442" s="39" t="str">
        <f t="shared" si="491"/>
        <v xml:space="preserve"> </v>
      </c>
      <c r="AN1442" s="39">
        <v>10001</v>
      </c>
      <c r="AO1442" s="39" t="s">
        <v>101</v>
      </c>
      <c r="AP1442" s="39">
        <f t="shared" si="489"/>
        <v>2</v>
      </c>
    </row>
    <row r="1443" spans="27:42" x14ac:dyDescent="0.2">
      <c r="AA1443" s="39"/>
      <c r="AB1443" s="39"/>
      <c r="AC1443" s="39"/>
      <c r="AD1443" s="39"/>
      <c r="AE1443" s="39"/>
      <c r="AF1443" s="39"/>
      <c r="AG1443" s="39"/>
      <c r="AH1443" s="39"/>
      <c r="AI1443" s="39"/>
      <c r="AJ1443" s="39"/>
      <c r="AK1443" s="39"/>
      <c r="AL1443" s="39">
        <f t="shared" si="490"/>
        <v>172</v>
      </c>
      <c r="AM1443" s="39" t="str">
        <f t="shared" si="491"/>
        <v xml:space="preserve"> </v>
      </c>
      <c r="AN1443" s="39">
        <v>10001</v>
      </c>
      <c r="AO1443" s="39" t="s">
        <v>101</v>
      </c>
      <c r="AP1443" s="39">
        <f t="shared" si="489"/>
        <v>2</v>
      </c>
    </row>
    <row r="1444" spans="27:42" x14ac:dyDescent="0.2">
      <c r="AA1444" s="39"/>
      <c r="AB1444" s="39"/>
      <c r="AC1444" s="39"/>
      <c r="AD1444" s="39"/>
      <c r="AE1444" s="39"/>
      <c r="AF1444" s="39"/>
      <c r="AG1444" s="39"/>
      <c r="AH1444" s="39"/>
      <c r="AI1444" s="39"/>
      <c r="AJ1444" s="39"/>
      <c r="AK1444" s="39"/>
      <c r="AL1444" s="39">
        <f t="shared" si="490"/>
        <v>173</v>
      </c>
      <c r="AM1444" s="39" t="str">
        <f t="shared" si="491"/>
        <v xml:space="preserve"> </v>
      </c>
      <c r="AN1444" s="39">
        <v>10001</v>
      </c>
      <c r="AO1444" s="39" t="s">
        <v>101</v>
      </c>
      <c r="AP1444" s="39">
        <f t="shared" si="489"/>
        <v>2</v>
      </c>
    </row>
    <row r="1445" spans="27:42" x14ac:dyDescent="0.2">
      <c r="AA1445" s="39"/>
      <c r="AB1445" s="39"/>
      <c r="AC1445" s="39"/>
      <c r="AD1445" s="39"/>
      <c r="AE1445" s="39"/>
      <c r="AF1445" s="39"/>
      <c r="AG1445" s="39"/>
      <c r="AH1445" s="39"/>
      <c r="AI1445" s="39"/>
      <c r="AJ1445" s="39"/>
      <c r="AK1445" s="39"/>
      <c r="AL1445" s="39">
        <f t="shared" si="490"/>
        <v>174</v>
      </c>
      <c r="AM1445" s="39" t="str">
        <f t="shared" si="491"/>
        <v xml:space="preserve"> </v>
      </c>
      <c r="AN1445" s="39">
        <v>10001</v>
      </c>
      <c r="AO1445" s="39" t="s">
        <v>101</v>
      </c>
      <c r="AP1445" s="39">
        <f t="shared" si="489"/>
        <v>2</v>
      </c>
    </row>
    <row r="1446" spans="27:42" x14ac:dyDescent="0.2">
      <c r="AA1446" s="39"/>
      <c r="AB1446" s="39"/>
      <c r="AC1446" s="39"/>
      <c r="AD1446" s="39"/>
      <c r="AE1446" s="39"/>
      <c r="AF1446" s="39"/>
      <c r="AG1446" s="39"/>
      <c r="AH1446" s="39"/>
      <c r="AI1446" s="39"/>
      <c r="AJ1446" s="39"/>
      <c r="AK1446" s="39"/>
      <c r="AL1446" s="39">
        <f t="shared" si="490"/>
        <v>175</v>
      </c>
      <c r="AM1446" s="39" t="str">
        <f t="shared" si="491"/>
        <v xml:space="preserve"> </v>
      </c>
      <c r="AN1446" s="39">
        <v>10001</v>
      </c>
      <c r="AO1446" s="39" t="s">
        <v>101</v>
      </c>
      <c r="AP1446" s="39">
        <f t="shared" si="489"/>
        <v>2</v>
      </c>
    </row>
    <row r="1447" spans="27:42" x14ac:dyDescent="0.2">
      <c r="AA1447" s="39"/>
      <c r="AB1447" s="39"/>
      <c r="AC1447" s="39"/>
      <c r="AD1447" s="39"/>
      <c r="AE1447" s="39"/>
      <c r="AF1447" s="39"/>
      <c r="AG1447" s="39"/>
      <c r="AH1447" s="39"/>
      <c r="AI1447" s="39"/>
      <c r="AJ1447" s="39"/>
      <c r="AK1447" s="39"/>
      <c r="AL1447" s="39">
        <f t="shared" si="490"/>
        <v>176</v>
      </c>
      <c r="AM1447" s="39" t="str">
        <f t="shared" si="491"/>
        <v xml:space="preserve"> </v>
      </c>
      <c r="AN1447" s="39">
        <v>10001</v>
      </c>
      <c r="AO1447" s="39" t="s">
        <v>101</v>
      </c>
      <c r="AP1447" s="39">
        <f t="shared" si="489"/>
        <v>2</v>
      </c>
    </row>
    <row r="1448" spans="27:42" x14ac:dyDescent="0.2">
      <c r="AA1448" s="39"/>
      <c r="AB1448" s="39"/>
      <c r="AC1448" s="39"/>
      <c r="AD1448" s="39"/>
      <c r="AE1448" s="39"/>
      <c r="AF1448" s="39"/>
      <c r="AG1448" s="39"/>
      <c r="AH1448" s="39"/>
      <c r="AI1448" s="39"/>
      <c r="AJ1448" s="39"/>
      <c r="AK1448" s="39"/>
      <c r="AL1448" s="39">
        <f t="shared" si="490"/>
        <v>177</v>
      </c>
      <c r="AM1448" s="39" t="str">
        <f t="shared" si="491"/>
        <v xml:space="preserve"> </v>
      </c>
      <c r="AN1448" s="39">
        <v>10001</v>
      </c>
      <c r="AO1448" s="39" t="s">
        <v>101</v>
      </c>
      <c r="AP1448" s="39">
        <f t="shared" si="489"/>
        <v>2</v>
      </c>
    </row>
    <row r="1449" spans="27:42" x14ac:dyDescent="0.2">
      <c r="AA1449" s="39"/>
      <c r="AB1449" s="39"/>
      <c r="AC1449" s="39"/>
      <c r="AD1449" s="39"/>
      <c r="AE1449" s="39"/>
      <c r="AF1449" s="39"/>
      <c r="AG1449" s="39"/>
      <c r="AH1449" s="39"/>
      <c r="AI1449" s="39"/>
      <c r="AJ1449" s="39"/>
      <c r="AK1449" s="39"/>
      <c r="AL1449" s="39">
        <f t="shared" si="490"/>
        <v>178</v>
      </c>
      <c r="AM1449" s="39" t="str">
        <f t="shared" si="491"/>
        <v xml:space="preserve"> </v>
      </c>
      <c r="AN1449" s="39">
        <v>10001</v>
      </c>
      <c r="AO1449" s="39" t="s">
        <v>101</v>
      </c>
      <c r="AP1449" s="39">
        <f t="shared" si="489"/>
        <v>2</v>
      </c>
    </row>
    <row r="1450" spans="27:42" x14ac:dyDescent="0.2">
      <c r="AA1450" s="39"/>
      <c r="AB1450" s="39"/>
      <c r="AC1450" s="39"/>
      <c r="AD1450" s="39"/>
      <c r="AE1450" s="39"/>
      <c r="AF1450" s="39"/>
      <c r="AG1450" s="39"/>
      <c r="AH1450" s="39"/>
      <c r="AI1450" s="39"/>
      <c r="AJ1450" s="39"/>
      <c r="AK1450" s="39"/>
      <c r="AL1450" s="39">
        <f t="shared" si="490"/>
        <v>179</v>
      </c>
      <c r="AM1450" s="39" t="str">
        <f t="shared" si="491"/>
        <v xml:space="preserve"> </v>
      </c>
      <c r="AN1450" s="39">
        <v>10001</v>
      </c>
      <c r="AO1450" s="39" t="s">
        <v>101</v>
      </c>
      <c r="AP1450" s="39">
        <f t="shared" si="489"/>
        <v>2</v>
      </c>
    </row>
    <row r="1451" spans="27:42" x14ac:dyDescent="0.2">
      <c r="AA1451" s="39"/>
      <c r="AB1451" s="39"/>
      <c r="AC1451" s="39"/>
      <c r="AD1451" s="39"/>
      <c r="AE1451" s="39"/>
      <c r="AF1451" s="39"/>
      <c r="AG1451" s="39"/>
      <c r="AH1451" s="39"/>
      <c r="AI1451" s="39"/>
      <c r="AJ1451" s="39"/>
      <c r="AK1451" s="39"/>
      <c r="AL1451" s="39">
        <f t="shared" si="490"/>
        <v>180</v>
      </c>
      <c r="AM1451" s="39" t="str">
        <f t="shared" si="491"/>
        <v xml:space="preserve"> </v>
      </c>
      <c r="AN1451" s="39">
        <v>10001</v>
      </c>
      <c r="AO1451" s="39" t="s">
        <v>101</v>
      </c>
      <c r="AP1451" s="39">
        <f t="shared" si="489"/>
        <v>2</v>
      </c>
    </row>
    <row r="1452" spans="27:42" x14ac:dyDescent="0.2">
      <c r="AA1452" s="39"/>
      <c r="AB1452" s="39"/>
      <c r="AC1452" s="39"/>
      <c r="AD1452" s="39"/>
      <c r="AE1452" s="39"/>
      <c r="AF1452" s="39"/>
      <c r="AG1452" s="39"/>
      <c r="AH1452" s="39"/>
      <c r="AI1452" s="39"/>
      <c r="AJ1452" s="39"/>
      <c r="AK1452" s="39"/>
      <c r="AL1452" s="39">
        <f t="shared" si="490"/>
        <v>181</v>
      </c>
      <c r="AM1452" s="39" t="str">
        <f t="shared" si="491"/>
        <v xml:space="preserve"> </v>
      </c>
      <c r="AN1452" s="39">
        <v>10001</v>
      </c>
      <c r="AO1452" s="39" t="s">
        <v>101</v>
      </c>
      <c r="AP1452" s="39">
        <f t="shared" si="489"/>
        <v>2</v>
      </c>
    </row>
    <row r="1453" spans="27:42" x14ac:dyDescent="0.2">
      <c r="AA1453" s="39"/>
      <c r="AB1453" s="39"/>
      <c r="AC1453" s="39"/>
      <c r="AD1453" s="39"/>
      <c r="AE1453" s="39"/>
      <c r="AF1453" s="39"/>
      <c r="AG1453" s="39"/>
      <c r="AH1453" s="39"/>
      <c r="AI1453" s="39"/>
      <c r="AJ1453" s="39"/>
      <c r="AK1453" s="39"/>
      <c r="AL1453" s="39">
        <f t="shared" si="490"/>
        <v>182</v>
      </c>
      <c r="AM1453" s="39" t="str">
        <f t="shared" si="491"/>
        <v xml:space="preserve"> </v>
      </c>
      <c r="AN1453" s="39">
        <v>10001</v>
      </c>
      <c r="AO1453" s="39" t="s">
        <v>101</v>
      </c>
      <c r="AP1453" s="39">
        <f t="shared" si="489"/>
        <v>2</v>
      </c>
    </row>
    <row r="1454" spans="27:42" x14ac:dyDescent="0.2">
      <c r="AA1454" s="39"/>
      <c r="AB1454" s="39"/>
      <c r="AC1454" s="39"/>
      <c r="AD1454" s="39"/>
      <c r="AE1454" s="39"/>
      <c r="AF1454" s="39"/>
      <c r="AG1454" s="39"/>
      <c r="AH1454" s="39"/>
      <c r="AI1454" s="39"/>
      <c r="AJ1454" s="39"/>
      <c r="AK1454" s="39"/>
      <c r="AL1454" s="39">
        <f t="shared" si="490"/>
        <v>183</v>
      </c>
      <c r="AM1454" s="39" t="str">
        <f t="shared" si="491"/>
        <v xml:space="preserve"> </v>
      </c>
      <c r="AN1454" s="39">
        <v>10001</v>
      </c>
      <c r="AO1454" s="39" t="s">
        <v>101</v>
      </c>
      <c r="AP1454" s="39">
        <f t="shared" si="489"/>
        <v>2</v>
      </c>
    </row>
    <row r="1455" spans="27:42" x14ac:dyDescent="0.2">
      <c r="AA1455" s="39"/>
      <c r="AB1455" s="39"/>
      <c r="AC1455" s="39"/>
      <c r="AD1455" s="39"/>
      <c r="AE1455" s="39"/>
      <c r="AF1455" s="39"/>
      <c r="AG1455" s="39"/>
      <c r="AH1455" s="39"/>
      <c r="AI1455" s="39"/>
      <c r="AJ1455" s="39"/>
      <c r="AK1455" s="39"/>
      <c r="AL1455" s="39">
        <f t="shared" si="490"/>
        <v>184</v>
      </c>
      <c r="AM1455" s="39" t="str">
        <f t="shared" si="491"/>
        <v xml:space="preserve"> </v>
      </c>
      <c r="AN1455" s="39">
        <v>10001</v>
      </c>
      <c r="AO1455" s="39" t="s">
        <v>101</v>
      </c>
      <c r="AP1455" s="39">
        <f t="shared" si="489"/>
        <v>2</v>
      </c>
    </row>
    <row r="1456" spans="27:42" x14ac:dyDescent="0.2">
      <c r="AA1456" s="39"/>
      <c r="AB1456" s="39"/>
      <c r="AC1456" s="39"/>
      <c r="AD1456" s="39"/>
      <c r="AE1456" s="39"/>
      <c r="AF1456" s="39"/>
      <c r="AG1456" s="39"/>
      <c r="AH1456" s="39"/>
      <c r="AI1456" s="39"/>
      <c r="AJ1456" s="39"/>
      <c r="AK1456" s="39"/>
      <c r="AL1456" s="39">
        <f t="shared" si="490"/>
        <v>185</v>
      </c>
      <c r="AM1456" s="39" t="str">
        <f t="shared" si="491"/>
        <v xml:space="preserve"> </v>
      </c>
      <c r="AN1456" s="39">
        <v>10001</v>
      </c>
      <c r="AO1456" s="39" t="s">
        <v>101</v>
      </c>
      <c r="AP1456" s="39">
        <f t="shared" si="489"/>
        <v>2</v>
      </c>
    </row>
    <row r="1457" spans="27:42" x14ac:dyDescent="0.2">
      <c r="AA1457" s="39"/>
      <c r="AB1457" s="39"/>
      <c r="AC1457" s="39"/>
      <c r="AD1457" s="39"/>
      <c r="AE1457" s="39"/>
      <c r="AF1457" s="39"/>
      <c r="AG1457" s="39"/>
      <c r="AH1457" s="39"/>
      <c r="AI1457" s="39"/>
      <c r="AJ1457" s="39"/>
      <c r="AK1457" s="39"/>
      <c r="AL1457" s="39">
        <f t="shared" si="490"/>
        <v>186</v>
      </c>
      <c r="AM1457" s="39" t="str">
        <f t="shared" si="491"/>
        <v xml:space="preserve"> </v>
      </c>
      <c r="AN1457" s="39">
        <v>10001</v>
      </c>
      <c r="AO1457" s="39" t="s">
        <v>101</v>
      </c>
      <c r="AP1457" s="39">
        <f t="shared" si="489"/>
        <v>2</v>
      </c>
    </row>
    <row r="1458" spans="27:42" x14ac:dyDescent="0.2">
      <c r="AA1458" s="39"/>
      <c r="AB1458" s="39"/>
      <c r="AC1458" s="39"/>
      <c r="AD1458" s="39"/>
      <c r="AE1458" s="39"/>
      <c r="AF1458" s="39"/>
      <c r="AG1458" s="39"/>
      <c r="AH1458" s="39"/>
      <c r="AI1458" s="39"/>
      <c r="AJ1458" s="39"/>
      <c r="AK1458" s="39"/>
      <c r="AL1458" s="39">
        <f t="shared" si="490"/>
        <v>187</v>
      </c>
      <c r="AM1458" s="39" t="str">
        <f t="shared" si="491"/>
        <v xml:space="preserve"> </v>
      </c>
      <c r="AN1458" s="39">
        <v>10001</v>
      </c>
      <c r="AO1458" s="39" t="s">
        <v>101</v>
      </c>
      <c r="AP1458" s="39">
        <f t="shared" si="489"/>
        <v>2</v>
      </c>
    </row>
    <row r="1459" spans="27:42" x14ac:dyDescent="0.2">
      <c r="AA1459" s="39"/>
      <c r="AB1459" s="39"/>
      <c r="AC1459" s="39"/>
      <c r="AD1459" s="39"/>
      <c r="AE1459" s="39"/>
      <c r="AF1459" s="39"/>
      <c r="AG1459" s="39"/>
      <c r="AH1459" s="39"/>
      <c r="AI1459" s="39"/>
      <c r="AJ1459" s="39"/>
      <c r="AK1459" s="39"/>
      <c r="AL1459" s="39">
        <f t="shared" si="490"/>
        <v>188</v>
      </c>
      <c r="AM1459" s="39" t="str">
        <f t="shared" si="491"/>
        <v xml:space="preserve"> </v>
      </c>
      <c r="AN1459" s="39">
        <v>10001</v>
      </c>
      <c r="AO1459" s="39" t="s">
        <v>101</v>
      </c>
      <c r="AP1459" s="39">
        <f t="shared" si="489"/>
        <v>2</v>
      </c>
    </row>
    <row r="1460" spans="27:42" x14ac:dyDescent="0.2">
      <c r="AA1460" s="39"/>
      <c r="AB1460" s="39"/>
      <c r="AC1460" s="39"/>
      <c r="AD1460" s="39"/>
      <c r="AE1460" s="39"/>
      <c r="AF1460" s="39"/>
      <c r="AG1460" s="39"/>
      <c r="AH1460" s="39"/>
      <c r="AI1460" s="39"/>
      <c r="AJ1460" s="39"/>
      <c r="AK1460" s="39"/>
      <c r="AL1460" s="39">
        <f t="shared" si="490"/>
        <v>189</v>
      </c>
      <c r="AM1460" s="39" t="str">
        <f t="shared" si="491"/>
        <v xml:space="preserve"> </v>
      </c>
      <c r="AN1460" s="39">
        <v>10001</v>
      </c>
      <c r="AO1460" s="39" t="s">
        <v>101</v>
      </c>
      <c r="AP1460" s="39">
        <f t="shared" si="489"/>
        <v>2</v>
      </c>
    </row>
    <row r="1461" spans="27:42" x14ac:dyDescent="0.2">
      <c r="AA1461" s="39"/>
      <c r="AB1461" s="39"/>
      <c r="AC1461" s="39"/>
      <c r="AD1461" s="39"/>
      <c r="AE1461" s="39"/>
      <c r="AF1461" s="39"/>
      <c r="AG1461" s="39"/>
      <c r="AH1461" s="39"/>
      <c r="AI1461" s="39"/>
      <c r="AJ1461" s="39"/>
      <c r="AK1461" s="39"/>
      <c r="AL1461" s="39">
        <f t="shared" si="490"/>
        <v>190</v>
      </c>
      <c r="AM1461" s="39" t="str">
        <f t="shared" si="491"/>
        <v xml:space="preserve"> </v>
      </c>
      <c r="AN1461" s="39">
        <v>10001</v>
      </c>
      <c r="AO1461" s="39" t="s">
        <v>101</v>
      </c>
      <c r="AP1461" s="39">
        <f t="shared" si="489"/>
        <v>2</v>
      </c>
    </row>
    <row r="1462" spans="27:42" x14ac:dyDescent="0.2">
      <c r="AA1462" s="39"/>
      <c r="AB1462" s="39"/>
      <c r="AC1462" s="39"/>
      <c r="AD1462" s="39"/>
      <c r="AE1462" s="39"/>
      <c r="AF1462" s="39"/>
      <c r="AG1462" s="39"/>
      <c r="AH1462" s="39"/>
      <c r="AI1462" s="39"/>
      <c r="AJ1462" s="39"/>
      <c r="AK1462" s="39"/>
      <c r="AL1462" s="39">
        <f t="shared" si="490"/>
        <v>191</v>
      </c>
      <c r="AM1462" s="39" t="str">
        <f t="shared" si="491"/>
        <v xml:space="preserve"> </v>
      </c>
      <c r="AN1462" s="39">
        <v>10001</v>
      </c>
      <c r="AO1462" s="39" t="s">
        <v>101</v>
      </c>
      <c r="AP1462" s="39">
        <f t="shared" ref="AP1462:AP1525" si="492">AP1461</f>
        <v>2</v>
      </c>
    </row>
    <row r="1463" spans="27:42" x14ac:dyDescent="0.2">
      <c r="AA1463" s="39"/>
      <c r="AB1463" s="39"/>
      <c r="AC1463" s="39"/>
      <c r="AD1463" s="39"/>
      <c r="AE1463" s="39"/>
      <c r="AF1463" s="39"/>
      <c r="AG1463" s="39"/>
      <c r="AH1463" s="39"/>
      <c r="AI1463" s="39"/>
      <c r="AJ1463" s="39"/>
      <c r="AK1463" s="39"/>
      <c r="AL1463" s="39">
        <f t="shared" si="490"/>
        <v>192</v>
      </c>
      <c r="AM1463" s="39" t="str">
        <f t="shared" si="491"/>
        <v xml:space="preserve"> </v>
      </c>
      <c r="AN1463" s="39">
        <v>10001</v>
      </c>
      <c r="AO1463" s="39" t="s">
        <v>101</v>
      </c>
      <c r="AP1463" s="39">
        <f t="shared" si="492"/>
        <v>2</v>
      </c>
    </row>
    <row r="1464" spans="27:42" x14ac:dyDescent="0.2">
      <c r="AA1464" s="39"/>
      <c r="AB1464" s="39"/>
      <c r="AC1464" s="39"/>
      <c r="AD1464" s="39"/>
      <c r="AE1464" s="39"/>
      <c r="AF1464" s="39"/>
      <c r="AG1464" s="39"/>
      <c r="AH1464" s="39"/>
      <c r="AI1464" s="39"/>
      <c r="AJ1464" s="39"/>
      <c r="AK1464" s="39"/>
      <c r="AL1464" s="39">
        <f t="shared" si="490"/>
        <v>193</v>
      </c>
      <c r="AM1464" s="39" t="str">
        <f t="shared" si="491"/>
        <v xml:space="preserve"> </v>
      </c>
      <c r="AN1464" s="39">
        <v>10001</v>
      </c>
      <c r="AO1464" s="39" t="s">
        <v>101</v>
      </c>
      <c r="AP1464" s="39">
        <f t="shared" si="492"/>
        <v>2</v>
      </c>
    </row>
    <row r="1465" spans="27:42" x14ac:dyDescent="0.2">
      <c r="AA1465" s="39"/>
      <c r="AB1465" s="39"/>
      <c r="AC1465" s="39"/>
      <c r="AD1465" s="39"/>
      <c r="AE1465" s="39"/>
      <c r="AF1465" s="39"/>
      <c r="AG1465" s="39"/>
      <c r="AH1465" s="39"/>
      <c r="AI1465" s="39"/>
      <c r="AJ1465" s="39"/>
      <c r="AK1465" s="39"/>
      <c r="AL1465" s="39">
        <f t="shared" si="490"/>
        <v>194</v>
      </c>
      <c r="AM1465" s="39" t="str">
        <f t="shared" si="491"/>
        <v xml:space="preserve"> </v>
      </c>
      <c r="AN1465" s="39">
        <v>10001</v>
      </c>
      <c r="AO1465" s="39" t="s">
        <v>101</v>
      </c>
      <c r="AP1465" s="39">
        <f t="shared" si="492"/>
        <v>2</v>
      </c>
    </row>
    <row r="1466" spans="27:42" x14ac:dyDescent="0.2">
      <c r="AA1466" s="39"/>
      <c r="AB1466" s="39"/>
      <c r="AC1466" s="39"/>
      <c r="AD1466" s="39"/>
      <c r="AE1466" s="39"/>
      <c r="AF1466" s="39"/>
      <c r="AG1466" s="39"/>
      <c r="AH1466" s="39"/>
      <c r="AI1466" s="39"/>
      <c r="AJ1466" s="39"/>
      <c r="AK1466" s="39"/>
      <c r="AL1466" s="39">
        <f t="shared" ref="AL1466:AL1529" si="493">AL1465+1</f>
        <v>195</v>
      </c>
      <c r="AM1466" s="39" t="str">
        <f t="shared" si="491"/>
        <v xml:space="preserve"> </v>
      </c>
      <c r="AN1466" s="39">
        <v>10001</v>
      </c>
      <c r="AO1466" s="39" t="s">
        <v>101</v>
      </c>
      <c r="AP1466" s="39">
        <f t="shared" si="492"/>
        <v>2</v>
      </c>
    </row>
    <row r="1467" spans="27:42" x14ac:dyDescent="0.2">
      <c r="AA1467" s="39"/>
      <c r="AB1467" s="39"/>
      <c r="AC1467" s="39"/>
      <c r="AD1467" s="39"/>
      <c r="AE1467" s="39"/>
      <c r="AF1467" s="39"/>
      <c r="AG1467" s="39"/>
      <c r="AH1467" s="39"/>
      <c r="AI1467" s="39"/>
      <c r="AJ1467" s="39"/>
      <c r="AK1467" s="39"/>
      <c r="AL1467" s="39">
        <f t="shared" si="493"/>
        <v>196</v>
      </c>
      <c r="AM1467" s="39" t="str">
        <f t="shared" si="491"/>
        <v xml:space="preserve"> </v>
      </c>
      <c r="AN1467" s="39">
        <v>10001</v>
      </c>
      <c r="AO1467" s="39" t="s">
        <v>101</v>
      </c>
      <c r="AP1467" s="39">
        <f t="shared" si="492"/>
        <v>2</v>
      </c>
    </row>
    <row r="1468" spans="27:42" x14ac:dyDescent="0.2">
      <c r="AA1468" s="39"/>
      <c r="AB1468" s="39"/>
      <c r="AC1468" s="39"/>
      <c r="AD1468" s="39"/>
      <c r="AE1468" s="39"/>
      <c r="AF1468" s="39"/>
      <c r="AG1468" s="39"/>
      <c r="AH1468" s="39"/>
      <c r="AI1468" s="39"/>
      <c r="AJ1468" s="39"/>
      <c r="AK1468" s="39"/>
      <c r="AL1468" s="39">
        <f t="shared" si="493"/>
        <v>197</v>
      </c>
      <c r="AM1468" s="39" t="str">
        <f t="shared" si="491"/>
        <v xml:space="preserve"> </v>
      </c>
      <c r="AN1468" s="39">
        <v>10001</v>
      </c>
      <c r="AO1468" s="39" t="s">
        <v>101</v>
      </c>
      <c r="AP1468" s="39">
        <f t="shared" si="492"/>
        <v>2</v>
      </c>
    </row>
    <row r="1469" spans="27:42" x14ac:dyDescent="0.2">
      <c r="AA1469" s="39"/>
      <c r="AB1469" s="39"/>
      <c r="AC1469" s="39"/>
      <c r="AD1469" s="39"/>
      <c r="AE1469" s="39"/>
      <c r="AF1469" s="39"/>
      <c r="AG1469" s="39"/>
      <c r="AH1469" s="39"/>
      <c r="AI1469" s="39"/>
      <c r="AJ1469" s="39"/>
      <c r="AK1469" s="39"/>
      <c r="AL1469" s="39">
        <f t="shared" si="493"/>
        <v>198</v>
      </c>
      <c r="AM1469" s="39" t="str">
        <f t="shared" si="491"/>
        <v xml:space="preserve"> </v>
      </c>
      <c r="AN1469" s="39">
        <v>10001</v>
      </c>
      <c r="AO1469" s="39" t="s">
        <v>101</v>
      </c>
      <c r="AP1469" s="39">
        <f t="shared" si="492"/>
        <v>2</v>
      </c>
    </row>
    <row r="1470" spans="27:42" x14ac:dyDescent="0.2">
      <c r="AA1470" s="39"/>
      <c r="AB1470" s="39"/>
      <c r="AC1470" s="39"/>
      <c r="AD1470" s="39"/>
      <c r="AE1470" s="39"/>
      <c r="AF1470" s="39"/>
      <c r="AG1470" s="39"/>
      <c r="AH1470" s="39"/>
      <c r="AI1470" s="39"/>
      <c r="AJ1470" s="39"/>
      <c r="AK1470" s="39"/>
      <c r="AL1470" s="39">
        <f t="shared" si="493"/>
        <v>199</v>
      </c>
      <c r="AM1470" s="39" t="str">
        <f t="shared" si="491"/>
        <v xml:space="preserve"> </v>
      </c>
      <c r="AN1470" s="39">
        <v>10001</v>
      </c>
      <c r="AO1470" s="39" t="s">
        <v>101</v>
      </c>
      <c r="AP1470" s="39">
        <f t="shared" si="492"/>
        <v>2</v>
      </c>
    </row>
    <row r="1471" spans="27:42" x14ac:dyDescent="0.2">
      <c r="AA1471" s="39"/>
      <c r="AB1471" s="39"/>
      <c r="AC1471" s="39"/>
      <c r="AD1471" s="39"/>
      <c r="AE1471" s="39"/>
      <c r="AF1471" s="39"/>
      <c r="AG1471" s="39"/>
      <c r="AH1471" s="39"/>
      <c r="AI1471" s="39"/>
      <c r="AJ1471" s="39"/>
      <c r="AK1471" s="39"/>
      <c r="AL1471" s="39">
        <f t="shared" si="493"/>
        <v>200</v>
      </c>
      <c r="AM1471" s="39" t="str">
        <f t="shared" si="491"/>
        <v xml:space="preserve"> </v>
      </c>
      <c r="AN1471" s="39">
        <v>10001</v>
      </c>
      <c r="AO1471" s="39" t="s">
        <v>101</v>
      </c>
      <c r="AP1471" s="39">
        <f t="shared" si="492"/>
        <v>2</v>
      </c>
    </row>
    <row r="1472" spans="27:42" x14ac:dyDescent="0.2">
      <c r="AA1472" s="39"/>
      <c r="AB1472" s="39"/>
      <c r="AC1472" s="39"/>
      <c r="AD1472" s="39"/>
      <c r="AE1472" s="39"/>
      <c r="AF1472" s="39"/>
      <c r="AG1472" s="39"/>
      <c r="AH1472" s="39"/>
      <c r="AI1472" s="39"/>
      <c r="AJ1472" s="39"/>
      <c r="AK1472" s="39"/>
      <c r="AL1472" s="39">
        <f t="shared" si="493"/>
        <v>201</v>
      </c>
      <c r="AM1472" s="39" t="str">
        <f t="shared" si="491"/>
        <v xml:space="preserve"> </v>
      </c>
      <c r="AN1472" s="39">
        <v>10001</v>
      </c>
      <c r="AO1472" s="39" t="s">
        <v>101</v>
      </c>
      <c r="AP1472" s="39">
        <f t="shared" si="492"/>
        <v>2</v>
      </c>
    </row>
    <row r="1473" spans="27:42" x14ac:dyDescent="0.2">
      <c r="AA1473" s="39"/>
      <c r="AB1473" s="39"/>
      <c r="AC1473" s="39"/>
      <c r="AD1473" s="39"/>
      <c r="AE1473" s="39"/>
      <c r="AF1473" s="39"/>
      <c r="AG1473" s="39"/>
      <c r="AH1473" s="39"/>
      <c r="AI1473" s="39"/>
      <c r="AJ1473" s="39"/>
      <c r="AK1473" s="39"/>
      <c r="AL1473" s="39">
        <f t="shared" si="493"/>
        <v>202</v>
      </c>
      <c r="AM1473" s="39" t="str">
        <f t="shared" si="491"/>
        <v xml:space="preserve"> </v>
      </c>
      <c r="AN1473" s="39">
        <v>10001</v>
      </c>
      <c r="AO1473" s="39" t="s">
        <v>101</v>
      </c>
      <c r="AP1473" s="39">
        <f t="shared" si="492"/>
        <v>2</v>
      </c>
    </row>
    <row r="1474" spans="27:42" x14ac:dyDescent="0.2">
      <c r="AA1474" s="39"/>
      <c r="AB1474" s="39"/>
      <c r="AC1474" s="39"/>
      <c r="AD1474" s="39"/>
      <c r="AE1474" s="39"/>
      <c r="AF1474" s="39"/>
      <c r="AG1474" s="39"/>
      <c r="AH1474" s="39"/>
      <c r="AI1474" s="39"/>
      <c r="AJ1474" s="39"/>
      <c r="AK1474" s="39"/>
      <c r="AL1474" s="39">
        <f t="shared" si="493"/>
        <v>203</v>
      </c>
      <c r="AM1474" s="39" t="str">
        <f t="shared" si="491"/>
        <v xml:space="preserve"> </v>
      </c>
      <c r="AN1474" s="39">
        <v>10001</v>
      </c>
      <c r="AO1474" s="39" t="s">
        <v>101</v>
      </c>
      <c r="AP1474" s="39">
        <f t="shared" si="492"/>
        <v>2</v>
      </c>
    </row>
    <row r="1475" spans="27:42" x14ac:dyDescent="0.2">
      <c r="AA1475" s="39"/>
      <c r="AB1475" s="39"/>
      <c r="AC1475" s="39"/>
      <c r="AD1475" s="39"/>
      <c r="AE1475" s="39"/>
      <c r="AF1475" s="39"/>
      <c r="AG1475" s="39"/>
      <c r="AH1475" s="39"/>
      <c r="AI1475" s="39"/>
      <c r="AJ1475" s="39"/>
      <c r="AK1475" s="39"/>
      <c r="AL1475" s="39">
        <f t="shared" si="493"/>
        <v>204</v>
      </c>
      <c r="AM1475" s="39" t="str">
        <f t="shared" si="491"/>
        <v xml:space="preserve"> </v>
      </c>
      <c r="AN1475" s="39">
        <v>10001</v>
      </c>
      <c r="AO1475" s="39" t="s">
        <v>101</v>
      </c>
      <c r="AP1475" s="39">
        <f t="shared" si="492"/>
        <v>2</v>
      </c>
    </row>
    <row r="1476" spans="27:42" x14ac:dyDescent="0.2">
      <c r="AA1476" s="39"/>
      <c r="AB1476" s="39"/>
      <c r="AC1476" s="39"/>
      <c r="AD1476" s="39"/>
      <c r="AE1476" s="39"/>
      <c r="AF1476" s="39"/>
      <c r="AG1476" s="39"/>
      <c r="AH1476" s="39"/>
      <c r="AI1476" s="39"/>
      <c r="AJ1476" s="39"/>
      <c r="AK1476" s="39"/>
      <c r="AL1476" s="39">
        <f t="shared" si="493"/>
        <v>205</v>
      </c>
      <c r="AM1476" s="39" t="str">
        <f t="shared" si="491"/>
        <v xml:space="preserve"> </v>
      </c>
      <c r="AN1476" s="39">
        <v>10001</v>
      </c>
      <c r="AO1476" s="39" t="s">
        <v>101</v>
      </c>
      <c r="AP1476" s="39">
        <f t="shared" si="492"/>
        <v>2</v>
      </c>
    </row>
    <row r="1477" spans="27:42" x14ac:dyDescent="0.2">
      <c r="AA1477" s="39"/>
      <c r="AB1477" s="39"/>
      <c r="AC1477" s="39"/>
      <c r="AD1477" s="39"/>
      <c r="AE1477" s="39"/>
      <c r="AF1477" s="39"/>
      <c r="AG1477" s="39"/>
      <c r="AH1477" s="39"/>
      <c r="AI1477" s="39"/>
      <c r="AJ1477" s="39"/>
      <c r="AK1477" s="39"/>
      <c r="AL1477" s="39">
        <f t="shared" si="493"/>
        <v>206</v>
      </c>
      <c r="AM1477" s="39" t="str">
        <f t="shared" si="491"/>
        <v xml:space="preserve"> </v>
      </c>
      <c r="AN1477" s="39">
        <v>10001</v>
      </c>
      <c r="AO1477" s="39" t="s">
        <v>101</v>
      </c>
      <c r="AP1477" s="39">
        <f t="shared" si="492"/>
        <v>2</v>
      </c>
    </row>
    <row r="1478" spans="27:42" x14ac:dyDescent="0.2">
      <c r="AA1478" s="39"/>
      <c r="AB1478" s="39"/>
      <c r="AC1478" s="39"/>
      <c r="AD1478" s="39"/>
      <c r="AE1478" s="39"/>
      <c r="AF1478" s="39"/>
      <c r="AG1478" s="39"/>
      <c r="AH1478" s="39"/>
      <c r="AI1478" s="39"/>
      <c r="AJ1478" s="39"/>
      <c r="AK1478" s="39"/>
      <c r="AL1478" s="39">
        <f t="shared" si="493"/>
        <v>207</v>
      </c>
      <c r="AM1478" s="39" t="str">
        <f t="shared" si="491"/>
        <v xml:space="preserve"> </v>
      </c>
      <c r="AN1478" s="39">
        <v>10001</v>
      </c>
      <c r="AO1478" s="39" t="s">
        <v>101</v>
      </c>
      <c r="AP1478" s="39">
        <f t="shared" si="492"/>
        <v>2</v>
      </c>
    </row>
    <row r="1479" spans="27:42" x14ac:dyDescent="0.2">
      <c r="AA1479" s="39"/>
      <c r="AB1479" s="39"/>
      <c r="AC1479" s="39"/>
      <c r="AD1479" s="39"/>
      <c r="AE1479" s="39"/>
      <c r="AF1479" s="39"/>
      <c r="AG1479" s="39"/>
      <c r="AH1479" s="39"/>
      <c r="AI1479" s="39"/>
      <c r="AJ1479" s="39"/>
      <c r="AK1479" s="39"/>
      <c r="AL1479" s="39">
        <f t="shared" si="493"/>
        <v>208</v>
      </c>
      <c r="AM1479" s="39"/>
      <c r="AN1479" s="39">
        <v>10001</v>
      </c>
      <c r="AO1479" s="39" t="s">
        <v>101</v>
      </c>
      <c r="AP1479" s="39">
        <f t="shared" si="492"/>
        <v>2</v>
      </c>
    </row>
    <row r="1480" spans="27:42" x14ac:dyDescent="0.2">
      <c r="AA1480" s="39"/>
      <c r="AB1480" s="39"/>
      <c r="AC1480" s="39"/>
      <c r="AD1480" s="39"/>
      <c r="AE1480" s="39"/>
      <c r="AF1480" s="39"/>
      <c r="AG1480" s="39"/>
      <c r="AH1480" s="39"/>
      <c r="AI1480" s="39"/>
      <c r="AJ1480" s="39"/>
      <c r="AK1480" s="39"/>
      <c r="AL1480" s="39">
        <f t="shared" si="493"/>
        <v>209</v>
      </c>
      <c r="AM1480" s="39"/>
      <c r="AN1480" s="39">
        <v>10001</v>
      </c>
      <c r="AO1480" s="39" t="s">
        <v>101</v>
      </c>
      <c r="AP1480" s="39">
        <f t="shared" si="492"/>
        <v>2</v>
      </c>
    </row>
    <row r="1481" spans="27:42" x14ac:dyDescent="0.2">
      <c r="AA1481" s="39"/>
      <c r="AB1481" s="39"/>
      <c r="AC1481" s="39"/>
      <c r="AD1481" s="39"/>
      <c r="AE1481" s="39"/>
      <c r="AF1481" s="39"/>
      <c r="AG1481" s="39"/>
      <c r="AH1481" s="39"/>
      <c r="AI1481" s="39"/>
      <c r="AJ1481" s="39"/>
      <c r="AK1481" s="39"/>
      <c r="AL1481" s="39">
        <f t="shared" si="493"/>
        <v>210</v>
      </c>
      <c r="AM1481" s="39"/>
      <c r="AN1481" s="39">
        <v>10001</v>
      </c>
      <c r="AO1481" s="39" t="s">
        <v>101</v>
      </c>
      <c r="AP1481" s="39">
        <f t="shared" si="492"/>
        <v>2</v>
      </c>
    </row>
    <row r="1482" spans="27:42" x14ac:dyDescent="0.2">
      <c r="AA1482" s="39"/>
      <c r="AB1482" s="39"/>
      <c r="AC1482" s="39"/>
      <c r="AD1482" s="39"/>
      <c r="AE1482" s="39"/>
      <c r="AF1482" s="39"/>
      <c r="AG1482" s="39"/>
      <c r="AH1482" s="39"/>
      <c r="AI1482" s="39"/>
      <c r="AJ1482" s="39"/>
      <c r="AK1482" s="39"/>
      <c r="AL1482" s="39">
        <f t="shared" si="493"/>
        <v>211</v>
      </c>
      <c r="AM1482" s="39"/>
      <c r="AN1482" s="39">
        <v>10001</v>
      </c>
      <c r="AO1482" s="39" t="s">
        <v>101</v>
      </c>
      <c r="AP1482" s="39">
        <f t="shared" si="492"/>
        <v>2</v>
      </c>
    </row>
    <row r="1483" spans="27:42" x14ac:dyDescent="0.2">
      <c r="AA1483" s="39"/>
      <c r="AB1483" s="39"/>
      <c r="AC1483" s="39"/>
      <c r="AD1483" s="39"/>
      <c r="AE1483" s="39"/>
      <c r="AF1483" s="39"/>
      <c r="AG1483" s="39"/>
      <c r="AH1483" s="39"/>
      <c r="AI1483" s="39"/>
      <c r="AJ1483" s="39"/>
      <c r="AK1483" s="39"/>
      <c r="AL1483" s="39">
        <f t="shared" si="493"/>
        <v>212</v>
      </c>
      <c r="AM1483" s="39"/>
      <c r="AN1483" s="39">
        <v>10001</v>
      </c>
      <c r="AO1483" s="39" t="s">
        <v>101</v>
      </c>
      <c r="AP1483" s="39">
        <f t="shared" si="492"/>
        <v>2</v>
      </c>
    </row>
    <row r="1484" spans="27:42" x14ac:dyDescent="0.2">
      <c r="AA1484" s="39"/>
      <c r="AB1484" s="39"/>
      <c r="AC1484" s="39"/>
      <c r="AD1484" s="39"/>
      <c r="AE1484" s="39"/>
      <c r="AF1484" s="39"/>
      <c r="AG1484" s="39"/>
      <c r="AH1484" s="39"/>
      <c r="AI1484" s="39"/>
      <c r="AJ1484" s="39"/>
      <c r="AK1484" s="39"/>
      <c r="AL1484" s="39">
        <f t="shared" si="493"/>
        <v>213</v>
      </c>
      <c r="AM1484" s="39"/>
      <c r="AN1484" s="39">
        <v>10001</v>
      </c>
      <c r="AO1484" s="39" t="s">
        <v>101</v>
      </c>
      <c r="AP1484" s="39">
        <f t="shared" si="492"/>
        <v>2</v>
      </c>
    </row>
    <row r="1485" spans="27:42" x14ac:dyDescent="0.2">
      <c r="AA1485" s="39"/>
      <c r="AB1485" s="39"/>
      <c r="AC1485" s="39"/>
      <c r="AD1485" s="39"/>
      <c r="AE1485" s="39"/>
      <c r="AF1485" s="39"/>
      <c r="AG1485" s="39"/>
      <c r="AH1485" s="39"/>
      <c r="AI1485" s="39"/>
      <c r="AJ1485" s="39"/>
      <c r="AK1485" s="39"/>
      <c r="AL1485" s="39">
        <f t="shared" si="493"/>
        <v>214</v>
      </c>
      <c r="AM1485" s="39"/>
      <c r="AN1485" s="39">
        <v>10001</v>
      </c>
      <c r="AO1485" s="39" t="s">
        <v>101</v>
      </c>
      <c r="AP1485" s="39">
        <f t="shared" si="492"/>
        <v>2</v>
      </c>
    </row>
    <row r="1486" spans="27:42" x14ac:dyDescent="0.2">
      <c r="AA1486" s="39"/>
      <c r="AB1486" s="39"/>
      <c r="AC1486" s="39"/>
      <c r="AD1486" s="39"/>
      <c r="AE1486" s="39"/>
      <c r="AF1486" s="39"/>
      <c r="AG1486" s="39"/>
      <c r="AH1486" s="39"/>
      <c r="AI1486" s="39"/>
      <c r="AJ1486" s="39"/>
      <c r="AK1486" s="39"/>
      <c r="AL1486" s="39">
        <f t="shared" si="493"/>
        <v>215</v>
      </c>
      <c r="AM1486" s="39"/>
      <c r="AN1486" s="39">
        <v>10001</v>
      </c>
      <c r="AO1486" s="39" t="s">
        <v>101</v>
      </c>
      <c r="AP1486" s="39">
        <f t="shared" si="492"/>
        <v>2</v>
      </c>
    </row>
    <row r="1487" spans="27:42" x14ac:dyDescent="0.2">
      <c r="AA1487" s="39"/>
      <c r="AB1487" s="39"/>
      <c r="AC1487" s="39"/>
      <c r="AD1487" s="39"/>
      <c r="AE1487" s="39"/>
      <c r="AF1487" s="39"/>
      <c r="AG1487" s="39"/>
      <c r="AH1487" s="39"/>
      <c r="AI1487" s="39"/>
      <c r="AJ1487" s="39"/>
      <c r="AK1487" s="39"/>
      <c r="AL1487" s="39">
        <f t="shared" si="493"/>
        <v>216</v>
      </c>
      <c r="AM1487" s="39"/>
      <c r="AN1487" s="39">
        <v>10001</v>
      </c>
      <c r="AO1487" s="39" t="s">
        <v>101</v>
      </c>
      <c r="AP1487" s="39">
        <f t="shared" si="492"/>
        <v>2</v>
      </c>
    </row>
    <row r="1488" spans="27:42" x14ac:dyDescent="0.2">
      <c r="AA1488" s="39"/>
      <c r="AB1488" s="39"/>
      <c r="AC1488" s="39"/>
      <c r="AD1488" s="39"/>
      <c r="AE1488" s="39"/>
      <c r="AF1488" s="39"/>
      <c r="AG1488" s="39"/>
      <c r="AH1488" s="39"/>
      <c r="AI1488" s="39"/>
      <c r="AJ1488" s="39"/>
      <c r="AK1488" s="39"/>
      <c r="AL1488" s="39">
        <f t="shared" si="493"/>
        <v>217</v>
      </c>
      <c r="AM1488" s="39"/>
      <c r="AN1488" s="39">
        <v>10001</v>
      </c>
      <c r="AO1488" s="39" t="s">
        <v>101</v>
      </c>
      <c r="AP1488" s="39">
        <f t="shared" si="492"/>
        <v>2</v>
      </c>
    </row>
    <row r="1489" spans="27:42" x14ac:dyDescent="0.2">
      <c r="AA1489" s="39"/>
      <c r="AB1489" s="39"/>
      <c r="AC1489" s="39"/>
      <c r="AD1489" s="39"/>
      <c r="AE1489" s="39"/>
      <c r="AF1489" s="39"/>
      <c r="AG1489" s="39"/>
      <c r="AH1489" s="39"/>
      <c r="AI1489" s="39"/>
      <c r="AJ1489" s="39"/>
      <c r="AK1489" s="39"/>
      <c r="AL1489" s="39">
        <f t="shared" si="493"/>
        <v>218</v>
      </c>
      <c r="AM1489" s="39"/>
      <c r="AN1489" s="39">
        <v>10001</v>
      </c>
      <c r="AO1489" s="39" t="s">
        <v>101</v>
      </c>
      <c r="AP1489" s="39">
        <f t="shared" si="492"/>
        <v>2</v>
      </c>
    </row>
    <row r="1490" spans="27:42" x14ac:dyDescent="0.2">
      <c r="AA1490" s="39"/>
      <c r="AB1490" s="39"/>
      <c r="AC1490" s="39"/>
      <c r="AD1490" s="39"/>
      <c r="AE1490" s="39"/>
      <c r="AF1490" s="39"/>
      <c r="AG1490" s="39"/>
      <c r="AH1490" s="39"/>
      <c r="AI1490" s="39"/>
      <c r="AJ1490" s="39"/>
      <c r="AK1490" s="39"/>
      <c r="AL1490" s="39">
        <f t="shared" si="493"/>
        <v>219</v>
      </c>
      <c r="AM1490" s="39"/>
      <c r="AN1490" s="39">
        <v>10001</v>
      </c>
      <c r="AO1490" s="39" t="s">
        <v>101</v>
      </c>
      <c r="AP1490" s="39">
        <f t="shared" si="492"/>
        <v>2</v>
      </c>
    </row>
    <row r="1491" spans="27:42" x14ac:dyDescent="0.2">
      <c r="AA1491" s="39"/>
      <c r="AB1491" s="39"/>
      <c r="AC1491" s="39"/>
      <c r="AD1491" s="39"/>
      <c r="AE1491" s="39"/>
      <c r="AF1491" s="39"/>
      <c r="AG1491" s="39"/>
      <c r="AH1491" s="39"/>
      <c r="AI1491" s="39"/>
      <c r="AJ1491" s="39"/>
      <c r="AK1491" s="39"/>
      <c r="AL1491" s="39">
        <f t="shared" si="493"/>
        <v>220</v>
      </c>
      <c r="AM1491" s="39"/>
      <c r="AN1491" s="39">
        <v>10001</v>
      </c>
      <c r="AO1491" s="39" t="s">
        <v>101</v>
      </c>
      <c r="AP1491" s="39">
        <f t="shared" si="492"/>
        <v>2</v>
      </c>
    </row>
    <row r="1492" spans="27:42" x14ac:dyDescent="0.2">
      <c r="AA1492" s="39"/>
      <c r="AB1492" s="39"/>
      <c r="AC1492" s="39"/>
      <c r="AD1492" s="39"/>
      <c r="AE1492" s="39"/>
      <c r="AF1492" s="39"/>
      <c r="AG1492" s="39"/>
      <c r="AH1492" s="39"/>
      <c r="AI1492" s="39"/>
      <c r="AJ1492" s="39"/>
      <c r="AK1492" s="39"/>
      <c r="AL1492" s="39">
        <f t="shared" si="493"/>
        <v>221</v>
      </c>
      <c r="AM1492" s="39"/>
      <c r="AN1492" s="39">
        <v>10001</v>
      </c>
      <c r="AO1492" s="39" t="s">
        <v>101</v>
      </c>
      <c r="AP1492" s="39">
        <f t="shared" si="492"/>
        <v>2</v>
      </c>
    </row>
    <row r="1493" spans="27:42" x14ac:dyDescent="0.2">
      <c r="AA1493" s="39"/>
      <c r="AB1493" s="39"/>
      <c r="AC1493" s="39"/>
      <c r="AD1493" s="39"/>
      <c r="AE1493" s="39"/>
      <c r="AF1493" s="39"/>
      <c r="AG1493" s="39"/>
      <c r="AH1493" s="39"/>
      <c r="AI1493" s="39"/>
      <c r="AJ1493" s="39"/>
      <c r="AK1493" s="39"/>
      <c r="AL1493" s="39">
        <f t="shared" si="493"/>
        <v>222</v>
      </c>
      <c r="AM1493" s="39"/>
      <c r="AN1493" s="39">
        <v>10001</v>
      </c>
      <c r="AO1493" s="39" t="s">
        <v>101</v>
      </c>
      <c r="AP1493" s="39">
        <f t="shared" si="492"/>
        <v>2</v>
      </c>
    </row>
    <row r="1494" spans="27:42" x14ac:dyDescent="0.2">
      <c r="AA1494" s="39"/>
      <c r="AB1494" s="39"/>
      <c r="AC1494" s="39"/>
      <c r="AD1494" s="39"/>
      <c r="AE1494" s="39"/>
      <c r="AF1494" s="39"/>
      <c r="AG1494" s="39"/>
      <c r="AH1494" s="39"/>
      <c r="AI1494" s="39"/>
      <c r="AJ1494" s="39"/>
      <c r="AK1494" s="39"/>
      <c r="AL1494" s="39">
        <f t="shared" si="493"/>
        <v>223</v>
      </c>
      <c r="AM1494" s="39"/>
      <c r="AN1494" s="39">
        <v>10001</v>
      </c>
      <c r="AO1494" s="39" t="s">
        <v>101</v>
      </c>
      <c r="AP1494" s="39">
        <f t="shared" si="492"/>
        <v>2</v>
      </c>
    </row>
    <row r="1495" spans="27:42" x14ac:dyDescent="0.2">
      <c r="AA1495" s="39"/>
      <c r="AB1495" s="39"/>
      <c r="AC1495" s="39"/>
      <c r="AD1495" s="39"/>
      <c r="AE1495" s="39"/>
      <c r="AF1495" s="39"/>
      <c r="AG1495" s="39"/>
      <c r="AH1495" s="39"/>
      <c r="AI1495" s="39"/>
      <c r="AJ1495" s="39"/>
      <c r="AK1495" s="39"/>
      <c r="AL1495" s="39">
        <f t="shared" si="493"/>
        <v>224</v>
      </c>
      <c r="AM1495" s="39"/>
      <c r="AN1495" s="39">
        <v>10001</v>
      </c>
      <c r="AO1495" s="39" t="s">
        <v>101</v>
      </c>
      <c r="AP1495" s="39">
        <f t="shared" si="492"/>
        <v>2</v>
      </c>
    </row>
    <row r="1496" spans="27:42" x14ac:dyDescent="0.2">
      <c r="AA1496" s="39"/>
      <c r="AB1496" s="39"/>
      <c r="AC1496" s="39"/>
      <c r="AD1496" s="39"/>
      <c r="AE1496" s="39"/>
      <c r="AF1496" s="39"/>
      <c r="AG1496" s="39"/>
      <c r="AH1496" s="39"/>
      <c r="AI1496" s="39"/>
      <c r="AJ1496" s="39"/>
      <c r="AK1496" s="39"/>
      <c r="AL1496" s="39">
        <f t="shared" si="493"/>
        <v>225</v>
      </c>
      <c r="AM1496" s="39"/>
      <c r="AN1496" s="39">
        <v>10001</v>
      </c>
      <c r="AO1496" s="39" t="s">
        <v>101</v>
      </c>
      <c r="AP1496" s="39">
        <f t="shared" si="492"/>
        <v>2</v>
      </c>
    </row>
    <row r="1497" spans="27:42" x14ac:dyDescent="0.2">
      <c r="AA1497" s="39"/>
      <c r="AB1497" s="39"/>
      <c r="AC1497" s="39"/>
      <c r="AD1497" s="39"/>
      <c r="AE1497" s="39"/>
      <c r="AF1497" s="39"/>
      <c r="AG1497" s="39"/>
      <c r="AH1497" s="39"/>
      <c r="AI1497" s="39"/>
      <c r="AJ1497" s="39"/>
      <c r="AK1497" s="39"/>
      <c r="AL1497" s="39">
        <f t="shared" si="493"/>
        <v>226</v>
      </c>
      <c r="AM1497" s="39"/>
      <c r="AN1497" s="39">
        <v>10001</v>
      </c>
      <c r="AO1497" s="39" t="s">
        <v>101</v>
      </c>
      <c r="AP1497" s="39">
        <f t="shared" si="492"/>
        <v>2</v>
      </c>
    </row>
    <row r="1498" spans="27:42" x14ac:dyDescent="0.2">
      <c r="AA1498" s="39"/>
      <c r="AB1498" s="39"/>
      <c r="AC1498" s="39"/>
      <c r="AD1498" s="39"/>
      <c r="AE1498" s="39"/>
      <c r="AF1498" s="39"/>
      <c r="AG1498" s="39"/>
      <c r="AH1498" s="39"/>
      <c r="AI1498" s="39"/>
      <c r="AJ1498" s="39"/>
      <c r="AK1498" s="39"/>
      <c r="AL1498" s="39">
        <f t="shared" si="493"/>
        <v>227</v>
      </c>
      <c r="AM1498" s="39"/>
      <c r="AN1498" s="39">
        <v>10001</v>
      </c>
      <c r="AO1498" s="39" t="s">
        <v>101</v>
      </c>
      <c r="AP1498" s="39">
        <f t="shared" si="492"/>
        <v>2</v>
      </c>
    </row>
    <row r="1499" spans="27:42" x14ac:dyDescent="0.2">
      <c r="AA1499" s="39"/>
      <c r="AB1499" s="39"/>
      <c r="AC1499" s="39"/>
      <c r="AD1499" s="39"/>
      <c r="AE1499" s="39"/>
      <c r="AF1499" s="39"/>
      <c r="AG1499" s="39"/>
      <c r="AH1499" s="39"/>
      <c r="AI1499" s="39"/>
      <c r="AJ1499" s="39"/>
      <c r="AK1499" s="39"/>
      <c r="AL1499" s="39">
        <f t="shared" si="493"/>
        <v>228</v>
      </c>
      <c r="AM1499" s="39"/>
      <c r="AN1499" s="39">
        <v>10001</v>
      </c>
      <c r="AO1499" s="39" t="s">
        <v>101</v>
      </c>
      <c r="AP1499" s="39">
        <f t="shared" si="492"/>
        <v>2</v>
      </c>
    </row>
    <row r="1500" spans="27:42" x14ac:dyDescent="0.2">
      <c r="AA1500" s="39"/>
      <c r="AB1500" s="39"/>
      <c r="AC1500" s="39"/>
      <c r="AD1500" s="39"/>
      <c r="AE1500" s="39"/>
      <c r="AF1500" s="39"/>
      <c r="AG1500" s="39"/>
      <c r="AH1500" s="39"/>
      <c r="AI1500" s="39"/>
      <c r="AJ1500" s="39"/>
      <c r="AK1500" s="39"/>
      <c r="AL1500" s="39">
        <f t="shared" si="493"/>
        <v>229</v>
      </c>
      <c r="AM1500" s="39"/>
      <c r="AN1500" s="39">
        <v>10001</v>
      </c>
      <c r="AO1500" s="39" t="s">
        <v>101</v>
      </c>
      <c r="AP1500" s="39">
        <f t="shared" si="492"/>
        <v>2</v>
      </c>
    </row>
    <row r="1501" spans="27:42" x14ac:dyDescent="0.2">
      <c r="AA1501" s="39"/>
      <c r="AB1501" s="39"/>
      <c r="AC1501" s="39"/>
      <c r="AD1501" s="39"/>
      <c r="AE1501" s="39"/>
      <c r="AF1501" s="39"/>
      <c r="AG1501" s="39"/>
      <c r="AH1501" s="39"/>
      <c r="AI1501" s="39"/>
      <c r="AJ1501" s="39"/>
      <c r="AK1501" s="39"/>
      <c r="AL1501" s="39">
        <f t="shared" si="493"/>
        <v>230</v>
      </c>
      <c r="AM1501" s="39"/>
      <c r="AN1501" s="39">
        <v>10001</v>
      </c>
      <c r="AO1501" s="39" t="s">
        <v>101</v>
      </c>
      <c r="AP1501" s="39">
        <f t="shared" si="492"/>
        <v>2</v>
      </c>
    </row>
    <row r="1502" spans="27:42" x14ac:dyDescent="0.2">
      <c r="AA1502" s="39"/>
      <c r="AB1502" s="39"/>
      <c r="AC1502" s="39"/>
      <c r="AD1502" s="39"/>
      <c r="AE1502" s="39"/>
      <c r="AF1502" s="39"/>
      <c r="AG1502" s="39"/>
      <c r="AH1502" s="39"/>
      <c r="AI1502" s="39"/>
      <c r="AJ1502" s="39"/>
      <c r="AK1502" s="39"/>
      <c r="AL1502" s="39">
        <f t="shared" si="493"/>
        <v>231</v>
      </c>
      <c r="AM1502" s="39"/>
      <c r="AN1502" s="39">
        <v>10001</v>
      </c>
      <c r="AO1502" s="39" t="s">
        <v>101</v>
      </c>
      <c r="AP1502" s="39">
        <f t="shared" si="492"/>
        <v>2</v>
      </c>
    </row>
    <row r="1503" spans="27:42" x14ac:dyDescent="0.2">
      <c r="AA1503" s="39"/>
      <c r="AB1503" s="39"/>
      <c r="AC1503" s="39"/>
      <c r="AD1503" s="39"/>
      <c r="AE1503" s="39"/>
      <c r="AF1503" s="39"/>
      <c r="AG1503" s="39"/>
      <c r="AH1503" s="39"/>
      <c r="AI1503" s="39"/>
      <c r="AJ1503" s="39"/>
      <c r="AK1503" s="39"/>
      <c r="AL1503" s="39">
        <f t="shared" si="493"/>
        <v>232</v>
      </c>
      <c r="AM1503" s="39"/>
      <c r="AN1503" s="39">
        <v>10001</v>
      </c>
      <c r="AO1503" s="39" t="s">
        <v>101</v>
      </c>
      <c r="AP1503" s="39">
        <f t="shared" si="492"/>
        <v>2</v>
      </c>
    </row>
    <row r="1504" spans="27:42" x14ac:dyDescent="0.2">
      <c r="AA1504" s="39"/>
      <c r="AB1504" s="39"/>
      <c r="AC1504" s="39"/>
      <c r="AD1504" s="39"/>
      <c r="AE1504" s="39"/>
      <c r="AF1504" s="39"/>
      <c r="AG1504" s="39"/>
      <c r="AH1504" s="39"/>
      <c r="AI1504" s="39"/>
      <c r="AJ1504" s="39"/>
      <c r="AK1504" s="39"/>
      <c r="AL1504" s="39">
        <f t="shared" si="493"/>
        <v>233</v>
      </c>
      <c r="AM1504" s="39"/>
      <c r="AN1504" s="39">
        <v>10001</v>
      </c>
      <c r="AO1504" s="39" t="s">
        <v>101</v>
      </c>
      <c r="AP1504" s="39">
        <f t="shared" si="492"/>
        <v>2</v>
      </c>
    </row>
    <row r="1505" spans="27:42" x14ac:dyDescent="0.2">
      <c r="AA1505" s="39"/>
      <c r="AB1505" s="39"/>
      <c r="AC1505" s="39"/>
      <c r="AD1505" s="39"/>
      <c r="AE1505" s="39"/>
      <c r="AF1505" s="39"/>
      <c r="AG1505" s="39"/>
      <c r="AH1505" s="39"/>
      <c r="AI1505" s="39"/>
      <c r="AJ1505" s="39"/>
      <c r="AK1505" s="39"/>
      <c r="AL1505" s="39">
        <f t="shared" si="493"/>
        <v>234</v>
      </c>
      <c r="AM1505" s="39"/>
      <c r="AN1505" s="39">
        <v>10001</v>
      </c>
      <c r="AO1505" s="39" t="s">
        <v>101</v>
      </c>
      <c r="AP1505" s="39">
        <f t="shared" si="492"/>
        <v>2</v>
      </c>
    </row>
    <row r="1506" spans="27:42" x14ac:dyDescent="0.2">
      <c r="AA1506" s="39"/>
      <c r="AB1506" s="39"/>
      <c r="AC1506" s="39"/>
      <c r="AD1506" s="39"/>
      <c r="AE1506" s="39"/>
      <c r="AF1506" s="39"/>
      <c r="AG1506" s="39"/>
      <c r="AH1506" s="39"/>
      <c r="AI1506" s="39"/>
      <c r="AJ1506" s="39"/>
      <c r="AK1506" s="39"/>
      <c r="AL1506" s="39">
        <f t="shared" si="493"/>
        <v>235</v>
      </c>
      <c r="AM1506" s="39"/>
      <c r="AN1506" s="39">
        <v>10001</v>
      </c>
      <c r="AO1506" s="39" t="s">
        <v>101</v>
      </c>
      <c r="AP1506" s="39">
        <f t="shared" si="492"/>
        <v>2</v>
      </c>
    </row>
    <row r="1507" spans="27:42" x14ac:dyDescent="0.2">
      <c r="AA1507" s="39"/>
      <c r="AB1507" s="39"/>
      <c r="AC1507" s="39"/>
      <c r="AD1507" s="39"/>
      <c r="AE1507" s="39"/>
      <c r="AF1507" s="39"/>
      <c r="AG1507" s="39"/>
      <c r="AH1507" s="39"/>
      <c r="AI1507" s="39"/>
      <c r="AJ1507" s="39"/>
      <c r="AK1507" s="39"/>
      <c r="AL1507" s="39">
        <f t="shared" si="493"/>
        <v>236</v>
      </c>
      <c r="AM1507" s="39"/>
      <c r="AN1507" s="39">
        <v>10001</v>
      </c>
      <c r="AO1507" s="39" t="s">
        <v>101</v>
      </c>
      <c r="AP1507" s="39">
        <f t="shared" si="492"/>
        <v>2</v>
      </c>
    </row>
    <row r="1508" spans="27:42" x14ac:dyDescent="0.2">
      <c r="AA1508" s="39"/>
      <c r="AB1508" s="39"/>
      <c r="AC1508" s="39"/>
      <c r="AD1508" s="39"/>
      <c r="AE1508" s="39"/>
      <c r="AF1508" s="39"/>
      <c r="AG1508" s="39"/>
      <c r="AH1508" s="39"/>
      <c r="AI1508" s="39"/>
      <c r="AJ1508" s="39"/>
      <c r="AK1508" s="39"/>
      <c r="AL1508" s="39">
        <f t="shared" si="493"/>
        <v>237</v>
      </c>
      <c r="AM1508" s="39"/>
      <c r="AN1508" s="39">
        <v>10001</v>
      </c>
      <c r="AO1508" s="39" t="s">
        <v>101</v>
      </c>
      <c r="AP1508" s="39">
        <f t="shared" si="492"/>
        <v>2</v>
      </c>
    </row>
    <row r="1509" spans="27:42" x14ac:dyDescent="0.2">
      <c r="AA1509" s="39"/>
      <c r="AB1509" s="39"/>
      <c r="AC1509" s="39"/>
      <c r="AD1509" s="39"/>
      <c r="AE1509" s="39"/>
      <c r="AF1509" s="39"/>
      <c r="AG1509" s="39"/>
      <c r="AH1509" s="39"/>
      <c r="AI1509" s="39"/>
      <c r="AJ1509" s="39"/>
      <c r="AK1509" s="39"/>
      <c r="AL1509" s="39">
        <f t="shared" si="493"/>
        <v>238</v>
      </c>
      <c r="AM1509" s="39"/>
      <c r="AN1509" s="39">
        <v>10001</v>
      </c>
      <c r="AO1509" s="39" t="s">
        <v>101</v>
      </c>
      <c r="AP1509" s="39">
        <f t="shared" si="492"/>
        <v>2</v>
      </c>
    </row>
    <row r="1510" spans="27:42" x14ac:dyDescent="0.2">
      <c r="AA1510" s="39"/>
      <c r="AB1510" s="39"/>
      <c r="AC1510" s="39"/>
      <c r="AD1510" s="39"/>
      <c r="AE1510" s="39"/>
      <c r="AF1510" s="39"/>
      <c r="AG1510" s="39"/>
      <c r="AH1510" s="39"/>
      <c r="AI1510" s="39"/>
      <c r="AJ1510" s="39"/>
      <c r="AK1510" s="39"/>
      <c r="AL1510" s="39">
        <f t="shared" si="493"/>
        <v>239</v>
      </c>
      <c r="AM1510" s="39"/>
      <c r="AN1510" s="39">
        <v>10001</v>
      </c>
      <c r="AO1510" s="39" t="s">
        <v>101</v>
      </c>
      <c r="AP1510" s="39">
        <f t="shared" si="492"/>
        <v>2</v>
      </c>
    </row>
    <row r="1511" spans="27:42" x14ac:dyDescent="0.2">
      <c r="AA1511" s="39"/>
      <c r="AB1511" s="39"/>
      <c r="AC1511" s="39"/>
      <c r="AD1511" s="39"/>
      <c r="AE1511" s="39"/>
      <c r="AF1511" s="39"/>
      <c r="AG1511" s="39"/>
      <c r="AH1511" s="39"/>
      <c r="AI1511" s="39"/>
      <c r="AJ1511" s="39"/>
      <c r="AK1511" s="39"/>
      <c r="AL1511" s="39">
        <f t="shared" si="493"/>
        <v>240</v>
      </c>
      <c r="AM1511" s="39"/>
      <c r="AN1511" s="39">
        <v>10001</v>
      </c>
      <c r="AO1511" s="39" t="s">
        <v>101</v>
      </c>
      <c r="AP1511" s="39">
        <f t="shared" si="492"/>
        <v>2</v>
      </c>
    </row>
    <row r="1512" spans="27:42" x14ac:dyDescent="0.2">
      <c r="AA1512" s="39"/>
      <c r="AB1512" s="39"/>
      <c r="AC1512" s="39"/>
      <c r="AD1512" s="39"/>
      <c r="AE1512" s="39"/>
      <c r="AF1512" s="39"/>
      <c r="AG1512" s="39"/>
      <c r="AH1512" s="39"/>
      <c r="AI1512" s="39"/>
      <c r="AJ1512" s="39"/>
      <c r="AK1512" s="39"/>
      <c r="AL1512" s="39">
        <f t="shared" si="493"/>
        <v>241</v>
      </c>
      <c r="AM1512" s="39"/>
      <c r="AN1512" s="39">
        <v>10001</v>
      </c>
      <c r="AO1512" s="39" t="s">
        <v>101</v>
      </c>
      <c r="AP1512" s="39">
        <f t="shared" si="492"/>
        <v>2</v>
      </c>
    </row>
    <row r="1513" spans="27:42" x14ac:dyDescent="0.2">
      <c r="AA1513" s="39"/>
      <c r="AB1513" s="39"/>
      <c r="AC1513" s="39"/>
      <c r="AD1513" s="39"/>
      <c r="AE1513" s="39"/>
      <c r="AF1513" s="39"/>
      <c r="AG1513" s="39"/>
      <c r="AH1513" s="39"/>
      <c r="AI1513" s="39"/>
      <c r="AJ1513" s="39"/>
      <c r="AK1513" s="39"/>
      <c r="AL1513" s="39">
        <f t="shared" si="493"/>
        <v>242</v>
      </c>
      <c r="AM1513" s="39"/>
      <c r="AN1513" s="39">
        <v>10001</v>
      </c>
      <c r="AO1513" s="39" t="s">
        <v>101</v>
      </c>
      <c r="AP1513" s="39">
        <f t="shared" si="492"/>
        <v>2</v>
      </c>
    </row>
    <row r="1514" spans="27:42" x14ac:dyDescent="0.2">
      <c r="AA1514" s="39"/>
      <c r="AB1514" s="39"/>
      <c r="AC1514" s="39"/>
      <c r="AD1514" s="39"/>
      <c r="AE1514" s="39"/>
      <c r="AF1514" s="39"/>
      <c r="AG1514" s="39"/>
      <c r="AH1514" s="39"/>
      <c r="AI1514" s="39"/>
      <c r="AJ1514" s="39"/>
      <c r="AK1514" s="39"/>
      <c r="AL1514" s="39">
        <f t="shared" si="493"/>
        <v>243</v>
      </c>
      <c r="AM1514" s="39"/>
      <c r="AN1514" s="39">
        <v>10001</v>
      </c>
      <c r="AO1514" s="39" t="s">
        <v>101</v>
      </c>
      <c r="AP1514" s="39">
        <f t="shared" si="492"/>
        <v>2</v>
      </c>
    </row>
    <row r="1515" spans="27:42" x14ac:dyDescent="0.2">
      <c r="AA1515" s="39"/>
      <c r="AB1515" s="39"/>
      <c r="AC1515" s="39"/>
      <c r="AD1515" s="39"/>
      <c r="AE1515" s="39"/>
      <c r="AF1515" s="39"/>
      <c r="AG1515" s="39"/>
      <c r="AH1515" s="39"/>
      <c r="AI1515" s="39"/>
      <c r="AJ1515" s="39"/>
      <c r="AK1515" s="39"/>
      <c r="AL1515" s="39">
        <f t="shared" si="493"/>
        <v>244</v>
      </c>
      <c r="AM1515" s="39"/>
      <c r="AN1515" s="39">
        <v>10001</v>
      </c>
      <c r="AO1515" s="39" t="s">
        <v>101</v>
      </c>
      <c r="AP1515" s="39">
        <f t="shared" si="492"/>
        <v>2</v>
      </c>
    </row>
    <row r="1516" spans="27:42" x14ac:dyDescent="0.2">
      <c r="AA1516" s="39"/>
      <c r="AB1516" s="39"/>
      <c r="AC1516" s="39"/>
      <c r="AD1516" s="39"/>
      <c r="AE1516" s="39"/>
      <c r="AF1516" s="39"/>
      <c r="AG1516" s="39"/>
      <c r="AH1516" s="39"/>
      <c r="AI1516" s="39"/>
      <c r="AJ1516" s="39"/>
      <c r="AK1516" s="39"/>
      <c r="AL1516" s="39">
        <f t="shared" si="493"/>
        <v>245</v>
      </c>
      <c r="AM1516" s="39"/>
      <c r="AN1516" s="39">
        <v>10001</v>
      </c>
      <c r="AO1516" s="39" t="s">
        <v>101</v>
      </c>
      <c r="AP1516" s="39">
        <f t="shared" si="492"/>
        <v>2</v>
      </c>
    </row>
    <row r="1517" spans="27:42" x14ac:dyDescent="0.2">
      <c r="AA1517" s="39"/>
      <c r="AB1517" s="39"/>
      <c r="AC1517" s="39"/>
      <c r="AD1517" s="39"/>
      <c r="AE1517" s="39"/>
      <c r="AF1517" s="39"/>
      <c r="AG1517" s="39"/>
      <c r="AH1517" s="39"/>
      <c r="AI1517" s="39"/>
      <c r="AJ1517" s="39"/>
      <c r="AK1517" s="39"/>
      <c r="AL1517" s="39">
        <f t="shared" si="493"/>
        <v>246</v>
      </c>
      <c r="AM1517" s="39"/>
      <c r="AN1517" s="39">
        <v>10001</v>
      </c>
      <c r="AO1517" s="39" t="s">
        <v>101</v>
      </c>
      <c r="AP1517" s="39">
        <f t="shared" si="492"/>
        <v>2</v>
      </c>
    </row>
    <row r="1518" spans="27:42" x14ac:dyDescent="0.2">
      <c r="AA1518" s="39"/>
      <c r="AB1518" s="39"/>
      <c r="AC1518" s="39"/>
      <c r="AD1518" s="39"/>
      <c r="AE1518" s="39"/>
      <c r="AF1518" s="39"/>
      <c r="AG1518" s="39"/>
      <c r="AH1518" s="39"/>
      <c r="AI1518" s="39"/>
      <c r="AJ1518" s="39"/>
      <c r="AK1518" s="39"/>
      <c r="AL1518" s="39">
        <f t="shared" si="493"/>
        <v>247</v>
      </c>
      <c r="AM1518" s="39"/>
      <c r="AN1518" s="39">
        <v>10001</v>
      </c>
      <c r="AO1518" s="39" t="s">
        <v>101</v>
      </c>
      <c r="AP1518" s="39">
        <f t="shared" si="492"/>
        <v>2</v>
      </c>
    </row>
    <row r="1519" spans="27:42" x14ac:dyDescent="0.2">
      <c r="AA1519" s="39"/>
      <c r="AB1519" s="39"/>
      <c r="AC1519" s="39"/>
      <c r="AD1519" s="39"/>
      <c r="AE1519" s="39"/>
      <c r="AF1519" s="39"/>
      <c r="AG1519" s="39"/>
      <c r="AH1519" s="39"/>
      <c r="AI1519" s="39"/>
      <c r="AJ1519" s="39"/>
      <c r="AK1519" s="39"/>
      <c r="AL1519" s="39">
        <f t="shared" si="493"/>
        <v>248</v>
      </c>
      <c r="AM1519" s="39"/>
      <c r="AN1519" s="39">
        <v>10001</v>
      </c>
      <c r="AO1519" s="39" t="s">
        <v>101</v>
      </c>
      <c r="AP1519" s="39">
        <f t="shared" si="492"/>
        <v>2</v>
      </c>
    </row>
    <row r="1520" spans="27:42" x14ac:dyDescent="0.2">
      <c r="AA1520" s="39"/>
      <c r="AB1520" s="39"/>
      <c r="AC1520" s="39"/>
      <c r="AD1520" s="39"/>
      <c r="AE1520" s="39"/>
      <c r="AF1520" s="39"/>
      <c r="AG1520" s="39"/>
      <c r="AH1520" s="39"/>
      <c r="AI1520" s="39"/>
      <c r="AJ1520" s="39"/>
      <c r="AK1520" s="39"/>
      <c r="AL1520" s="39">
        <f t="shared" si="493"/>
        <v>249</v>
      </c>
      <c r="AM1520" s="39"/>
      <c r="AN1520" s="39">
        <v>10001</v>
      </c>
      <c r="AO1520" s="39" t="s">
        <v>101</v>
      </c>
      <c r="AP1520" s="39">
        <f t="shared" si="492"/>
        <v>2</v>
      </c>
    </row>
    <row r="1521" spans="27:42" x14ac:dyDescent="0.2">
      <c r="AA1521" s="39"/>
      <c r="AB1521" s="39"/>
      <c r="AC1521" s="39"/>
      <c r="AD1521" s="39"/>
      <c r="AE1521" s="39"/>
      <c r="AF1521" s="39"/>
      <c r="AG1521" s="39"/>
      <c r="AH1521" s="39"/>
      <c r="AI1521" s="39"/>
      <c r="AJ1521" s="39"/>
      <c r="AK1521" s="39"/>
      <c r="AL1521" s="39">
        <f t="shared" si="493"/>
        <v>250</v>
      </c>
      <c r="AM1521" s="39"/>
      <c r="AN1521" s="39">
        <v>10001</v>
      </c>
      <c r="AO1521" s="39" t="s">
        <v>101</v>
      </c>
      <c r="AP1521" s="39">
        <f t="shared" si="492"/>
        <v>2</v>
      </c>
    </row>
    <row r="1522" spans="27:42" x14ac:dyDescent="0.2">
      <c r="AA1522" s="39"/>
      <c r="AB1522" s="39"/>
      <c r="AC1522" s="39"/>
      <c r="AD1522" s="39"/>
      <c r="AE1522" s="39"/>
      <c r="AF1522" s="39"/>
      <c r="AG1522" s="39"/>
      <c r="AH1522" s="39"/>
      <c r="AI1522" s="39"/>
      <c r="AJ1522" s="39"/>
      <c r="AK1522" s="39"/>
      <c r="AL1522" s="39">
        <f t="shared" si="493"/>
        <v>251</v>
      </c>
      <c r="AM1522" s="39"/>
      <c r="AN1522" s="39">
        <v>10001</v>
      </c>
      <c r="AO1522" s="39" t="s">
        <v>101</v>
      </c>
      <c r="AP1522" s="39">
        <f t="shared" si="492"/>
        <v>2</v>
      </c>
    </row>
    <row r="1523" spans="27:42" x14ac:dyDescent="0.2">
      <c r="AA1523" s="39"/>
      <c r="AB1523" s="39"/>
      <c r="AC1523" s="39"/>
      <c r="AD1523" s="39"/>
      <c r="AE1523" s="39"/>
      <c r="AF1523" s="39"/>
      <c r="AG1523" s="39"/>
      <c r="AH1523" s="39"/>
      <c r="AI1523" s="39"/>
      <c r="AJ1523" s="39"/>
      <c r="AK1523" s="39"/>
      <c r="AL1523" s="39">
        <f t="shared" si="493"/>
        <v>252</v>
      </c>
      <c r="AM1523" s="39"/>
      <c r="AN1523" s="39">
        <v>10001</v>
      </c>
      <c r="AO1523" s="39" t="s">
        <v>101</v>
      </c>
      <c r="AP1523" s="39">
        <f t="shared" si="492"/>
        <v>2</v>
      </c>
    </row>
    <row r="1524" spans="27:42" x14ac:dyDescent="0.2">
      <c r="AA1524" s="39"/>
      <c r="AB1524" s="39"/>
      <c r="AC1524" s="39"/>
      <c r="AD1524" s="39"/>
      <c r="AE1524" s="39"/>
      <c r="AF1524" s="39"/>
      <c r="AG1524" s="39"/>
      <c r="AH1524" s="39"/>
      <c r="AI1524" s="39"/>
      <c r="AJ1524" s="39"/>
      <c r="AK1524" s="39"/>
      <c r="AL1524" s="39">
        <f t="shared" si="493"/>
        <v>253</v>
      </c>
      <c r="AM1524" s="39"/>
      <c r="AN1524" s="39">
        <v>10001</v>
      </c>
      <c r="AO1524" s="39" t="s">
        <v>101</v>
      </c>
      <c r="AP1524" s="39">
        <f t="shared" si="492"/>
        <v>2</v>
      </c>
    </row>
    <row r="1525" spans="27:42" x14ac:dyDescent="0.2">
      <c r="AA1525" s="39"/>
      <c r="AB1525" s="39"/>
      <c r="AC1525" s="39"/>
      <c r="AD1525" s="39"/>
      <c r="AE1525" s="39"/>
      <c r="AF1525" s="39"/>
      <c r="AG1525" s="39"/>
      <c r="AH1525" s="39"/>
      <c r="AI1525" s="39"/>
      <c r="AJ1525" s="39"/>
      <c r="AK1525" s="39"/>
      <c r="AL1525" s="39">
        <f t="shared" si="493"/>
        <v>254</v>
      </c>
      <c r="AM1525" s="39"/>
      <c r="AN1525" s="39">
        <v>10001</v>
      </c>
      <c r="AO1525" s="39" t="s">
        <v>101</v>
      </c>
      <c r="AP1525" s="39">
        <f t="shared" si="492"/>
        <v>2</v>
      </c>
    </row>
    <row r="1526" spans="27:42" x14ac:dyDescent="0.2">
      <c r="AA1526" s="39"/>
      <c r="AB1526" s="39"/>
      <c r="AC1526" s="39"/>
      <c r="AD1526" s="39"/>
      <c r="AE1526" s="39"/>
      <c r="AF1526" s="39"/>
      <c r="AG1526" s="39"/>
      <c r="AH1526" s="39"/>
      <c r="AI1526" s="39"/>
      <c r="AJ1526" s="39"/>
      <c r="AK1526" s="39"/>
      <c r="AL1526" s="39">
        <f t="shared" si="493"/>
        <v>255</v>
      </c>
      <c r="AM1526" s="39"/>
      <c r="AN1526" s="39">
        <v>10001</v>
      </c>
      <c r="AO1526" s="39" t="s">
        <v>101</v>
      </c>
      <c r="AP1526" s="39">
        <f t="shared" ref="AP1526:AP1589" si="494">AP1525</f>
        <v>2</v>
      </c>
    </row>
    <row r="1527" spans="27:42" x14ac:dyDescent="0.2">
      <c r="AA1527" s="39"/>
      <c r="AB1527" s="39"/>
      <c r="AC1527" s="39"/>
      <c r="AD1527" s="39"/>
      <c r="AE1527" s="39"/>
      <c r="AF1527" s="39"/>
      <c r="AG1527" s="39"/>
      <c r="AH1527" s="39"/>
      <c r="AI1527" s="39"/>
      <c r="AJ1527" s="39"/>
      <c r="AK1527" s="39"/>
      <c r="AL1527" s="39">
        <f t="shared" si="493"/>
        <v>256</v>
      </c>
      <c r="AM1527" s="39"/>
      <c r="AN1527" s="39">
        <v>10001</v>
      </c>
      <c r="AO1527" s="39" t="s">
        <v>101</v>
      </c>
      <c r="AP1527" s="39">
        <f t="shared" si="494"/>
        <v>2</v>
      </c>
    </row>
    <row r="1528" spans="27:42" x14ac:dyDescent="0.2">
      <c r="AA1528" s="39"/>
      <c r="AB1528" s="39"/>
      <c r="AC1528" s="39"/>
      <c r="AD1528" s="39"/>
      <c r="AE1528" s="39"/>
      <c r="AF1528" s="39"/>
      <c r="AG1528" s="39"/>
      <c r="AH1528" s="39"/>
      <c r="AI1528" s="39"/>
      <c r="AJ1528" s="39"/>
      <c r="AK1528" s="39"/>
      <c r="AL1528" s="39">
        <f t="shared" si="493"/>
        <v>257</v>
      </c>
      <c r="AM1528" s="39"/>
      <c r="AN1528" s="39">
        <v>10001</v>
      </c>
      <c r="AO1528" s="39" t="s">
        <v>101</v>
      </c>
      <c r="AP1528" s="39">
        <f t="shared" si="494"/>
        <v>2</v>
      </c>
    </row>
    <row r="1529" spans="27:42" x14ac:dyDescent="0.2">
      <c r="AA1529" s="39"/>
      <c r="AB1529" s="39"/>
      <c r="AC1529" s="39"/>
      <c r="AD1529" s="39"/>
      <c r="AE1529" s="39"/>
      <c r="AF1529" s="39"/>
      <c r="AG1529" s="39"/>
      <c r="AH1529" s="39"/>
      <c r="AI1529" s="39"/>
      <c r="AJ1529" s="39"/>
      <c r="AK1529" s="39"/>
      <c r="AL1529" s="39">
        <f t="shared" si="493"/>
        <v>258</v>
      </c>
      <c r="AM1529" s="39"/>
      <c r="AN1529" s="39">
        <v>10001</v>
      </c>
      <c r="AO1529" s="39" t="s">
        <v>101</v>
      </c>
      <c r="AP1529" s="39">
        <f t="shared" si="494"/>
        <v>2</v>
      </c>
    </row>
    <row r="1530" spans="27:42" x14ac:dyDescent="0.2">
      <c r="AA1530" s="39"/>
      <c r="AB1530" s="39"/>
      <c r="AC1530" s="39"/>
      <c r="AD1530" s="39"/>
      <c r="AE1530" s="39"/>
      <c r="AF1530" s="39"/>
      <c r="AG1530" s="39"/>
      <c r="AH1530" s="39"/>
      <c r="AI1530" s="39"/>
      <c r="AJ1530" s="39"/>
      <c r="AK1530" s="39"/>
      <c r="AL1530" s="39">
        <f t="shared" ref="AL1530:AL1593" si="495">AL1529+1</f>
        <v>259</v>
      </c>
      <c r="AM1530" s="39"/>
      <c r="AN1530" s="39">
        <v>10001</v>
      </c>
      <c r="AO1530" s="39" t="s">
        <v>101</v>
      </c>
      <c r="AP1530" s="39">
        <f t="shared" si="494"/>
        <v>2</v>
      </c>
    </row>
    <row r="1531" spans="27:42" x14ac:dyDescent="0.2">
      <c r="AA1531" s="39"/>
      <c r="AB1531" s="39"/>
      <c r="AC1531" s="39"/>
      <c r="AD1531" s="39"/>
      <c r="AE1531" s="39"/>
      <c r="AF1531" s="39"/>
      <c r="AG1531" s="39"/>
      <c r="AH1531" s="39"/>
      <c r="AI1531" s="39"/>
      <c r="AJ1531" s="39"/>
      <c r="AK1531" s="39"/>
      <c r="AL1531" s="39">
        <f t="shared" si="495"/>
        <v>260</v>
      </c>
      <c r="AM1531" s="39"/>
      <c r="AN1531" s="39">
        <v>10001</v>
      </c>
      <c r="AO1531" s="39" t="s">
        <v>101</v>
      </c>
      <c r="AP1531" s="39">
        <f t="shared" si="494"/>
        <v>2</v>
      </c>
    </row>
    <row r="1532" spans="27:42" x14ac:dyDescent="0.2">
      <c r="AA1532" s="39"/>
      <c r="AB1532" s="39"/>
      <c r="AC1532" s="39"/>
      <c r="AD1532" s="39"/>
      <c r="AE1532" s="39"/>
      <c r="AF1532" s="39"/>
      <c r="AG1532" s="39"/>
      <c r="AH1532" s="39"/>
      <c r="AI1532" s="39"/>
      <c r="AJ1532" s="39"/>
      <c r="AK1532" s="39"/>
      <c r="AL1532" s="39">
        <f t="shared" si="495"/>
        <v>261</v>
      </c>
      <c r="AM1532" s="39"/>
      <c r="AN1532" s="39">
        <v>10001</v>
      </c>
      <c r="AO1532" s="39" t="s">
        <v>101</v>
      </c>
      <c r="AP1532" s="39">
        <f t="shared" si="494"/>
        <v>2</v>
      </c>
    </row>
    <row r="1533" spans="27:42" x14ac:dyDescent="0.2">
      <c r="AA1533" s="39"/>
      <c r="AB1533" s="39"/>
      <c r="AC1533" s="39"/>
      <c r="AD1533" s="39"/>
      <c r="AE1533" s="39"/>
      <c r="AF1533" s="39"/>
      <c r="AG1533" s="39"/>
      <c r="AH1533" s="39"/>
      <c r="AI1533" s="39"/>
      <c r="AJ1533" s="39"/>
      <c r="AK1533" s="39"/>
      <c r="AL1533" s="39">
        <f t="shared" si="495"/>
        <v>262</v>
      </c>
      <c r="AM1533" s="39"/>
      <c r="AN1533" s="39">
        <v>10001</v>
      </c>
      <c r="AO1533" s="39" t="s">
        <v>101</v>
      </c>
      <c r="AP1533" s="39">
        <f t="shared" si="494"/>
        <v>2</v>
      </c>
    </row>
    <row r="1534" spans="27:42" x14ac:dyDescent="0.2">
      <c r="AA1534" s="39"/>
      <c r="AB1534" s="39"/>
      <c r="AC1534" s="39"/>
      <c r="AD1534" s="39"/>
      <c r="AE1534" s="39"/>
      <c r="AF1534" s="39"/>
      <c r="AG1534" s="39"/>
      <c r="AH1534" s="39"/>
      <c r="AI1534" s="39"/>
      <c r="AJ1534" s="39"/>
      <c r="AK1534" s="39"/>
      <c r="AL1534" s="39">
        <f t="shared" si="495"/>
        <v>263</v>
      </c>
      <c r="AM1534" s="39"/>
      <c r="AN1534" s="39">
        <v>10001</v>
      </c>
      <c r="AO1534" s="39" t="s">
        <v>101</v>
      </c>
      <c r="AP1534" s="39">
        <f t="shared" si="494"/>
        <v>2</v>
      </c>
    </row>
    <row r="1535" spans="27:42" x14ac:dyDescent="0.2">
      <c r="AA1535" s="39"/>
      <c r="AB1535" s="39"/>
      <c r="AC1535" s="39"/>
      <c r="AD1535" s="39"/>
      <c r="AE1535" s="39"/>
      <c r="AF1535" s="39"/>
      <c r="AG1535" s="39"/>
      <c r="AH1535" s="39"/>
      <c r="AI1535" s="39"/>
      <c r="AJ1535" s="39"/>
      <c r="AK1535" s="39"/>
      <c r="AL1535" s="39">
        <f t="shared" si="495"/>
        <v>264</v>
      </c>
      <c r="AM1535" s="39"/>
      <c r="AN1535" s="39">
        <v>10001</v>
      </c>
      <c r="AO1535" s="39" t="s">
        <v>101</v>
      </c>
      <c r="AP1535" s="39">
        <f t="shared" si="494"/>
        <v>2</v>
      </c>
    </row>
    <row r="1536" spans="27:42" x14ac:dyDescent="0.2">
      <c r="AA1536" s="39"/>
      <c r="AB1536" s="39"/>
      <c r="AC1536" s="39"/>
      <c r="AD1536" s="39"/>
      <c r="AE1536" s="39"/>
      <c r="AF1536" s="39"/>
      <c r="AG1536" s="39"/>
      <c r="AH1536" s="39"/>
      <c r="AI1536" s="39"/>
      <c r="AJ1536" s="39"/>
      <c r="AK1536" s="39"/>
      <c r="AL1536" s="39">
        <f t="shared" si="495"/>
        <v>265</v>
      </c>
      <c r="AM1536" s="39"/>
      <c r="AN1536" s="39">
        <v>10001</v>
      </c>
      <c r="AO1536" s="39" t="s">
        <v>101</v>
      </c>
      <c r="AP1536" s="39">
        <f t="shared" si="494"/>
        <v>2</v>
      </c>
    </row>
    <row r="1537" spans="27:42" x14ac:dyDescent="0.2">
      <c r="AA1537" s="39"/>
      <c r="AB1537" s="39"/>
      <c r="AC1537" s="39"/>
      <c r="AD1537" s="39"/>
      <c r="AE1537" s="39"/>
      <c r="AF1537" s="39"/>
      <c r="AG1537" s="39"/>
      <c r="AH1537" s="39"/>
      <c r="AI1537" s="39"/>
      <c r="AJ1537" s="39"/>
      <c r="AK1537" s="39"/>
      <c r="AL1537" s="39">
        <f t="shared" si="495"/>
        <v>266</v>
      </c>
      <c r="AM1537" s="39"/>
      <c r="AN1537" s="39">
        <v>10001</v>
      </c>
      <c r="AO1537" s="39" t="s">
        <v>101</v>
      </c>
      <c r="AP1537" s="39">
        <f t="shared" si="494"/>
        <v>2</v>
      </c>
    </row>
    <row r="1538" spans="27:42" x14ac:dyDescent="0.2">
      <c r="AA1538" s="39"/>
      <c r="AB1538" s="39"/>
      <c r="AC1538" s="39"/>
      <c r="AD1538" s="39"/>
      <c r="AE1538" s="39"/>
      <c r="AF1538" s="39"/>
      <c r="AG1538" s="39"/>
      <c r="AH1538" s="39"/>
      <c r="AI1538" s="39"/>
      <c r="AJ1538" s="39"/>
      <c r="AK1538" s="39"/>
      <c r="AL1538" s="39">
        <f t="shared" si="495"/>
        <v>267</v>
      </c>
      <c r="AM1538" s="39"/>
      <c r="AN1538" s="39">
        <v>10001</v>
      </c>
      <c r="AO1538" s="39" t="s">
        <v>101</v>
      </c>
      <c r="AP1538" s="39">
        <f t="shared" si="494"/>
        <v>2</v>
      </c>
    </row>
    <row r="1539" spans="27:42" x14ac:dyDescent="0.2">
      <c r="AA1539" s="39"/>
      <c r="AB1539" s="39"/>
      <c r="AC1539" s="39"/>
      <c r="AD1539" s="39"/>
      <c r="AE1539" s="39"/>
      <c r="AF1539" s="39"/>
      <c r="AG1539" s="39"/>
      <c r="AH1539" s="39"/>
      <c r="AI1539" s="39"/>
      <c r="AJ1539" s="39"/>
      <c r="AK1539" s="39"/>
      <c r="AL1539" s="39">
        <f t="shared" si="495"/>
        <v>268</v>
      </c>
      <c r="AM1539" s="39"/>
      <c r="AN1539" s="39">
        <v>10001</v>
      </c>
      <c r="AO1539" s="39" t="s">
        <v>101</v>
      </c>
      <c r="AP1539" s="39">
        <f t="shared" si="494"/>
        <v>2</v>
      </c>
    </row>
    <row r="1540" spans="27:42" x14ac:dyDescent="0.2">
      <c r="AA1540" s="39"/>
      <c r="AB1540" s="39"/>
      <c r="AC1540" s="39"/>
      <c r="AD1540" s="39"/>
      <c r="AE1540" s="39"/>
      <c r="AF1540" s="39"/>
      <c r="AG1540" s="39"/>
      <c r="AH1540" s="39"/>
      <c r="AI1540" s="39"/>
      <c r="AJ1540" s="39"/>
      <c r="AK1540" s="39"/>
      <c r="AL1540" s="39">
        <f t="shared" si="495"/>
        <v>269</v>
      </c>
      <c r="AM1540" s="39"/>
      <c r="AN1540" s="39">
        <v>10001</v>
      </c>
      <c r="AO1540" s="39" t="s">
        <v>101</v>
      </c>
      <c r="AP1540" s="39">
        <f t="shared" si="494"/>
        <v>2</v>
      </c>
    </row>
    <row r="1541" spans="27:42" x14ac:dyDescent="0.2">
      <c r="AA1541" s="39"/>
      <c r="AB1541" s="39"/>
      <c r="AC1541" s="39"/>
      <c r="AD1541" s="39"/>
      <c r="AE1541" s="39"/>
      <c r="AF1541" s="39"/>
      <c r="AG1541" s="39"/>
      <c r="AH1541" s="39"/>
      <c r="AI1541" s="39"/>
      <c r="AJ1541" s="39"/>
      <c r="AK1541" s="39"/>
      <c r="AL1541" s="39">
        <f t="shared" si="495"/>
        <v>270</v>
      </c>
      <c r="AM1541" s="39"/>
      <c r="AN1541" s="39">
        <v>10001</v>
      </c>
      <c r="AO1541" s="39" t="s">
        <v>101</v>
      </c>
      <c r="AP1541" s="39">
        <f t="shared" si="494"/>
        <v>2</v>
      </c>
    </row>
    <row r="1542" spans="27:42" x14ac:dyDescent="0.2">
      <c r="AA1542" s="39"/>
      <c r="AB1542" s="39"/>
      <c r="AC1542" s="39"/>
      <c r="AD1542" s="39"/>
      <c r="AE1542" s="39"/>
      <c r="AF1542" s="39"/>
      <c r="AG1542" s="39"/>
      <c r="AH1542" s="39"/>
      <c r="AI1542" s="39"/>
      <c r="AJ1542" s="39"/>
      <c r="AK1542" s="39"/>
      <c r="AL1542" s="39">
        <f t="shared" si="495"/>
        <v>271</v>
      </c>
      <c r="AM1542" s="39"/>
      <c r="AN1542" s="39">
        <v>10001</v>
      </c>
      <c r="AO1542" s="39" t="s">
        <v>101</v>
      </c>
      <c r="AP1542" s="39">
        <f t="shared" si="494"/>
        <v>2</v>
      </c>
    </row>
    <row r="1543" spans="27:42" x14ac:dyDescent="0.2">
      <c r="AA1543" s="39"/>
      <c r="AB1543" s="39"/>
      <c r="AC1543" s="39"/>
      <c r="AD1543" s="39"/>
      <c r="AE1543" s="39"/>
      <c r="AF1543" s="39"/>
      <c r="AG1543" s="39"/>
      <c r="AH1543" s="39"/>
      <c r="AI1543" s="39"/>
      <c r="AJ1543" s="39"/>
      <c r="AK1543" s="39"/>
      <c r="AL1543" s="39">
        <f t="shared" si="495"/>
        <v>272</v>
      </c>
      <c r="AM1543" s="39"/>
      <c r="AN1543" s="39">
        <v>10001</v>
      </c>
      <c r="AO1543" s="39" t="s">
        <v>101</v>
      </c>
      <c r="AP1543" s="39">
        <f t="shared" si="494"/>
        <v>2</v>
      </c>
    </row>
    <row r="1544" spans="27:42" x14ac:dyDescent="0.2">
      <c r="AA1544" s="39"/>
      <c r="AB1544" s="39"/>
      <c r="AC1544" s="39"/>
      <c r="AD1544" s="39"/>
      <c r="AE1544" s="39"/>
      <c r="AF1544" s="39"/>
      <c r="AG1544" s="39"/>
      <c r="AH1544" s="39"/>
      <c r="AI1544" s="39"/>
      <c r="AJ1544" s="39"/>
      <c r="AK1544" s="39"/>
      <c r="AL1544" s="39">
        <f t="shared" si="495"/>
        <v>273</v>
      </c>
      <c r="AM1544" s="39"/>
      <c r="AN1544" s="39">
        <v>10001</v>
      </c>
      <c r="AO1544" s="39" t="s">
        <v>101</v>
      </c>
      <c r="AP1544" s="39">
        <f t="shared" si="494"/>
        <v>2</v>
      </c>
    </row>
    <row r="1545" spans="27:42" x14ac:dyDescent="0.2">
      <c r="AA1545" s="39"/>
      <c r="AB1545" s="39"/>
      <c r="AC1545" s="39"/>
      <c r="AD1545" s="39"/>
      <c r="AE1545" s="39"/>
      <c r="AF1545" s="39"/>
      <c r="AG1545" s="39"/>
      <c r="AH1545" s="39"/>
      <c r="AI1545" s="39"/>
      <c r="AJ1545" s="39"/>
      <c r="AK1545" s="39"/>
      <c r="AL1545" s="39">
        <f t="shared" si="495"/>
        <v>274</v>
      </c>
      <c r="AM1545" s="39"/>
      <c r="AN1545" s="39">
        <v>10001</v>
      </c>
      <c r="AO1545" s="39" t="s">
        <v>101</v>
      </c>
      <c r="AP1545" s="39">
        <f t="shared" si="494"/>
        <v>2</v>
      </c>
    </row>
    <row r="1546" spans="27:42" x14ac:dyDescent="0.2">
      <c r="AA1546" s="39"/>
      <c r="AB1546" s="39"/>
      <c r="AC1546" s="39"/>
      <c r="AD1546" s="39"/>
      <c r="AE1546" s="39"/>
      <c r="AF1546" s="39"/>
      <c r="AG1546" s="39"/>
      <c r="AH1546" s="39"/>
      <c r="AI1546" s="39"/>
      <c r="AJ1546" s="39"/>
      <c r="AK1546" s="39"/>
      <c r="AL1546" s="39">
        <f t="shared" si="495"/>
        <v>275</v>
      </c>
      <c r="AM1546" s="39"/>
      <c r="AN1546" s="39">
        <v>10001</v>
      </c>
      <c r="AO1546" s="39" t="s">
        <v>101</v>
      </c>
      <c r="AP1546" s="39">
        <f t="shared" si="494"/>
        <v>2</v>
      </c>
    </row>
    <row r="1547" spans="27:42" x14ac:dyDescent="0.2">
      <c r="AA1547" s="39"/>
      <c r="AB1547" s="39"/>
      <c r="AC1547" s="39"/>
      <c r="AD1547" s="39"/>
      <c r="AE1547" s="39"/>
      <c r="AF1547" s="39"/>
      <c r="AG1547" s="39"/>
      <c r="AH1547" s="39"/>
      <c r="AI1547" s="39"/>
      <c r="AJ1547" s="39"/>
      <c r="AK1547" s="39"/>
      <c r="AL1547" s="39">
        <f t="shared" si="495"/>
        <v>276</v>
      </c>
      <c r="AM1547" s="39"/>
      <c r="AN1547" s="39">
        <v>10001</v>
      </c>
      <c r="AO1547" s="39" t="s">
        <v>101</v>
      </c>
      <c r="AP1547" s="39">
        <f t="shared" si="494"/>
        <v>2</v>
      </c>
    </row>
    <row r="1548" spans="27:42" x14ac:dyDescent="0.2">
      <c r="AA1548" s="39"/>
      <c r="AB1548" s="39"/>
      <c r="AC1548" s="39"/>
      <c r="AD1548" s="39"/>
      <c r="AE1548" s="39"/>
      <c r="AF1548" s="39"/>
      <c r="AG1548" s="39"/>
      <c r="AH1548" s="39"/>
      <c r="AI1548" s="39"/>
      <c r="AJ1548" s="39"/>
      <c r="AK1548" s="39"/>
      <c r="AL1548" s="39">
        <f t="shared" si="495"/>
        <v>277</v>
      </c>
      <c r="AM1548" s="39"/>
      <c r="AN1548" s="39">
        <v>10001</v>
      </c>
      <c r="AO1548" s="39" t="s">
        <v>101</v>
      </c>
      <c r="AP1548" s="39">
        <f t="shared" si="494"/>
        <v>2</v>
      </c>
    </row>
    <row r="1549" spans="27:42" x14ac:dyDescent="0.2">
      <c r="AA1549" s="39"/>
      <c r="AB1549" s="39"/>
      <c r="AC1549" s="39"/>
      <c r="AD1549" s="39"/>
      <c r="AE1549" s="39"/>
      <c r="AF1549" s="39"/>
      <c r="AG1549" s="39"/>
      <c r="AH1549" s="39"/>
      <c r="AI1549" s="39"/>
      <c r="AJ1549" s="39"/>
      <c r="AK1549" s="39"/>
      <c r="AL1549" s="39">
        <f t="shared" si="495"/>
        <v>278</v>
      </c>
      <c r="AM1549" s="39"/>
      <c r="AN1549" s="39">
        <v>10001</v>
      </c>
      <c r="AO1549" s="39" t="s">
        <v>101</v>
      </c>
      <c r="AP1549" s="39">
        <f t="shared" si="494"/>
        <v>2</v>
      </c>
    </row>
    <row r="1550" spans="27:42" x14ac:dyDescent="0.2">
      <c r="AA1550" s="39"/>
      <c r="AB1550" s="39"/>
      <c r="AC1550" s="39"/>
      <c r="AD1550" s="39"/>
      <c r="AE1550" s="39"/>
      <c r="AF1550" s="39"/>
      <c r="AG1550" s="39"/>
      <c r="AH1550" s="39"/>
      <c r="AI1550" s="39"/>
      <c r="AJ1550" s="39"/>
      <c r="AK1550" s="39"/>
      <c r="AL1550" s="39">
        <f t="shared" si="495"/>
        <v>279</v>
      </c>
      <c r="AM1550" s="39"/>
      <c r="AN1550" s="39">
        <v>10001</v>
      </c>
      <c r="AO1550" s="39" t="s">
        <v>101</v>
      </c>
      <c r="AP1550" s="39">
        <f t="shared" si="494"/>
        <v>2</v>
      </c>
    </row>
    <row r="1551" spans="27:42" x14ac:dyDescent="0.2">
      <c r="AA1551" s="39"/>
      <c r="AB1551" s="39"/>
      <c r="AC1551" s="39"/>
      <c r="AD1551" s="39"/>
      <c r="AE1551" s="39"/>
      <c r="AF1551" s="39"/>
      <c r="AG1551" s="39"/>
      <c r="AH1551" s="39"/>
      <c r="AI1551" s="39"/>
      <c r="AJ1551" s="39"/>
      <c r="AK1551" s="39"/>
      <c r="AL1551" s="39">
        <f t="shared" si="495"/>
        <v>280</v>
      </c>
      <c r="AM1551" s="39"/>
      <c r="AN1551" s="39">
        <v>10001</v>
      </c>
      <c r="AO1551" s="39" t="s">
        <v>101</v>
      </c>
      <c r="AP1551" s="39">
        <f t="shared" si="494"/>
        <v>2</v>
      </c>
    </row>
    <row r="1552" spans="27:42" x14ac:dyDescent="0.2">
      <c r="AA1552" s="39"/>
      <c r="AB1552" s="39"/>
      <c r="AC1552" s="39"/>
      <c r="AD1552" s="39"/>
      <c r="AE1552" s="39"/>
      <c r="AF1552" s="39"/>
      <c r="AG1552" s="39"/>
      <c r="AH1552" s="39"/>
      <c r="AI1552" s="39"/>
      <c r="AJ1552" s="39"/>
      <c r="AK1552" s="39"/>
      <c r="AL1552" s="39">
        <f t="shared" si="495"/>
        <v>281</v>
      </c>
      <c r="AM1552" s="39"/>
      <c r="AN1552" s="39">
        <v>10001</v>
      </c>
      <c r="AO1552" s="39" t="s">
        <v>101</v>
      </c>
      <c r="AP1552" s="39">
        <f t="shared" si="494"/>
        <v>2</v>
      </c>
    </row>
    <row r="1553" spans="27:42" x14ac:dyDescent="0.2">
      <c r="AA1553" s="39"/>
      <c r="AB1553" s="39"/>
      <c r="AC1553" s="39"/>
      <c r="AD1553" s="39"/>
      <c r="AE1553" s="39"/>
      <c r="AF1553" s="39"/>
      <c r="AG1553" s="39"/>
      <c r="AH1553" s="39"/>
      <c r="AI1553" s="39"/>
      <c r="AJ1553" s="39"/>
      <c r="AK1553" s="39"/>
      <c r="AL1553" s="39">
        <f t="shared" si="495"/>
        <v>282</v>
      </c>
      <c r="AM1553" s="39"/>
      <c r="AN1553" s="39">
        <v>10001</v>
      </c>
      <c r="AO1553" s="39" t="s">
        <v>101</v>
      </c>
      <c r="AP1553" s="39">
        <f t="shared" si="494"/>
        <v>2</v>
      </c>
    </row>
    <row r="1554" spans="27:42" x14ac:dyDescent="0.2">
      <c r="AA1554" s="39"/>
      <c r="AB1554" s="39"/>
      <c r="AC1554" s="39"/>
      <c r="AD1554" s="39"/>
      <c r="AE1554" s="39"/>
      <c r="AF1554" s="39"/>
      <c r="AG1554" s="39"/>
      <c r="AH1554" s="39"/>
      <c r="AI1554" s="39"/>
      <c r="AJ1554" s="39"/>
      <c r="AK1554" s="39"/>
      <c r="AL1554" s="39">
        <f t="shared" si="495"/>
        <v>283</v>
      </c>
      <c r="AM1554" s="39"/>
      <c r="AN1554" s="39">
        <v>10001</v>
      </c>
      <c r="AO1554" s="39" t="s">
        <v>101</v>
      </c>
      <c r="AP1554" s="39">
        <f t="shared" si="494"/>
        <v>2</v>
      </c>
    </row>
    <row r="1555" spans="27:42" x14ac:dyDescent="0.2">
      <c r="AA1555" s="39"/>
      <c r="AB1555" s="39"/>
      <c r="AC1555" s="39"/>
      <c r="AD1555" s="39"/>
      <c r="AE1555" s="39"/>
      <c r="AF1555" s="39"/>
      <c r="AG1555" s="39"/>
      <c r="AH1555" s="39"/>
      <c r="AI1555" s="39"/>
      <c r="AJ1555" s="39"/>
      <c r="AK1555" s="39"/>
      <c r="AL1555" s="39">
        <f t="shared" si="495"/>
        <v>284</v>
      </c>
      <c r="AM1555" s="39"/>
      <c r="AN1555" s="39">
        <v>10001</v>
      </c>
      <c r="AO1555" s="39" t="s">
        <v>101</v>
      </c>
      <c r="AP1555" s="39">
        <f t="shared" si="494"/>
        <v>2</v>
      </c>
    </row>
    <row r="1556" spans="27:42" x14ac:dyDescent="0.2">
      <c r="AA1556" s="39"/>
      <c r="AB1556" s="39"/>
      <c r="AC1556" s="39"/>
      <c r="AD1556" s="39"/>
      <c r="AE1556" s="39"/>
      <c r="AF1556" s="39"/>
      <c r="AG1556" s="39"/>
      <c r="AH1556" s="39"/>
      <c r="AI1556" s="39"/>
      <c r="AJ1556" s="39"/>
      <c r="AK1556" s="39"/>
      <c r="AL1556" s="39">
        <f t="shared" si="495"/>
        <v>285</v>
      </c>
      <c r="AM1556" s="39"/>
      <c r="AN1556" s="39">
        <v>10001</v>
      </c>
      <c r="AO1556" s="39" t="s">
        <v>101</v>
      </c>
      <c r="AP1556" s="39">
        <f t="shared" si="494"/>
        <v>2</v>
      </c>
    </row>
    <row r="1557" spans="27:42" x14ac:dyDescent="0.2">
      <c r="AA1557" s="39"/>
      <c r="AB1557" s="39"/>
      <c r="AC1557" s="39"/>
      <c r="AD1557" s="39"/>
      <c r="AE1557" s="39"/>
      <c r="AF1557" s="39"/>
      <c r="AG1557" s="39"/>
      <c r="AH1557" s="39"/>
      <c r="AI1557" s="39"/>
      <c r="AJ1557" s="39"/>
      <c r="AK1557" s="39"/>
      <c r="AL1557" s="39">
        <f t="shared" si="495"/>
        <v>286</v>
      </c>
      <c r="AM1557" s="39"/>
      <c r="AN1557" s="39">
        <v>10001</v>
      </c>
      <c r="AO1557" s="39" t="s">
        <v>101</v>
      </c>
      <c r="AP1557" s="39">
        <f t="shared" si="494"/>
        <v>2</v>
      </c>
    </row>
    <row r="1558" spans="27:42" x14ac:dyDescent="0.2">
      <c r="AA1558" s="39"/>
      <c r="AB1558" s="39"/>
      <c r="AC1558" s="39"/>
      <c r="AD1558" s="39"/>
      <c r="AE1558" s="39"/>
      <c r="AF1558" s="39"/>
      <c r="AG1558" s="39"/>
      <c r="AH1558" s="39"/>
      <c r="AI1558" s="39"/>
      <c r="AJ1558" s="39"/>
      <c r="AK1558" s="39"/>
      <c r="AL1558" s="39">
        <f t="shared" si="495"/>
        <v>287</v>
      </c>
      <c r="AM1558" s="39"/>
      <c r="AN1558" s="39">
        <v>10001</v>
      </c>
      <c r="AO1558" s="39" t="s">
        <v>101</v>
      </c>
      <c r="AP1558" s="39">
        <f t="shared" si="494"/>
        <v>2</v>
      </c>
    </row>
    <row r="1559" spans="27:42" x14ac:dyDescent="0.2">
      <c r="AA1559" s="39"/>
      <c r="AB1559" s="39"/>
      <c r="AC1559" s="39"/>
      <c r="AD1559" s="39"/>
      <c r="AE1559" s="39"/>
      <c r="AF1559" s="39"/>
      <c r="AG1559" s="39"/>
      <c r="AH1559" s="39"/>
      <c r="AI1559" s="39"/>
      <c r="AJ1559" s="39"/>
      <c r="AK1559" s="39"/>
      <c r="AL1559" s="39">
        <f t="shared" si="495"/>
        <v>288</v>
      </c>
      <c r="AM1559" s="39"/>
      <c r="AN1559" s="39">
        <v>10001</v>
      </c>
      <c r="AO1559" s="39" t="s">
        <v>101</v>
      </c>
      <c r="AP1559" s="39">
        <f t="shared" si="494"/>
        <v>2</v>
      </c>
    </row>
    <row r="1560" spans="27:42" x14ac:dyDescent="0.2">
      <c r="AA1560" s="39"/>
      <c r="AB1560" s="39"/>
      <c r="AC1560" s="39"/>
      <c r="AD1560" s="39"/>
      <c r="AE1560" s="39"/>
      <c r="AF1560" s="39"/>
      <c r="AG1560" s="39"/>
      <c r="AH1560" s="39"/>
      <c r="AI1560" s="39"/>
      <c r="AJ1560" s="39"/>
      <c r="AK1560" s="39"/>
      <c r="AL1560" s="39">
        <f t="shared" si="495"/>
        <v>289</v>
      </c>
      <c r="AM1560" s="39"/>
      <c r="AN1560" s="39">
        <v>10001</v>
      </c>
      <c r="AO1560" s="39" t="s">
        <v>101</v>
      </c>
      <c r="AP1560" s="39">
        <f t="shared" si="494"/>
        <v>2</v>
      </c>
    </row>
    <row r="1561" spans="27:42" x14ac:dyDescent="0.2">
      <c r="AA1561" s="39"/>
      <c r="AB1561" s="39"/>
      <c r="AC1561" s="39"/>
      <c r="AD1561" s="39"/>
      <c r="AE1561" s="39"/>
      <c r="AF1561" s="39"/>
      <c r="AG1561" s="39"/>
      <c r="AH1561" s="39"/>
      <c r="AI1561" s="39"/>
      <c r="AJ1561" s="39"/>
      <c r="AK1561" s="39"/>
      <c r="AL1561" s="39">
        <f t="shared" si="495"/>
        <v>290</v>
      </c>
      <c r="AM1561" s="39"/>
      <c r="AN1561" s="39">
        <v>10001</v>
      </c>
      <c r="AO1561" s="39" t="s">
        <v>101</v>
      </c>
      <c r="AP1561" s="39">
        <f t="shared" si="494"/>
        <v>2</v>
      </c>
    </row>
    <row r="1562" spans="27:42" x14ac:dyDescent="0.2">
      <c r="AA1562" s="39"/>
      <c r="AB1562" s="39"/>
      <c r="AC1562" s="39"/>
      <c r="AD1562" s="39"/>
      <c r="AE1562" s="39"/>
      <c r="AF1562" s="39"/>
      <c r="AG1562" s="39"/>
      <c r="AH1562" s="39"/>
      <c r="AI1562" s="39"/>
      <c r="AJ1562" s="39"/>
      <c r="AK1562" s="39"/>
      <c r="AL1562" s="39">
        <f t="shared" si="495"/>
        <v>291</v>
      </c>
      <c r="AM1562" s="39"/>
      <c r="AN1562" s="39">
        <v>10001</v>
      </c>
      <c r="AO1562" s="39" t="s">
        <v>101</v>
      </c>
      <c r="AP1562" s="39">
        <f t="shared" si="494"/>
        <v>2</v>
      </c>
    </row>
    <row r="1563" spans="27:42" x14ac:dyDescent="0.2">
      <c r="AA1563" s="39"/>
      <c r="AB1563" s="39"/>
      <c r="AC1563" s="39"/>
      <c r="AD1563" s="39"/>
      <c r="AE1563" s="39"/>
      <c r="AF1563" s="39"/>
      <c r="AG1563" s="39"/>
      <c r="AH1563" s="39"/>
      <c r="AI1563" s="39"/>
      <c r="AJ1563" s="39"/>
      <c r="AK1563" s="39"/>
      <c r="AL1563" s="39">
        <f t="shared" si="495"/>
        <v>292</v>
      </c>
      <c r="AM1563" s="39"/>
      <c r="AN1563" s="39">
        <v>10001</v>
      </c>
      <c r="AO1563" s="39" t="s">
        <v>101</v>
      </c>
      <c r="AP1563" s="39">
        <f t="shared" si="494"/>
        <v>2</v>
      </c>
    </row>
    <row r="1564" spans="27:42" x14ac:dyDescent="0.2">
      <c r="AA1564" s="39"/>
      <c r="AB1564" s="39"/>
      <c r="AC1564" s="39"/>
      <c r="AD1564" s="39"/>
      <c r="AE1564" s="39"/>
      <c r="AF1564" s="39"/>
      <c r="AG1564" s="39"/>
      <c r="AH1564" s="39"/>
      <c r="AI1564" s="39"/>
      <c r="AJ1564" s="39"/>
      <c r="AK1564" s="39"/>
      <c r="AL1564" s="39">
        <f t="shared" si="495"/>
        <v>293</v>
      </c>
      <c r="AM1564" s="39"/>
      <c r="AN1564" s="39">
        <v>10001</v>
      </c>
      <c r="AO1564" s="39" t="s">
        <v>101</v>
      </c>
      <c r="AP1564" s="39">
        <f t="shared" si="494"/>
        <v>2</v>
      </c>
    </row>
    <row r="1565" spans="27:42" x14ac:dyDescent="0.2">
      <c r="AA1565" s="39"/>
      <c r="AB1565" s="39"/>
      <c r="AC1565" s="39"/>
      <c r="AD1565" s="39"/>
      <c r="AE1565" s="39"/>
      <c r="AF1565" s="39"/>
      <c r="AG1565" s="39"/>
      <c r="AH1565" s="39"/>
      <c r="AI1565" s="39"/>
      <c r="AJ1565" s="39"/>
      <c r="AK1565" s="39"/>
      <c r="AL1565" s="39">
        <f t="shared" si="495"/>
        <v>294</v>
      </c>
      <c r="AM1565" s="39"/>
      <c r="AN1565" s="39">
        <v>10001</v>
      </c>
      <c r="AO1565" s="39" t="s">
        <v>101</v>
      </c>
      <c r="AP1565" s="39">
        <f t="shared" si="494"/>
        <v>2</v>
      </c>
    </row>
    <row r="1566" spans="27:42" x14ac:dyDescent="0.2">
      <c r="AA1566" s="39"/>
      <c r="AB1566" s="39"/>
      <c r="AC1566" s="39"/>
      <c r="AD1566" s="39"/>
      <c r="AE1566" s="39"/>
      <c r="AF1566" s="39"/>
      <c r="AG1566" s="39"/>
      <c r="AH1566" s="39"/>
      <c r="AI1566" s="39"/>
      <c r="AJ1566" s="39"/>
      <c r="AK1566" s="39"/>
      <c r="AL1566" s="39">
        <f t="shared" si="495"/>
        <v>295</v>
      </c>
      <c r="AM1566" s="39"/>
      <c r="AN1566" s="39">
        <v>10001</v>
      </c>
      <c r="AO1566" s="39" t="s">
        <v>101</v>
      </c>
      <c r="AP1566" s="39">
        <f t="shared" si="494"/>
        <v>2</v>
      </c>
    </row>
    <row r="1567" spans="27:42" x14ac:dyDescent="0.2">
      <c r="AA1567" s="39"/>
      <c r="AB1567" s="39"/>
      <c r="AC1567" s="39"/>
      <c r="AD1567" s="39"/>
      <c r="AE1567" s="39"/>
      <c r="AF1567" s="39"/>
      <c r="AG1567" s="39"/>
      <c r="AH1567" s="39"/>
      <c r="AI1567" s="39"/>
      <c r="AJ1567" s="39"/>
      <c r="AK1567" s="39"/>
      <c r="AL1567" s="39">
        <f t="shared" si="495"/>
        <v>296</v>
      </c>
      <c r="AM1567" s="39"/>
      <c r="AN1567" s="39">
        <v>10001</v>
      </c>
      <c r="AO1567" s="39" t="s">
        <v>101</v>
      </c>
      <c r="AP1567" s="39">
        <f t="shared" si="494"/>
        <v>2</v>
      </c>
    </row>
    <row r="1568" spans="27:42" x14ac:dyDescent="0.2">
      <c r="AA1568" s="39"/>
      <c r="AB1568" s="39"/>
      <c r="AC1568" s="39"/>
      <c r="AD1568" s="39"/>
      <c r="AE1568" s="39"/>
      <c r="AF1568" s="39"/>
      <c r="AG1568" s="39"/>
      <c r="AH1568" s="39"/>
      <c r="AI1568" s="39"/>
      <c r="AJ1568" s="39"/>
      <c r="AK1568" s="39"/>
      <c r="AL1568" s="39">
        <f t="shared" si="495"/>
        <v>297</v>
      </c>
      <c r="AM1568" s="39"/>
      <c r="AN1568" s="39">
        <v>10001</v>
      </c>
      <c r="AO1568" s="39" t="s">
        <v>101</v>
      </c>
      <c r="AP1568" s="39">
        <f t="shared" si="494"/>
        <v>2</v>
      </c>
    </row>
    <row r="1569" spans="27:42" x14ac:dyDescent="0.2">
      <c r="AA1569" s="39"/>
      <c r="AB1569" s="39"/>
      <c r="AC1569" s="39"/>
      <c r="AD1569" s="39"/>
      <c r="AE1569" s="39"/>
      <c r="AF1569" s="39"/>
      <c r="AG1569" s="39"/>
      <c r="AH1569" s="39"/>
      <c r="AI1569" s="39"/>
      <c r="AJ1569" s="39"/>
      <c r="AK1569" s="39"/>
      <c r="AL1569" s="39">
        <f t="shared" si="495"/>
        <v>298</v>
      </c>
      <c r="AM1569" s="39"/>
      <c r="AN1569" s="39">
        <v>10001</v>
      </c>
      <c r="AO1569" s="39" t="s">
        <v>101</v>
      </c>
      <c r="AP1569" s="39">
        <f t="shared" si="494"/>
        <v>2</v>
      </c>
    </row>
    <row r="1570" spans="27:42" x14ac:dyDescent="0.2">
      <c r="AA1570" s="39"/>
      <c r="AB1570" s="39"/>
      <c r="AC1570" s="39"/>
      <c r="AD1570" s="39"/>
      <c r="AE1570" s="39"/>
      <c r="AF1570" s="39"/>
      <c r="AG1570" s="39"/>
      <c r="AH1570" s="39"/>
      <c r="AI1570" s="39"/>
      <c r="AJ1570" s="39"/>
      <c r="AK1570" s="39"/>
      <c r="AL1570" s="39">
        <f t="shared" si="495"/>
        <v>299</v>
      </c>
      <c r="AM1570" s="39"/>
      <c r="AN1570" s="39">
        <v>10001</v>
      </c>
      <c r="AO1570" s="39" t="s">
        <v>101</v>
      </c>
      <c r="AP1570" s="39">
        <f t="shared" si="494"/>
        <v>2</v>
      </c>
    </row>
    <row r="1571" spans="27:42" x14ac:dyDescent="0.2">
      <c r="AA1571" s="39"/>
      <c r="AB1571" s="39"/>
      <c r="AC1571" s="39"/>
      <c r="AD1571" s="39"/>
      <c r="AE1571" s="39"/>
      <c r="AF1571" s="39"/>
      <c r="AG1571" s="39"/>
      <c r="AH1571" s="39"/>
      <c r="AI1571" s="39"/>
      <c r="AJ1571" s="39"/>
      <c r="AK1571" s="39"/>
      <c r="AL1571" s="39">
        <f t="shared" si="495"/>
        <v>300</v>
      </c>
      <c r="AM1571" s="39"/>
      <c r="AN1571" s="39">
        <v>10001</v>
      </c>
      <c r="AO1571" s="39" t="s">
        <v>101</v>
      </c>
      <c r="AP1571" s="39">
        <f t="shared" si="494"/>
        <v>2</v>
      </c>
    </row>
    <row r="1572" spans="27:42" x14ac:dyDescent="0.2">
      <c r="AA1572" s="39"/>
      <c r="AB1572" s="39"/>
      <c r="AC1572" s="39"/>
      <c r="AD1572" s="39"/>
      <c r="AE1572" s="39"/>
      <c r="AF1572" s="39"/>
      <c r="AG1572" s="39"/>
      <c r="AH1572" s="39"/>
      <c r="AI1572" s="39"/>
      <c r="AJ1572" s="39"/>
      <c r="AK1572" s="39"/>
      <c r="AL1572" s="39">
        <f t="shared" si="495"/>
        <v>301</v>
      </c>
      <c r="AM1572" s="39"/>
      <c r="AN1572" s="39">
        <v>10001</v>
      </c>
      <c r="AO1572" s="39" t="s">
        <v>101</v>
      </c>
      <c r="AP1572" s="39">
        <f t="shared" si="494"/>
        <v>2</v>
      </c>
    </row>
    <row r="1573" spans="27:42" x14ac:dyDescent="0.2">
      <c r="AA1573" s="39"/>
      <c r="AB1573" s="39"/>
      <c r="AC1573" s="39"/>
      <c r="AD1573" s="39"/>
      <c r="AE1573" s="39"/>
      <c r="AF1573" s="39"/>
      <c r="AG1573" s="39"/>
      <c r="AH1573" s="39"/>
      <c r="AI1573" s="39"/>
      <c r="AJ1573" s="39"/>
      <c r="AK1573" s="39"/>
      <c r="AL1573" s="39">
        <f t="shared" si="495"/>
        <v>302</v>
      </c>
      <c r="AM1573" s="39"/>
      <c r="AN1573" s="39">
        <v>10001</v>
      </c>
      <c r="AO1573" s="39" t="s">
        <v>101</v>
      </c>
      <c r="AP1573" s="39">
        <f t="shared" si="494"/>
        <v>2</v>
      </c>
    </row>
    <row r="1574" spans="27:42" x14ac:dyDescent="0.2">
      <c r="AA1574" s="39"/>
      <c r="AB1574" s="39"/>
      <c r="AC1574" s="39"/>
      <c r="AD1574" s="39"/>
      <c r="AE1574" s="39"/>
      <c r="AF1574" s="39"/>
      <c r="AG1574" s="39"/>
      <c r="AH1574" s="39"/>
      <c r="AI1574" s="39"/>
      <c r="AJ1574" s="39"/>
      <c r="AK1574" s="39"/>
      <c r="AL1574" s="39">
        <f t="shared" si="495"/>
        <v>303</v>
      </c>
      <c r="AM1574" s="39"/>
      <c r="AN1574" s="39">
        <v>10001</v>
      </c>
      <c r="AO1574" s="39" t="s">
        <v>101</v>
      </c>
      <c r="AP1574" s="39">
        <f t="shared" si="494"/>
        <v>2</v>
      </c>
    </row>
    <row r="1575" spans="27:42" x14ac:dyDescent="0.2">
      <c r="AA1575" s="39"/>
      <c r="AB1575" s="39"/>
      <c r="AC1575" s="39"/>
      <c r="AD1575" s="39"/>
      <c r="AE1575" s="39"/>
      <c r="AF1575" s="39"/>
      <c r="AG1575" s="39"/>
      <c r="AH1575" s="39"/>
      <c r="AI1575" s="39"/>
      <c r="AJ1575" s="39"/>
      <c r="AK1575" s="39"/>
      <c r="AL1575" s="39">
        <f t="shared" si="495"/>
        <v>304</v>
      </c>
      <c r="AM1575" s="39"/>
      <c r="AN1575" s="39">
        <v>10001</v>
      </c>
      <c r="AO1575" s="39" t="s">
        <v>101</v>
      </c>
      <c r="AP1575" s="39">
        <f t="shared" si="494"/>
        <v>2</v>
      </c>
    </row>
    <row r="1576" spans="27:42" x14ac:dyDescent="0.2">
      <c r="AA1576" s="39"/>
      <c r="AB1576" s="39"/>
      <c r="AC1576" s="39"/>
      <c r="AD1576" s="39"/>
      <c r="AE1576" s="39"/>
      <c r="AF1576" s="39"/>
      <c r="AG1576" s="39"/>
      <c r="AH1576" s="39"/>
      <c r="AI1576" s="39"/>
      <c r="AJ1576" s="39"/>
      <c r="AK1576" s="39"/>
      <c r="AL1576" s="39">
        <f t="shared" si="495"/>
        <v>305</v>
      </c>
      <c r="AM1576" s="39"/>
      <c r="AN1576" s="39">
        <v>10001</v>
      </c>
      <c r="AO1576" s="39" t="s">
        <v>101</v>
      </c>
      <c r="AP1576" s="39">
        <f t="shared" si="494"/>
        <v>2</v>
      </c>
    </row>
    <row r="1577" spans="27:42" x14ac:dyDescent="0.2">
      <c r="AA1577" s="39"/>
      <c r="AB1577" s="39"/>
      <c r="AC1577" s="39"/>
      <c r="AD1577" s="39"/>
      <c r="AE1577" s="39"/>
      <c r="AF1577" s="39"/>
      <c r="AG1577" s="39"/>
      <c r="AH1577" s="39"/>
      <c r="AI1577" s="39"/>
      <c r="AJ1577" s="39"/>
      <c r="AK1577" s="39"/>
      <c r="AL1577" s="39">
        <f t="shared" si="495"/>
        <v>306</v>
      </c>
      <c r="AM1577" s="39"/>
      <c r="AN1577" s="39">
        <v>10001</v>
      </c>
      <c r="AO1577" s="39" t="s">
        <v>101</v>
      </c>
      <c r="AP1577" s="39">
        <f t="shared" si="494"/>
        <v>2</v>
      </c>
    </row>
    <row r="1578" spans="27:42" x14ac:dyDescent="0.2">
      <c r="AA1578" s="39"/>
      <c r="AB1578" s="39"/>
      <c r="AC1578" s="39"/>
      <c r="AD1578" s="39"/>
      <c r="AE1578" s="39"/>
      <c r="AF1578" s="39"/>
      <c r="AG1578" s="39"/>
      <c r="AH1578" s="39"/>
      <c r="AI1578" s="39"/>
      <c r="AJ1578" s="39"/>
      <c r="AK1578" s="39"/>
      <c r="AL1578" s="39">
        <f t="shared" si="495"/>
        <v>307</v>
      </c>
      <c r="AM1578" s="39"/>
      <c r="AN1578" s="39">
        <v>10001</v>
      </c>
      <c r="AO1578" s="39" t="s">
        <v>101</v>
      </c>
      <c r="AP1578" s="39">
        <f t="shared" si="494"/>
        <v>2</v>
      </c>
    </row>
    <row r="1579" spans="27:42" x14ac:dyDescent="0.2">
      <c r="AA1579" s="39"/>
      <c r="AB1579" s="39"/>
      <c r="AC1579" s="39"/>
      <c r="AD1579" s="39"/>
      <c r="AE1579" s="39"/>
      <c r="AF1579" s="39"/>
      <c r="AG1579" s="39"/>
      <c r="AH1579" s="39"/>
      <c r="AI1579" s="39"/>
      <c r="AJ1579" s="39"/>
      <c r="AK1579" s="39"/>
      <c r="AL1579" s="39">
        <f t="shared" si="495"/>
        <v>308</v>
      </c>
      <c r="AM1579" s="39"/>
      <c r="AN1579" s="39">
        <v>10001</v>
      </c>
      <c r="AO1579" s="39" t="s">
        <v>101</v>
      </c>
      <c r="AP1579" s="39">
        <f t="shared" si="494"/>
        <v>2</v>
      </c>
    </row>
    <row r="1580" spans="27:42" x14ac:dyDescent="0.2">
      <c r="AA1580" s="39"/>
      <c r="AB1580" s="39"/>
      <c r="AC1580" s="39"/>
      <c r="AD1580" s="39"/>
      <c r="AE1580" s="39"/>
      <c r="AF1580" s="39"/>
      <c r="AG1580" s="39"/>
      <c r="AH1580" s="39"/>
      <c r="AI1580" s="39"/>
      <c r="AJ1580" s="39"/>
      <c r="AK1580" s="39"/>
      <c r="AL1580" s="39">
        <f t="shared" si="495"/>
        <v>309</v>
      </c>
      <c r="AM1580" s="39"/>
      <c r="AN1580" s="39">
        <v>10001</v>
      </c>
      <c r="AO1580" s="39" t="s">
        <v>101</v>
      </c>
      <c r="AP1580" s="39">
        <f t="shared" si="494"/>
        <v>2</v>
      </c>
    </row>
    <row r="1581" spans="27:42" x14ac:dyDescent="0.2">
      <c r="AA1581" s="39"/>
      <c r="AB1581" s="39"/>
      <c r="AC1581" s="39"/>
      <c r="AD1581" s="39"/>
      <c r="AE1581" s="39"/>
      <c r="AF1581" s="39"/>
      <c r="AG1581" s="39"/>
      <c r="AH1581" s="39"/>
      <c r="AI1581" s="39"/>
      <c r="AJ1581" s="39"/>
      <c r="AK1581" s="39"/>
      <c r="AL1581" s="39">
        <f t="shared" si="495"/>
        <v>310</v>
      </c>
      <c r="AM1581" s="39"/>
      <c r="AN1581" s="39">
        <v>10001</v>
      </c>
      <c r="AO1581" s="39" t="s">
        <v>101</v>
      </c>
      <c r="AP1581" s="39">
        <f t="shared" si="494"/>
        <v>2</v>
      </c>
    </row>
    <row r="1582" spans="27:42" x14ac:dyDescent="0.2">
      <c r="AA1582" s="39"/>
      <c r="AB1582" s="39"/>
      <c r="AC1582" s="39"/>
      <c r="AD1582" s="39"/>
      <c r="AE1582" s="39"/>
      <c r="AF1582" s="39"/>
      <c r="AG1582" s="39"/>
      <c r="AH1582" s="39"/>
      <c r="AI1582" s="39"/>
      <c r="AJ1582" s="39"/>
      <c r="AK1582" s="39"/>
      <c r="AL1582" s="39">
        <f t="shared" si="495"/>
        <v>311</v>
      </c>
      <c r="AM1582" s="39"/>
      <c r="AN1582" s="39">
        <v>10001</v>
      </c>
      <c r="AO1582" s="39" t="s">
        <v>101</v>
      </c>
      <c r="AP1582" s="39">
        <f t="shared" si="494"/>
        <v>2</v>
      </c>
    </row>
    <row r="1583" spans="27:42" x14ac:dyDescent="0.2">
      <c r="AA1583" s="39"/>
      <c r="AB1583" s="39"/>
      <c r="AC1583" s="39"/>
      <c r="AD1583" s="39"/>
      <c r="AE1583" s="39"/>
      <c r="AF1583" s="39"/>
      <c r="AG1583" s="39"/>
      <c r="AH1583" s="39"/>
      <c r="AI1583" s="39"/>
      <c r="AJ1583" s="39"/>
      <c r="AK1583" s="39"/>
      <c r="AL1583" s="39">
        <f t="shared" si="495"/>
        <v>312</v>
      </c>
      <c r="AM1583" s="39"/>
      <c r="AN1583" s="39">
        <v>10001</v>
      </c>
      <c r="AO1583" s="39" t="s">
        <v>101</v>
      </c>
      <c r="AP1583" s="39">
        <f t="shared" si="494"/>
        <v>2</v>
      </c>
    </row>
    <row r="1584" spans="27:42" x14ac:dyDescent="0.2">
      <c r="AA1584" s="39"/>
      <c r="AB1584" s="39"/>
      <c r="AC1584" s="39"/>
      <c r="AD1584" s="39"/>
      <c r="AE1584" s="39"/>
      <c r="AF1584" s="39"/>
      <c r="AG1584" s="39"/>
      <c r="AH1584" s="39"/>
      <c r="AI1584" s="39"/>
      <c r="AJ1584" s="39"/>
      <c r="AK1584" s="39"/>
      <c r="AL1584" s="39">
        <f t="shared" si="495"/>
        <v>313</v>
      </c>
      <c r="AM1584" s="39"/>
      <c r="AN1584" s="39">
        <v>10001</v>
      </c>
      <c r="AO1584" s="39" t="s">
        <v>101</v>
      </c>
      <c r="AP1584" s="39">
        <f t="shared" si="494"/>
        <v>2</v>
      </c>
    </row>
    <row r="1585" spans="27:42" x14ac:dyDescent="0.2">
      <c r="AA1585" s="39"/>
      <c r="AB1585" s="39"/>
      <c r="AC1585" s="39"/>
      <c r="AD1585" s="39"/>
      <c r="AE1585" s="39"/>
      <c r="AF1585" s="39"/>
      <c r="AG1585" s="39"/>
      <c r="AH1585" s="39"/>
      <c r="AI1585" s="39"/>
      <c r="AJ1585" s="39"/>
      <c r="AK1585" s="39"/>
      <c r="AL1585" s="39">
        <f t="shared" si="495"/>
        <v>314</v>
      </c>
      <c r="AM1585" s="39"/>
      <c r="AN1585" s="39">
        <v>10001</v>
      </c>
      <c r="AO1585" s="39" t="s">
        <v>101</v>
      </c>
      <c r="AP1585" s="39">
        <f t="shared" si="494"/>
        <v>2</v>
      </c>
    </row>
    <row r="1586" spans="27:42" x14ac:dyDescent="0.2">
      <c r="AA1586" s="39"/>
      <c r="AB1586" s="39"/>
      <c r="AC1586" s="39"/>
      <c r="AD1586" s="39"/>
      <c r="AE1586" s="39"/>
      <c r="AF1586" s="39"/>
      <c r="AG1586" s="39"/>
      <c r="AH1586" s="39"/>
      <c r="AI1586" s="39"/>
      <c r="AJ1586" s="39"/>
      <c r="AK1586" s="39"/>
      <c r="AL1586" s="39">
        <f t="shared" si="495"/>
        <v>315</v>
      </c>
      <c r="AM1586" s="39"/>
      <c r="AN1586" s="39">
        <v>10001</v>
      </c>
      <c r="AO1586" s="39" t="s">
        <v>101</v>
      </c>
      <c r="AP1586" s="39">
        <f t="shared" si="494"/>
        <v>2</v>
      </c>
    </row>
    <row r="1587" spans="27:42" x14ac:dyDescent="0.2">
      <c r="AA1587" s="39"/>
      <c r="AB1587" s="39"/>
      <c r="AC1587" s="39"/>
      <c r="AD1587" s="39"/>
      <c r="AE1587" s="39"/>
      <c r="AF1587" s="39"/>
      <c r="AG1587" s="39"/>
      <c r="AH1587" s="39"/>
      <c r="AI1587" s="39"/>
      <c r="AJ1587" s="39"/>
      <c r="AK1587" s="39"/>
      <c r="AL1587" s="39">
        <f t="shared" si="495"/>
        <v>316</v>
      </c>
      <c r="AM1587" s="39"/>
      <c r="AN1587" s="39">
        <v>10001</v>
      </c>
      <c r="AO1587" s="39" t="s">
        <v>101</v>
      </c>
      <c r="AP1587" s="39">
        <f t="shared" si="494"/>
        <v>2</v>
      </c>
    </row>
    <row r="1588" spans="27:42" x14ac:dyDescent="0.2">
      <c r="AA1588" s="39"/>
      <c r="AB1588" s="39"/>
      <c r="AC1588" s="39"/>
      <c r="AD1588" s="39"/>
      <c r="AE1588" s="39"/>
      <c r="AF1588" s="39"/>
      <c r="AG1588" s="39"/>
      <c r="AH1588" s="39"/>
      <c r="AI1588" s="39"/>
      <c r="AJ1588" s="39"/>
      <c r="AK1588" s="39"/>
      <c r="AL1588" s="39">
        <f t="shared" si="495"/>
        <v>317</v>
      </c>
      <c r="AM1588" s="39"/>
      <c r="AN1588" s="39">
        <v>10001</v>
      </c>
      <c r="AO1588" s="39" t="s">
        <v>101</v>
      </c>
      <c r="AP1588" s="39">
        <f t="shared" si="494"/>
        <v>2</v>
      </c>
    </row>
    <row r="1589" spans="27:42" x14ac:dyDescent="0.2">
      <c r="AA1589" s="39"/>
      <c r="AB1589" s="39"/>
      <c r="AC1589" s="39"/>
      <c r="AD1589" s="39"/>
      <c r="AE1589" s="39"/>
      <c r="AF1589" s="39"/>
      <c r="AG1589" s="39"/>
      <c r="AH1589" s="39"/>
      <c r="AI1589" s="39"/>
      <c r="AJ1589" s="39"/>
      <c r="AK1589" s="39"/>
      <c r="AL1589" s="39">
        <f t="shared" si="495"/>
        <v>318</v>
      </c>
      <c r="AM1589" s="39"/>
      <c r="AN1589" s="39">
        <v>10001</v>
      </c>
      <c r="AO1589" s="39" t="s">
        <v>101</v>
      </c>
      <c r="AP1589" s="39">
        <f t="shared" si="494"/>
        <v>2</v>
      </c>
    </row>
    <row r="1590" spans="27:42" x14ac:dyDescent="0.2">
      <c r="AA1590" s="39"/>
      <c r="AB1590" s="39"/>
      <c r="AC1590" s="39"/>
      <c r="AD1590" s="39"/>
      <c r="AE1590" s="39"/>
      <c r="AF1590" s="39"/>
      <c r="AG1590" s="39"/>
      <c r="AH1590" s="39"/>
      <c r="AI1590" s="39"/>
      <c r="AJ1590" s="39"/>
      <c r="AK1590" s="39"/>
      <c r="AL1590" s="39">
        <f t="shared" si="495"/>
        <v>319</v>
      </c>
      <c r="AM1590" s="39"/>
      <c r="AN1590" s="39">
        <v>10001</v>
      </c>
      <c r="AO1590" s="39" t="s">
        <v>101</v>
      </c>
      <c r="AP1590" s="39">
        <f t="shared" ref="AP1590:AP1653" si="496">AP1589</f>
        <v>2</v>
      </c>
    </row>
    <row r="1591" spans="27:42" x14ac:dyDescent="0.2">
      <c r="AA1591" s="39"/>
      <c r="AB1591" s="39"/>
      <c r="AC1591" s="39"/>
      <c r="AD1591" s="39"/>
      <c r="AE1591" s="39"/>
      <c r="AF1591" s="39"/>
      <c r="AG1591" s="39"/>
      <c r="AH1591" s="39"/>
      <c r="AI1591" s="39"/>
      <c r="AJ1591" s="39"/>
      <c r="AK1591" s="39"/>
      <c r="AL1591" s="39">
        <f t="shared" si="495"/>
        <v>320</v>
      </c>
      <c r="AM1591" s="39"/>
      <c r="AN1591" s="39">
        <v>10001</v>
      </c>
      <c r="AO1591" s="39" t="s">
        <v>101</v>
      </c>
      <c r="AP1591" s="39">
        <f t="shared" si="496"/>
        <v>2</v>
      </c>
    </row>
    <row r="1592" spans="27:42" x14ac:dyDescent="0.2">
      <c r="AA1592" s="39"/>
      <c r="AB1592" s="39"/>
      <c r="AC1592" s="39"/>
      <c r="AD1592" s="39"/>
      <c r="AE1592" s="39"/>
      <c r="AF1592" s="39"/>
      <c r="AG1592" s="39"/>
      <c r="AH1592" s="39"/>
      <c r="AI1592" s="39"/>
      <c r="AJ1592" s="39"/>
      <c r="AK1592" s="39"/>
      <c r="AL1592" s="39">
        <f t="shared" si="495"/>
        <v>321</v>
      </c>
      <c r="AM1592" s="39"/>
      <c r="AN1592" s="39">
        <v>10001</v>
      </c>
      <c r="AO1592" s="39" t="s">
        <v>101</v>
      </c>
      <c r="AP1592" s="39">
        <f t="shared" si="496"/>
        <v>2</v>
      </c>
    </row>
    <row r="1593" spans="27:42" x14ac:dyDescent="0.2">
      <c r="AA1593" s="39"/>
      <c r="AB1593" s="39"/>
      <c r="AC1593" s="39"/>
      <c r="AD1593" s="39"/>
      <c r="AE1593" s="39"/>
      <c r="AF1593" s="39"/>
      <c r="AG1593" s="39"/>
      <c r="AH1593" s="39"/>
      <c r="AI1593" s="39"/>
      <c r="AJ1593" s="39"/>
      <c r="AK1593" s="39"/>
      <c r="AL1593" s="39">
        <f t="shared" si="495"/>
        <v>322</v>
      </c>
      <c r="AM1593" s="39"/>
      <c r="AN1593" s="39">
        <v>10001</v>
      </c>
      <c r="AO1593" s="39" t="s">
        <v>101</v>
      </c>
      <c r="AP1593" s="39">
        <f t="shared" si="496"/>
        <v>2</v>
      </c>
    </row>
    <row r="1594" spans="27:42" x14ac:dyDescent="0.2">
      <c r="AA1594" s="39"/>
      <c r="AB1594" s="39"/>
      <c r="AC1594" s="39"/>
      <c r="AD1594" s="39"/>
      <c r="AE1594" s="39"/>
      <c r="AF1594" s="39"/>
      <c r="AG1594" s="39"/>
      <c r="AH1594" s="39"/>
      <c r="AI1594" s="39"/>
      <c r="AJ1594" s="39"/>
      <c r="AK1594" s="39"/>
      <c r="AL1594" s="39">
        <f t="shared" ref="AL1594:AL1657" si="497">AL1593+1</f>
        <v>323</v>
      </c>
      <c r="AM1594" s="39"/>
      <c r="AN1594" s="39">
        <v>10001</v>
      </c>
      <c r="AO1594" s="39" t="s">
        <v>101</v>
      </c>
      <c r="AP1594" s="39">
        <f t="shared" si="496"/>
        <v>2</v>
      </c>
    </row>
    <row r="1595" spans="27:42" x14ac:dyDescent="0.2">
      <c r="AA1595" s="39"/>
      <c r="AB1595" s="39"/>
      <c r="AC1595" s="39"/>
      <c r="AD1595" s="39"/>
      <c r="AE1595" s="39"/>
      <c r="AF1595" s="39"/>
      <c r="AG1595" s="39"/>
      <c r="AH1595" s="39"/>
      <c r="AI1595" s="39"/>
      <c r="AJ1595" s="39"/>
      <c r="AK1595" s="39"/>
      <c r="AL1595" s="39">
        <f t="shared" si="497"/>
        <v>324</v>
      </c>
      <c r="AM1595" s="39"/>
      <c r="AN1595" s="39">
        <v>10001</v>
      </c>
      <c r="AO1595" s="39" t="s">
        <v>101</v>
      </c>
      <c r="AP1595" s="39">
        <f t="shared" si="496"/>
        <v>2</v>
      </c>
    </row>
    <row r="1596" spans="27:42" x14ac:dyDescent="0.2">
      <c r="AA1596" s="39"/>
      <c r="AB1596" s="39"/>
      <c r="AC1596" s="39"/>
      <c r="AD1596" s="39"/>
      <c r="AE1596" s="39"/>
      <c r="AF1596" s="39"/>
      <c r="AG1596" s="39"/>
      <c r="AH1596" s="39"/>
      <c r="AI1596" s="39"/>
      <c r="AJ1596" s="39"/>
      <c r="AK1596" s="39"/>
      <c r="AL1596" s="39">
        <f t="shared" si="497"/>
        <v>325</v>
      </c>
      <c r="AM1596" s="39"/>
      <c r="AN1596" s="39">
        <v>10001</v>
      </c>
      <c r="AO1596" s="39" t="s">
        <v>101</v>
      </c>
      <c r="AP1596" s="39">
        <f t="shared" si="496"/>
        <v>2</v>
      </c>
    </row>
    <row r="1597" spans="27:42" x14ac:dyDescent="0.2">
      <c r="AA1597" s="39"/>
      <c r="AB1597" s="39"/>
      <c r="AC1597" s="39"/>
      <c r="AD1597" s="39"/>
      <c r="AE1597" s="39"/>
      <c r="AF1597" s="39"/>
      <c r="AG1597" s="39"/>
      <c r="AH1597" s="39"/>
      <c r="AI1597" s="39"/>
      <c r="AJ1597" s="39"/>
      <c r="AK1597" s="39"/>
      <c r="AL1597" s="39">
        <f t="shared" si="497"/>
        <v>326</v>
      </c>
      <c r="AM1597" s="39"/>
      <c r="AN1597" s="39">
        <v>10001</v>
      </c>
      <c r="AO1597" s="39" t="s">
        <v>101</v>
      </c>
      <c r="AP1597" s="39">
        <f t="shared" si="496"/>
        <v>2</v>
      </c>
    </row>
    <row r="1598" spans="27:42" x14ac:dyDescent="0.2">
      <c r="AA1598" s="39"/>
      <c r="AB1598" s="39"/>
      <c r="AC1598" s="39"/>
      <c r="AD1598" s="39"/>
      <c r="AE1598" s="39"/>
      <c r="AF1598" s="39"/>
      <c r="AG1598" s="39"/>
      <c r="AH1598" s="39"/>
      <c r="AI1598" s="39"/>
      <c r="AJ1598" s="39"/>
      <c r="AK1598" s="39"/>
      <c r="AL1598" s="39">
        <f t="shared" si="497"/>
        <v>327</v>
      </c>
      <c r="AM1598" s="39"/>
      <c r="AN1598" s="39">
        <v>10001</v>
      </c>
      <c r="AO1598" s="39" t="s">
        <v>101</v>
      </c>
      <c r="AP1598" s="39">
        <f t="shared" si="496"/>
        <v>2</v>
      </c>
    </row>
    <row r="1599" spans="27:42" x14ac:dyDescent="0.2">
      <c r="AA1599" s="39"/>
      <c r="AB1599" s="39"/>
      <c r="AC1599" s="39"/>
      <c r="AD1599" s="39"/>
      <c r="AE1599" s="39"/>
      <c r="AF1599" s="39"/>
      <c r="AG1599" s="39"/>
      <c r="AH1599" s="39"/>
      <c r="AI1599" s="39"/>
      <c r="AJ1599" s="39"/>
      <c r="AK1599" s="39"/>
      <c r="AL1599" s="39">
        <f t="shared" si="497"/>
        <v>328</v>
      </c>
      <c r="AM1599" s="39"/>
      <c r="AN1599" s="39">
        <v>10001</v>
      </c>
      <c r="AO1599" s="39" t="s">
        <v>101</v>
      </c>
      <c r="AP1599" s="39">
        <f t="shared" si="496"/>
        <v>2</v>
      </c>
    </row>
    <row r="1600" spans="27:42" x14ac:dyDescent="0.2">
      <c r="AA1600" s="39"/>
      <c r="AB1600" s="39"/>
      <c r="AC1600" s="39"/>
      <c r="AD1600" s="39"/>
      <c r="AE1600" s="39"/>
      <c r="AF1600" s="39"/>
      <c r="AG1600" s="39"/>
      <c r="AH1600" s="39"/>
      <c r="AI1600" s="39"/>
      <c r="AJ1600" s="39"/>
      <c r="AK1600" s="39"/>
      <c r="AL1600" s="39">
        <f t="shared" si="497"/>
        <v>329</v>
      </c>
      <c r="AM1600" s="39"/>
      <c r="AN1600" s="39">
        <v>10001</v>
      </c>
      <c r="AO1600" s="39" t="s">
        <v>101</v>
      </c>
      <c r="AP1600" s="39">
        <f t="shared" si="496"/>
        <v>2</v>
      </c>
    </row>
    <row r="1601" spans="27:42" x14ac:dyDescent="0.2">
      <c r="AA1601" s="39"/>
      <c r="AB1601" s="39"/>
      <c r="AC1601" s="39"/>
      <c r="AD1601" s="39"/>
      <c r="AE1601" s="39"/>
      <c r="AF1601" s="39"/>
      <c r="AG1601" s="39"/>
      <c r="AH1601" s="39"/>
      <c r="AI1601" s="39"/>
      <c r="AJ1601" s="39"/>
      <c r="AK1601" s="39"/>
      <c r="AL1601" s="39">
        <f t="shared" si="497"/>
        <v>330</v>
      </c>
      <c r="AM1601" s="39"/>
      <c r="AN1601" s="39">
        <v>10001</v>
      </c>
      <c r="AO1601" s="39" t="s">
        <v>101</v>
      </c>
      <c r="AP1601" s="39">
        <f t="shared" si="496"/>
        <v>2</v>
      </c>
    </row>
    <row r="1602" spans="27:42" x14ac:dyDescent="0.2">
      <c r="AA1602" s="39"/>
      <c r="AB1602" s="39"/>
      <c r="AC1602" s="39"/>
      <c r="AD1602" s="39"/>
      <c r="AE1602" s="39"/>
      <c r="AF1602" s="39"/>
      <c r="AG1602" s="39"/>
      <c r="AH1602" s="39"/>
      <c r="AI1602" s="39"/>
      <c r="AJ1602" s="39"/>
      <c r="AK1602" s="39"/>
      <c r="AL1602" s="39">
        <f t="shared" si="497"/>
        <v>331</v>
      </c>
      <c r="AM1602" s="39"/>
      <c r="AN1602" s="39">
        <v>10001</v>
      </c>
      <c r="AO1602" s="39" t="s">
        <v>101</v>
      </c>
      <c r="AP1602" s="39">
        <f t="shared" si="496"/>
        <v>2</v>
      </c>
    </row>
    <row r="1603" spans="27:42" x14ac:dyDescent="0.2">
      <c r="AA1603" s="39"/>
      <c r="AB1603" s="39"/>
      <c r="AC1603" s="39"/>
      <c r="AD1603" s="39"/>
      <c r="AE1603" s="39"/>
      <c r="AF1603" s="39"/>
      <c r="AG1603" s="39"/>
      <c r="AH1603" s="39"/>
      <c r="AI1603" s="39"/>
      <c r="AJ1603" s="39"/>
      <c r="AK1603" s="39"/>
      <c r="AL1603" s="39">
        <f t="shared" si="497"/>
        <v>332</v>
      </c>
      <c r="AM1603" s="39"/>
      <c r="AN1603" s="39">
        <v>10001</v>
      </c>
      <c r="AO1603" s="39" t="s">
        <v>101</v>
      </c>
      <c r="AP1603" s="39">
        <f t="shared" si="496"/>
        <v>2</v>
      </c>
    </row>
    <row r="1604" spans="27:42" x14ac:dyDescent="0.2">
      <c r="AA1604" s="39"/>
      <c r="AB1604" s="39"/>
      <c r="AC1604" s="39"/>
      <c r="AD1604" s="39"/>
      <c r="AE1604" s="39"/>
      <c r="AF1604" s="39"/>
      <c r="AG1604" s="39"/>
      <c r="AH1604" s="39"/>
      <c r="AI1604" s="39"/>
      <c r="AJ1604" s="39"/>
      <c r="AK1604" s="39"/>
      <c r="AL1604" s="39">
        <f t="shared" si="497"/>
        <v>333</v>
      </c>
      <c r="AM1604" s="39"/>
      <c r="AN1604" s="39">
        <v>10001</v>
      </c>
      <c r="AO1604" s="39" t="s">
        <v>101</v>
      </c>
      <c r="AP1604" s="39">
        <f t="shared" si="496"/>
        <v>2</v>
      </c>
    </row>
    <row r="1605" spans="27:42" x14ac:dyDescent="0.2">
      <c r="AA1605" s="39"/>
      <c r="AB1605" s="39"/>
      <c r="AC1605" s="39"/>
      <c r="AD1605" s="39"/>
      <c r="AE1605" s="39"/>
      <c r="AF1605" s="39"/>
      <c r="AG1605" s="39"/>
      <c r="AH1605" s="39"/>
      <c r="AI1605" s="39"/>
      <c r="AJ1605" s="39"/>
      <c r="AK1605" s="39"/>
      <c r="AL1605" s="39">
        <f t="shared" si="497"/>
        <v>334</v>
      </c>
      <c r="AM1605" s="39"/>
      <c r="AN1605" s="39">
        <v>10001</v>
      </c>
      <c r="AO1605" s="39" t="s">
        <v>101</v>
      </c>
      <c r="AP1605" s="39">
        <f t="shared" si="496"/>
        <v>2</v>
      </c>
    </row>
    <row r="1606" spans="27:42" x14ac:dyDescent="0.2">
      <c r="AA1606" s="39"/>
      <c r="AB1606" s="39"/>
      <c r="AC1606" s="39"/>
      <c r="AD1606" s="39"/>
      <c r="AE1606" s="39"/>
      <c r="AF1606" s="39"/>
      <c r="AG1606" s="39"/>
      <c r="AH1606" s="39"/>
      <c r="AI1606" s="39"/>
      <c r="AJ1606" s="39"/>
      <c r="AK1606" s="39"/>
      <c r="AL1606" s="39">
        <f t="shared" si="497"/>
        <v>335</v>
      </c>
      <c r="AM1606" s="39"/>
      <c r="AN1606" s="39">
        <v>10001</v>
      </c>
      <c r="AO1606" s="39" t="s">
        <v>101</v>
      </c>
      <c r="AP1606" s="39">
        <f t="shared" si="496"/>
        <v>2</v>
      </c>
    </row>
    <row r="1607" spans="27:42" x14ac:dyDescent="0.2">
      <c r="AA1607" s="39"/>
      <c r="AB1607" s="39"/>
      <c r="AC1607" s="39"/>
      <c r="AD1607" s="39"/>
      <c r="AE1607" s="39"/>
      <c r="AF1607" s="39"/>
      <c r="AG1607" s="39"/>
      <c r="AH1607" s="39"/>
      <c r="AI1607" s="39"/>
      <c r="AJ1607" s="39"/>
      <c r="AK1607" s="39"/>
      <c r="AL1607" s="39">
        <f t="shared" si="497"/>
        <v>336</v>
      </c>
      <c r="AM1607" s="39"/>
      <c r="AN1607" s="39">
        <v>10001</v>
      </c>
      <c r="AO1607" s="39" t="s">
        <v>101</v>
      </c>
      <c r="AP1607" s="39">
        <f t="shared" si="496"/>
        <v>2</v>
      </c>
    </row>
    <row r="1608" spans="27:42" x14ac:dyDescent="0.2">
      <c r="AA1608" s="39"/>
      <c r="AB1608" s="39"/>
      <c r="AC1608" s="39"/>
      <c r="AD1608" s="39"/>
      <c r="AE1608" s="39"/>
      <c r="AF1608" s="39"/>
      <c r="AG1608" s="39"/>
      <c r="AH1608" s="39"/>
      <c r="AI1608" s="39"/>
      <c r="AJ1608" s="39"/>
      <c r="AK1608" s="39"/>
      <c r="AL1608" s="39">
        <f t="shared" si="497"/>
        <v>337</v>
      </c>
      <c r="AM1608" s="39"/>
      <c r="AN1608" s="39">
        <v>10001</v>
      </c>
      <c r="AO1608" s="39" t="s">
        <v>101</v>
      </c>
      <c r="AP1608" s="39">
        <f t="shared" si="496"/>
        <v>2</v>
      </c>
    </row>
    <row r="1609" spans="27:42" x14ac:dyDescent="0.2">
      <c r="AA1609" s="39"/>
      <c r="AB1609" s="39"/>
      <c r="AC1609" s="39"/>
      <c r="AD1609" s="39"/>
      <c r="AE1609" s="39"/>
      <c r="AF1609" s="39"/>
      <c r="AG1609" s="39"/>
      <c r="AH1609" s="39"/>
      <c r="AI1609" s="39"/>
      <c r="AJ1609" s="39"/>
      <c r="AK1609" s="39"/>
      <c r="AL1609" s="39">
        <f t="shared" si="497"/>
        <v>338</v>
      </c>
      <c r="AM1609" s="39"/>
      <c r="AN1609" s="39">
        <v>10001</v>
      </c>
      <c r="AO1609" s="39" t="s">
        <v>101</v>
      </c>
      <c r="AP1609" s="39">
        <f t="shared" si="496"/>
        <v>2</v>
      </c>
    </row>
    <row r="1610" spans="27:42" x14ac:dyDescent="0.2">
      <c r="AA1610" s="39"/>
      <c r="AB1610" s="39"/>
      <c r="AC1610" s="39"/>
      <c r="AD1610" s="39"/>
      <c r="AE1610" s="39"/>
      <c r="AF1610" s="39"/>
      <c r="AG1610" s="39"/>
      <c r="AH1610" s="39"/>
      <c r="AI1610" s="39"/>
      <c r="AJ1610" s="39"/>
      <c r="AK1610" s="39"/>
      <c r="AL1610" s="39">
        <f t="shared" si="497"/>
        <v>339</v>
      </c>
      <c r="AM1610" s="39"/>
      <c r="AN1610" s="39">
        <v>10001</v>
      </c>
      <c r="AO1610" s="39" t="s">
        <v>101</v>
      </c>
      <c r="AP1610" s="39">
        <f t="shared" si="496"/>
        <v>2</v>
      </c>
    </row>
    <row r="1611" spans="27:42" x14ac:dyDescent="0.2">
      <c r="AA1611" s="39"/>
      <c r="AB1611" s="39"/>
      <c r="AC1611" s="39"/>
      <c r="AD1611" s="39"/>
      <c r="AE1611" s="39"/>
      <c r="AF1611" s="39"/>
      <c r="AG1611" s="39"/>
      <c r="AH1611" s="39"/>
      <c r="AI1611" s="39"/>
      <c r="AJ1611" s="39"/>
      <c r="AK1611" s="39"/>
      <c r="AL1611" s="39">
        <f t="shared" si="497"/>
        <v>340</v>
      </c>
      <c r="AM1611" s="39"/>
      <c r="AN1611" s="39">
        <v>10001</v>
      </c>
      <c r="AO1611" s="39" t="s">
        <v>101</v>
      </c>
      <c r="AP1611" s="39">
        <f t="shared" si="496"/>
        <v>2</v>
      </c>
    </row>
    <row r="1612" spans="27:42" x14ac:dyDescent="0.2">
      <c r="AA1612" s="39"/>
      <c r="AB1612" s="39"/>
      <c r="AC1612" s="39"/>
      <c r="AD1612" s="39"/>
      <c r="AE1612" s="39"/>
      <c r="AF1612" s="39"/>
      <c r="AG1612" s="39"/>
      <c r="AH1612" s="39"/>
      <c r="AI1612" s="39"/>
      <c r="AJ1612" s="39"/>
      <c r="AK1612" s="39"/>
      <c r="AL1612" s="39">
        <f t="shared" si="497"/>
        <v>341</v>
      </c>
      <c r="AM1612" s="39"/>
      <c r="AN1612" s="39">
        <v>10001</v>
      </c>
      <c r="AO1612" s="39" t="s">
        <v>101</v>
      </c>
      <c r="AP1612" s="39">
        <f t="shared" si="496"/>
        <v>2</v>
      </c>
    </row>
    <row r="1613" spans="27:42" x14ac:dyDescent="0.2">
      <c r="AA1613" s="39"/>
      <c r="AB1613" s="39"/>
      <c r="AC1613" s="39"/>
      <c r="AD1613" s="39"/>
      <c r="AE1613" s="39"/>
      <c r="AF1613" s="39"/>
      <c r="AG1613" s="39"/>
      <c r="AH1613" s="39"/>
      <c r="AI1613" s="39"/>
      <c r="AJ1613" s="39"/>
      <c r="AK1613" s="39"/>
      <c r="AL1613" s="39">
        <f t="shared" si="497"/>
        <v>342</v>
      </c>
      <c r="AM1613" s="39"/>
      <c r="AN1613" s="39">
        <v>10001</v>
      </c>
      <c r="AO1613" s="39" t="s">
        <v>101</v>
      </c>
      <c r="AP1613" s="39">
        <f t="shared" si="496"/>
        <v>2</v>
      </c>
    </row>
    <row r="1614" spans="27:42" x14ac:dyDescent="0.2">
      <c r="AA1614" s="39"/>
      <c r="AB1614" s="39"/>
      <c r="AC1614" s="39"/>
      <c r="AD1614" s="39"/>
      <c r="AE1614" s="39"/>
      <c r="AF1614" s="39"/>
      <c r="AG1614" s="39"/>
      <c r="AH1614" s="39"/>
      <c r="AI1614" s="39"/>
      <c r="AJ1614" s="39"/>
      <c r="AK1614" s="39"/>
      <c r="AL1614" s="39">
        <f t="shared" si="497"/>
        <v>343</v>
      </c>
      <c r="AM1614" s="39"/>
      <c r="AN1614" s="39">
        <v>10001</v>
      </c>
      <c r="AO1614" s="39" t="s">
        <v>101</v>
      </c>
      <c r="AP1614" s="39">
        <f t="shared" si="496"/>
        <v>2</v>
      </c>
    </row>
    <row r="1615" spans="27:42" x14ac:dyDescent="0.2">
      <c r="AA1615" s="39"/>
      <c r="AB1615" s="39"/>
      <c r="AC1615" s="39"/>
      <c r="AD1615" s="39"/>
      <c r="AE1615" s="39"/>
      <c r="AF1615" s="39"/>
      <c r="AG1615" s="39"/>
      <c r="AH1615" s="39"/>
      <c r="AI1615" s="39"/>
      <c r="AJ1615" s="39"/>
      <c r="AK1615" s="39"/>
      <c r="AL1615" s="39">
        <f t="shared" si="497"/>
        <v>344</v>
      </c>
      <c r="AM1615" s="39"/>
      <c r="AN1615" s="39">
        <v>10001</v>
      </c>
      <c r="AO1615" s="39" t="s">
        <v>101</v>
      </c>
      <c r="AP1615" s="39">
        <f t="shared" si="496"/>
        <v>2</v>
      </c>
    </row>
    <row r="1616" spans="27:42" x14ac:dyDescent="0.2">
      <c r="AA1616" s="39"/>
      <c r="AB1616" s="39"/>
      <c r="AC1616" s="39"/>
      <c r="AD1616" s="39"/>
      <c r="AE1616" s="39"/>
      <c r="AF1616" s="39"/>
      <c r="AG1616" s="39"/>
      <c r="AH1616" s="39"/>
      <c r="AI1616" s="39"/>
      <c r="AJ1616" s="39"/>
      <c r="AK1616" s="39"/>
      <c r="AL1616" s="39">
        <f t="shared" si="497"/>
        <v>345</v>
      </c>
      <c r="AM1616" s="39"/>
      <c r="AN1616" s="39">
        <v>10001</v>
      </c>
      <c r="AO1616" s="39" t="s">
        <v>101</v>
      </c>
      <c r="AP1616" s="39">
        <f t="shared" si="496"/>
        <v>2</v>
      </c>
    </row>
    <row r="1617" spans="27:42" x14ac:dyDescent="0.2">
      <c r="AA1617" s="39"/>
      <c r="AB1617" s="39"/>
      <c r="AC1617" s="39"/>
      <c r="AD1617" s="39"/>
      <c r="AE1617" s="39"/>
      <c r="AF1617" s="39"/>
      <c r="AG1617" s="39"/>
      <c r="AH1617" s="39"/>
      <c r="AI1617" s="39"/>
      <c r="AJ1617" s="39"/>
      <c r="AK1617" s="39"/>
      <c r="AL1617" s="39">
        <f t="shared" si="497"/>
        <v>346</v>
      </c>
      <c r="AM1617" s="39"/>
      <c r="AN1617" s="39">
        <v>10001</v>
      </c>
      <c r="AO1617" s="39" t="s">
        <v>101</v>
      </c>
      <c r="AP1617" s="39">
        <f t="shared" si="496"/>
        <v>2</v>
      </c>
    </row>
    <row r="1618" spans="27:42" x14ac:dyDescent="0.2">
      <c r="AA1618" s="39"/>
      <c r="AB1618" s="39"/>
      <c r="AC1618" s="39"/>
      <c r="AD1618" s="39"/>
      <c r="AE1618" s="39"/>
      <c r="AF1618" s="39"/>
      <c r="AG1618" s="39"/>
      <c r="AH1618" s="39"/>
      <c r="AI1618" s="39"/>
      <c r="AJ1618" s="39"/>
      <c r="AK1618" s="39"/>
      <c r="AL1618" s="39">
        <f t="shared" si="497"/>
        <v>347</v>
      </c>
      <c r="AM1618" s="39"/>
      <c r="AN1618" s="39">
        <v>10001</v>
      </c>
      <c r="AO1618" s="39" t="s">
        <v>101</v>
      </c>
      <c r="AP1618" s="39">
        <f t="shared" si="496"/>
        <v>2</v>
      </c>
    </row>
    <row r="1619" spans="27:42" x14ac:dyDescent="0.2">
      <c r="AA1619" s="39"/>
      <c r="AB1619" s="39"/>
      <c r="AC1619" s="39"/>
      <c r="AD1619" s="39"/>
      <c r="AE1619" s="39"/>
      <c r="AF1619" s="39"/>
      <c r="AG1619" s="39"/>
      <c r="AH1619" s="39"/>
      <c r="AI1619" s="39"/>
      <c r="AJ1619" s="39"/>
      <c r="AK1619" s="39"/>
      <c r="AL1619" s="39">
        <f t="shared" si="497"/>
        <v>348</v>
      </c>
      <c r="AM1619" s="39"/>
      <c r="AN1619" s="39">
        <v>10001</v>
      </c>
      <c r="AO1619" s="39" t="s">
        <v>101</v>
      </c>
      <c r="AP1619" s="39">
        <f t="shared" si="496"/>
        <v>2</v>
      </c>
    </row>
    <row r="1620" spans="27:42" x14ac:dyDescent="0.2">
      <c r="AA1620" s="39"/>
      <c r="AB1620" s="39"/>
      <c r="AC1620" s="39"/>
      <c r="AD1620" s="39"/>
      <c r="AE1620" s="39"/>
      <c r="AF1620" s="39"/>
      <c r="AG1620" s="39"/>
      <c r="AH1620" s="39"/>
      <c r="AI1620" s="39"/>
      <c r="AJ1620" s="39"/>
      <c r="AK1620" s="39"/>
      <c r="AL1620" s="39">
        <f t="shared" si="497"/>
        <v>349</v>
      </c>
      <c r="AM1620" s="39"/>
      <c r="AN1620" s="39">
        <v>10001</v>
      </c>
      <c r="AO1620" s="39" t="s">
        <v>101</v>
      </c>
      <c r="AP1620" s="39">
        <f t="shared" si="496"/>
        <v>2</v>
      </c>
    </row>
    <row r="1621" spans="27:42" x14ac:dyDescent="0.2">
      <c r="AA1621" s="39"/>
      <c r="AB1621" s="39"/>
      <c r="AC1621" s="39"/>
      <c r="AD1621" s="39"/>
      <c r="AE1621" s="39"/>
      <c r="AF1621" s="39"/>
      <c r="AG1621" s="39"/>
      <c r="AH1621" s="39"/>
      <c r="AI1621" s="39"/>
      <c r="AJ1621" s="39"/>
      <c r="AK1621" s="39"/>
      <c r="AL1621" s="39">
        <f t="shared" si="497"/>
        <v>350</v>
      </c>
      <c r="AM1621" s="39"/>
      <c r="AN1621" s="39">
        <v>10001</v>
      </c>
      <c r="AO1621" s="39" t="s">
        <v>101</v>
      </c>
      <c r="AP1621" s="39">
        <f t="shared" si="496"/>
        <v>2</v>
      </c>
    </row>
    <row r="1622" spans="27:42" x14ac:dyDescent="0.2">
      <c r="AA1622" s="39"/>
      <c r="AB1622" s="39"/>
      <c r="AC1622" s="39"/>
      <c r="AD1622" s="39"/>
      <c r="AE1622" s="39"/>
      <c r="AF1622" s="39"/>
      <c r="AG1622" s="39"/>
      <c r="AH1622" s="39"/>
      <c r="AI1622" s="39"/>
      <c r="AJ1622" s="39"/>
      <c r="AK1622" s="39"/>
      <c r="AL1622" s="39">
        <f t="shared" si="497"/>
        <v>351</v>
      </c>
      <c r="AM1622" s="39"/>
      <c r="AN1622" s="39">
        <v>10001</v>
      </c>
      <c r="AO1622" s="39" t="s">
        <v>101</v>
      </c>
      <c r="AP1622" s="39">
        <f t="shared" si="496"/>
        <v>2</v>
      </c>
    </row>
    <row r="1623" spans="27:42" x14ac:dyDescent="0.2">
      <c r="AA1623" s="39"/>
      <c r="AB1623" s="39"/>
      <c r="AC1623" s="39"/>
      <c r="AD1623" s="39"/>
      <c r="AE1623" s="39"/>
      <c r="AF1623" s="39"/>
      <c r="AG1623" s="39"/>
      <c r="AH1623" s="39"/>
      <c r="AI1623" s="39"/>
      <c r="AJ1623" s="39"/>
      <c r="AK1623" s="39"/>
      <c r="AL1623" s="39">
        <f t="shared" si="497"/>
        <v>352</v>
      </c>
      <c r="AM1623" s="39"/>
      <c r="AN1623" s="39">
        <v>10001</v>
      </c>
      <c r="AO1623" s="39" t="s">
        <v>101</v>
      </c>
      <c r="AP1623" s="39">
        <f t="shared" si="496"/>
        <v>2</v>
      </c>
    </row>
    <row r="1624" spans="27:42" x14ac:dyDescent="0.2">
      <c r="AA1624" s="39"/>
      <c r="AB1624" s="39"/>
      <c r="AC1624" s="39"/>
      <c r="AD1624" s="39"/>
      <c r="AE1624" s="39"/>
      <c r="AF1624" s="39"/>
      <c r="AG1624" s="39"/>
      <c r="AH1624" s="39"/>
      <c r="AI1624" s="39"/>
      <c r="AJ1624" s="39"/>
      <c r="AK1624" s="39"/>
      <c r="AL1624" s="39">
        <f t="shared" si="497"/>
        <v>353</v>
      </c>
      <c r="AM1624" s="39"/>
      <c r="AN1624" s="39">
        <v>10001</v>
      </c>
      <c r="AO1624" s="39" t="s">
        <v>101</v>
      </c>
      <c r="AP1624" s="39">
        <f t="shared" si="496"/>
        <v>2</v>
      </c>
    </row>
    <row r="1625" spans="27:42" x14ac:dyDescent="0.2">
      <c r="AA1625" s="39"/>
      <c r="AB1625" s="39"/>
      <c r="AC1625" s="39"/>
      <c r="AD1625" s="39"/>
      <c r="AE1625" s="39"/>
      <c r="AF1625" s="39"/>
      <c r="AG1625" s="39"/>
      <c r="AH1625" s="39"/>
      <c r="AI1625" s="39"/>
      <c r="AJ1625" s="39"/>
      <c r="AK1625" s="39"/>
      <c r="AL1625" s="39">
        <f t="shared" si="497"/>
        <v>354</v>
      </c>
      <c r="AM1625" s="39"/>
      <c r="AN1625" s="39">
        <v>10001</v>
      </c>
      <c r="AO1625" s="39" t="s">
        <v>101</v>
      </c>
      <c r="AP1625" s="39">
        <f t="shared" si="496"/>
        <v>2</v>
      </c>
    </row>
    <row r="1626" spans="27:42" x14ac:dyDescent="0.2">
      <c r="AA1626" s="39"/>
      <c r="AB1626" s="39"/>
      <c r="AC1626" s="39"/>
      <c r="AD1626" s="39"/>
      <c r="AE1626" s="39"/>
      <c r="AF1626" s="39"/>
      <c r="AG1626" s="39"/>
      <c r="AH1626" s="39"/>
      <c r="AI1626" s="39"/>
      <c r="AJ1626" s="39"/>
      <c r="AK1626" s="39"/>
      <c r="AL1626" s="39">
        <f t="shared" si="497"/>
        <v>355</v>
      </c>
      <c r="AM1626" s="39"/>
      <c r="AN1626" s="39">
        <v>10001</v>
      </c>
      <c r="AO1626" s="39" t="s">
        <v>101</v>
      </c>
      <c r="AP1626" s="39">
        <f t="shared" si="496"/>
        <v>2</v>
      </c>
    </row>
    <row r="1627" spans="27:42" x14ac:dyDescent="0.2">
      <c r="AA1627" s="39"/>
      <c r="AB1627" s="39"/>
      <c r="AC1627" s="39"/>
      <c r="AD1627" s="39"/>
      <c r="AE1627" s="39"/>
      <c r="AF1627" s="39"/>
      <c r="AG1627" s="39"/>
      <c r="AH1627" s="39"/>
      <c r="AI1627" s="39"/>
      <c r="AJ1627" s="39"/>
      <c r="AK1627" s="39"/>
      <c r="AL1627" s="39">
        <f t="shared" si="497"/>
        <v>356</v>
      </c>
      <c r="AM1627" s="39"/>
      <c r="AN1627" s="39">
        <v>10001</v>
      </c>
      <c r="AO1627" s="39" t="s">
        <v>101</v>
      </c>
      <c r="AP1627" s="39">
        <f t="shared" si="496"/>
        <v>2</v>
      </c>
    </row>
    <row r="1628" spans="27:42" x14ac:dyDescent="0.2">
      <c r="AA1628" s="39"/>
      <c r="AB1628" s="39"/>
      <c r="AC1628" s="39"/>
      <c r="AD1628" s="39"/>
      <c r="AE1628" s="39"/>
      <c r="AF1628" s="39"/>
      <c r="AG1628" s="39"/>
      <c r="AH1628" s="39"/>
      <c r="AI1628" s="39"/>
      <c r="AJ1628" s="39"/>
      <c r="AK1628" s="39"/>
      <c r="AL1628" s="39">
        <f t="shared" si="497"/>
        <v>357</v>
      </c>
      <c r="AM1628" s="39"/>
      <c r="AN1628" s="39">
        <v>10001</v>
      </c>
      <c r="AO1628" s="39" t="s">
        <v>101</v>
      </c>
      <c r="AP1628" s="39">
        <f t="shared" si="496"/>
        <v>2</v>
      </c>
    </row>
    <row r="1629" spans="27:42" x14ac:dyDescent="0.2">
      <c r="AA1629" s="39"/>
      <c r="AB1629" s="39"/>
      <c r="AC1629" s="39"/>
      <c r="AD1629" s="39"/>
      <c r="AE1629" s="39"/>
      <c r="AF1629" s="39"/>
      <c r="AG1629" s="39"/>
      <c r="AH1629" s="39"/>
      <c r="AI1629" s="39"/>
      <c r="AJ1629" s="39"/>
      <c r="AK1629" s="39"/>
      <c r="AL1629" s="39">
        <f t="shared" si="497"/>
        <v>358</v>
      </c>
      <c r="AM1629" s="39"/>
      <c r="AN1629" s="39">
        <v>10001</v>
      </c>
      <c r="AO1629" s="39" t="s">
        <v>101</v>
      </c>
      <c r="AP1629" s="39">
        <f t="shared" si="496"/>
        <v>2</v>
      </c>
    </row>
    <row r="1630" spans="27:42" x14ac:dyDescent="0.2">
      <c r="AA1630" s="39"/>
      <c r="AB1630" s="39"/>
      <c r="AC1630" s="39"/>
      <c r="AD1630" s="39"/>
      <c r="AE1630" s="39"/>
      <c r="AF1630" s="39"/>
      <c r="AG1630" s="39"/>
      <c r="AH1630" s="39"/>
      <c r="AI1630" s="39"/>
      <c r="AJ1630" s="39"/>
      <c r="AK1630" s="39"/>
      <c r="AL1630" s="39">
        <f t="shared" si="497"/>
        <v>359</v>
      </c>
      <c r="AM1630" s="39"/>
      <c r="AN1630" s="39">
        <v>10001</v>
      </c>
      <c r="AO1630" s="39" t="s">
        <v>101</v>
      </c>
      <c r="AP1630" s="39">
        <f t="shared" si="496"/>
        <v>2</v>
      </c>
    </row>
    <row r="1631" spans="27:42" x14ac:dyDescent="0.2">
      <c r="AA1631" s="39"/>
      <c r="AB1631" s="39"/>
      <c r="AC1631" s="39"/>
      <c r="AD1631" s="39"/>
      <c r="AE1631" s="39"/>
      <c r="AF1631" s="39"/>
      <c r="AG1631" s="39"/>
      <c r="AH1631" s="39"/>
      <c r="AI1631" s="39"/>
      <c r="AJ1631" s="39"/>
      <c r="AK1631" s="39"/>
      <c r="AL1631" s="39">
        <f t="shared" si="497"/>
        <v>360</v>
      </c>
      <c r="AM1631" s="39"/>
      <c r="AN1631" s="39">
        <v>10001</v>
      </c>
      <c r="AO1631" s="39" t="s">
        <v>101</v>
      </c>
      <c r="AP1631" s="39">
        <f t="shared" si="496"/>
        <v>2</v>
      </c>
    </row>
    <row r="1632" spans="27:42" x14ac:dyDescent="0.2">
      <c r="AA1632" s="39"/>
      <c r="AB1632" s="39"/>
      <c r="AC1632" s="39"/>
      <c r="AD1632" s="39"/>
      <c r="AE1632" s="39"/>
      <c r="AF1632" s="39"/>
      <c r="AG1632" s="39"/>
      <c r="AH1632" s="39"/>
      <c r="AI1632" s="39"/>
      <c r="AJ1632" s="39"/>
      <c r="AK1632" s="39"/>
      <c r="AL1632" s="39">
        <f t="shared" si="497"/>
        <v>361</v>
      </c>
      <c r="AM1632" s="39"/>
      <c r="AN1632" s="39">
        <v>10001</v>
      </c>
      <c r="AO1632" s="39" t="s">
        <v>101</v>
      </c>
      <c r="AP1632" s="39">
        <f t="shared" si="496"/>
        <v>2</v>
      </c>
    </row>
    <row r="1633" spans="27:42" x14ac:dyDescent="0.2">
      <c r="AA1633" s="39"/>
      <c r="AB1633" s="39"/>
      <c r="AC1633" s="39"/>
      <c r="AD1633" s="39"/>
      <c r="AE1633" s="39"/>
      <c r="AF1633" s="39"/>
      <c r="AG1633" s="39"/>
      <c r="AH1633" s="39"/>
      <c r="AI1633" s="39"/>
      <c r="AJ1633" s="39"/>
      <c r="AK1633" s="39"/>
      <c r="AL1633" s="39">
        <f t="shared" si="497"/>
        <v>362</v>
      </c>
      <c r="AM1633" s="39"/>
      <c r="AN1633" s="39">
        <v>10001</v>
      </c>
      <c r="AO1633" s="39" t="s">
        <v>101</v>
      </c>
      <c r="AP1633" s="39">
        <f t="shared" si="496"/>
        <v>2</v>
      </c>
    </row>
    <row r="1634" spans="27:42" x14ac:dyDescent="0.2">
      <c r="AA1634" s="39"/>
      <c r="AB1634" s="39"/>
      <c r="AC1634" s="39"/>
      <c r="AD1634" s="39"/>
      <c r="AE1634" s="39"/>
      <c r="AF1634" s="39"/>
      <c r="AG1634" s="39"/>
      <c r="AH1634" s="39"/>
      <c r="AI1634" s="39"/>
      <c r="AJ1634" s="39"/>
      <c r="AK1634" s="39"/>
      <c r="AL1634" s="39">
        <f t="shared" si="497"/>
        <v>363</v>
      </c>
      <c r="AM1634" s="39"/>
      <c r="AN1634" s="39">
        <v>10001</v>
      </c>
      <c r="AO1634" s="39" t="s">
        <v>101</v>
      </c>
      <c r="AP1634" s="39">
        <f t="shared" si="496"/>
        <v>2</v>
      </c>
    </row>
    <row r="1635" spans="27:42" x14ac:dyDescent="0.2">
      <c r="AA1635" s="39"/>
      <c r="AB1635" s="39"/>
      <c r="AC1635" s="39"/>
      <c r="AD1635" s="39"/>
      <c r="AE1635" s="39"/>
      <c r="AF1635" s="39"/>
      <c r="AG1635" s="39"/>
      <c r="AH1635" s="39"/>
      <c r="AI1635" s="39"/>
      <c r="AJ1635" s="39"/>
      <c r="AK1635" s="39"/>
      <c r="AL1635" s="39">
        <f t="shared" si="497"/>
        <v>364</v>
      </c>
      <c r="AM1635" s="39"/>
      <c r="AN1635" s="39">
        <v>10001</v>
      </c>
      <c r="AO1635" s="39" t="s">
        <v>101</v>
      </c>
      <c r="AP1635" s="39">
        <f t="shared" si="496"/>
        <v>2</v>
      </c>
    </row>
    <row r="1636" spans="27:42" x14ac:dyDescent="0.2">
      <c r="AA1636" s="39"/>
      <c r="AB1636" s="39"/>
      <c r="AC1636" s="39"/>
      <c r="AD1636" s="39"/>
      <c r="AE1636" s="39"/>
      <c r="AF1636" s="39"/>
      <c r="AG1636" s="39"/>
      <c r="AH1636" s="39"/>
      <c r="AI1636" s="39"/>
      <c r="AJ1636" s="39"/>
      <c r="AK1636" s="39"/>
      <c r="AL1636" s="39">
        <f t="shared" si="497"/>
        <v>365</v>
      </c>
      <c r="AM1636" s="39"/>
      <c r="AN1636" s="39">
        <v>10001</v>
      </c>
      <c r="AO1636" s="39" t="s">
        <v>101</v>
      </c>
      <c r="AP1636" s="39">
        <f t="shared" si="496"/>
        <v>2</v>
      </c>
    </row>
    <row r="1637" spans="27:42" x14ac:dyDescent="0.2">
      <c r="AA1637" s="39"/>
      <c r="AB1637" s="39"/>
      <c r="AC1637" s="39"/>
      <c r="AD1637" s="39"/>
      <c r="AE1637" s="39"/>
      <c r="AF1637" s="39"/>
      <c r="AG1637" s="39"/>
      <c r="AH1637" s="39"/>
      <c r="AI1637" s="39"/>
      <c r="AJ1637" s="39"/>
      <c r="AK1637" s="39"/>
      <c r="AL1637" s="39">
        <f t="shared" si="497"/>
        <v>366</v>
      </c>
      <c r="AM1637" s="39"/>
      <c r="AN1637" s="39">
        <v>10001</v>
      </c>
      <c r="AO1637" s="39" t="s">
        <v>101</v>
      </c>
      <c r="AP1637" s="39">
        <f t="shared" si="496"/>
        <v>2</v>
      </c>
    </row>
    <row r="1638" spans="27:42" x14ac:dyDescent="0.2">
      <c r="AA1638" s="39"/>
      <c r="AB1638" s="39"/>
      <c r="AC1638" s="39"/>
      <c r="AD1638" s="39"/>
      <c r="AE1638" s="39"/>
      <c r="AF1638" s="39"/>
      <c r="AG1638" s="39"/>
      <c r="AH1638" s="39"/>
      <c r="AI1638" s="39"/>
      <c r="AJ1638" s="39"/>
      <c r="AK1638" s="39"/>
      <c r="AL1638" s="39">
        <f t="shared" si="497"/>
        <v>367</v>
      </c>
      <c r="AM1638" s="39"/>
      <c r="AN1638" s="39">
        <v>10001</v>
      </c>
      <c r="AO1638" s="39" t="s">
        <v>101</v>
      </c>
      <c r="AP1638" s="39">
        <f t="shared" si="496"/>
        <v>2</v>
      </c>
    </row>
    <row r="1639" spans="27:42" x14ac:dyDescent="0.2">
      <c r="AA1639" s="39"/>
      <c r="AB1639" s="39"/>
      <c r="AC1639" s="39"/>
      <c r="AD1639" s="39"/>
      <c r="AE1639" s="39"/>
      <c r="AF1639" s="39"/>
      <c r="AG1639" s="39"/>
      <c r="AH1639" s="39"/>
      <c r="AI1639" s="39"/>
      <c r="AJ1639" s="39"/>
      <c r="AK1639" s="39"/>
      <c r="AL1639" s="39">
        <f t="shared" si="497"/>
        <v>368</v>
      </c>
      <c r="AM1639" s="39"/>
      <c r="AN1639" s="39">
        <v>10001</v>
      </c>
      <c r="AO1639" s="39" t="s">
        <v>101</v>
      </c>
      <c r="AP1639" s="39">
        <f t="shared" si="496"/>
        <v>2</v>
      </c>
    </row>
    <row r="1640" spans="27:42" x14ac:dyDescent="0.2">
      <c r="AA1640" s="39"/>
      <c r="AB1640" s="39"/>
      <c r="AC1640" s="39"/>
      <c r="AD1640" s="39"/>
      <c r="AE1640" s="39"/>
      <c r="AF1640" s="39"/>
      <c r="AG1640" s="39"/>
      <c r="AH1640" s="39"/>
      <c r="AI1640" s="39"/>
      <c r="AJ1640" s="39"/>
      <c r="AK1640" s="39"/>
      <c r="AL1640" s="39">
        <f t="shared" si="497"/>
        <v>369</v>
      </c>
      <c r="AM1640" s="39"/>
      <c r="AN1640" s="39">
        <v>10001</v>
      </c>
      <c r="AO1640" s="39" t="s">
        <v>101</v>
      </c>
      <c r="AP1640" s="39">
        <f t="shared" si="496"/>
        <v>2</v>
      </c>
    </row>
    <row r="1641" spans="27:42" x14ac:dyDescent="0.2">
      <c r="AA1641" s="39"/>
      <c r="AB1641" s="39"/>
      <c r="AC1641" s="39"/>
      <c r="AD1641" s="39"/>
      <c r="AE1641" s="39"/>
      <c r="AF1641" s="39"/>
      <c r="AG1641" s="39"/>
      <c r="AH1641" s="39"/>
      <c r="AI1641" s="39"/>
      <c r="AJ1641" s="39"/>
      <c r="AK1641" s="39"/>
      <c r="AL1641" s="39">
        <f t="shared" si="497"/>
        <v>370</v>
      </c>
      <c r="AM1641" s="39"/>
      <c r="AN1641" s="39">
        <v>10001</v>
      </c>
      <c r="AO1641" s="39" t="s">
        <v>101</v>
      </c>
      <c r="AP1641" s="39">
        <f t="shared" si="496"/>
        <v>2</v>
      </c>
    </row>
    <row r="1642" spans="27:42" x14ac:dyDescent="0.2">
      <c r="AA1642" s="39"/>
      <c r="AB1642" s="39"/>
      <c r="AC1642" s="39"/>
      <c r="AD1642" s="39"/>
      <c r="AE1642" s="39"/>
      <c r="AF1642" s="39"/>
      <c r="AG1642" s="39"/>
      <c r="AH1642" s="39"/>
      <c r="AI1642" s="39"/>
      <c r="AJ1642" s="39"/>
      <c r="AK1642" s="39"/>
      <c r="AL1642" s="39">
        <f t="shared" si="497"/>
        <v>371</v>
      </c>
      <c r="AM1642" s="39"/>
      <c r="AN1642" s="39">
        <v>10001</v>
      </c>
      <c r="AO1642" s="39" t="s">
        <v>101</v>
      </c>
      <c r="AP1642" s="39">
        <f t="shared" si="496"/>
        <v>2</v>
      </c>
    </row>
    <row r="1643" spans="27:42" x14ac:dyDescent="0.2">
      <c r="AA1643" s="39"/>
      <c r="AB1643" s="39"/>
      <c r="AC1643" s="39"/>
      <c r="AD1643" s="39"/>
      <c r="AE1643" s="39"/>
      <c r="AF1643" s="39"/>
      <c r="AG1643" s="39"/>
      <c r="AH1643" s="39"/>
      <c r="AI1643" s="39"/>
      <c r="AJ1643" s="39"/>
      <c r="AK1643" s="39"/>
      <c r="AL1643" s="39">
        <f t="shared" si="497"/>
        <v>372</v>
      </c>
      <c r="AM1643" s="39"/>
      <c r="AN1643" s="39">
        <v>10001</v>
      </c>
      <c r="AO1643" s="39" t="s">
        <v>101</v>
      </c>
      <c r="AP1643" s="39">
        <f t="shared" si="496"/>
        <v>2</v>
      </c>
    </row>
    <row r="1644" spans="27:42" x14ac:dyDescent="0.2">
      <c r="AA1644" s="39"/>
      <c r="AB1644" s="39"/>
      <c r="AC1644" s="39"/>
      <c r="AD1644" s="39"/>
      <c r="AE1644" s="39"/>
      <c r="AF1644" s="39"/>
      <c r="AG1644" s="39"/>
      <c r="AH1644" s="39"/>
      <c r="AI1644" s="39"/>
      <c r="AJ1644" s="39"/>
      <c r="AK1644" s="39"/>
      <c r="AL1644" s="39">
        <f t="shared" si="497"/>
        <v>373</v>
      </c>
      <c r="AM1644" s="39"/>
      <c r="AN1644" s="39">
        <v>10001</v>
      </c>
      <c r="AO1644" s="39" t="s">
        <v>101</v>
      </c>
      <c r="AP1644" s="39">
        <f t="shared" si="496"/>
        <v>2</v>
      </c>
    </row>
    <row r="1645" spans="27:42" x14ac:dyDescent="0.2">
      <c r="AA1645" s="39"/>
      <c r="AB1645" s="39"/>
      <c r="AC1645" s="39"/>
      <c r="AD1645" s="39"/>
      <c r="AE1645" s="39"/>
      <c r="AF1645" s="39"/>
      <c r="AG1645" s="39"/>
      <c r="AH1645" s="39"/>
      <c r="AI1645" s="39"/>
      <c r="AJ1645" s="39"/>
      <c r="AK1645" s="39"/>
      <c r="AL1645" s="39">
        <f t="shared" si="497"/>
        <v>374</v>
      </c>
      <c r="AM1645" s="39"/>
      <c r="AN1645" s="39">
        <v>10001</v>
      </c>
      <c r="AO1645" s="39" t="s">
        <v>101</v>
      </c>
      <c r="AP1645" s="39">
        <f t="shared" si="496"/>
        <v>2</v>
      </c>
    </row>
    <row r="1646" spans="27:42" x14ac:dyDescent="0.2">
      <c r="AA1646" s="39"/>
      <c r="AB1646" s="39"/>
      <c r="AC1646" s="39"/>
      <c r="AD1646" s="39"/>
      <c r="AE1646" s="39"/>
      <c r="AF1646" s="39"/>
      <c r="AG1646" s="39"/>
      <c r="AH1646" s="39"/>
      <c r="AI1646" s="39"/>
      <c r="AJ1646" s="39"/>
      <c r="AK1646" s="39"/>
      <c r="AL1646" s="39">
        <f t="shared" si="497"/>
        <v>375</v>
      </c>
      <c r="AM1646" s="39"/>
      <c r="AN1646" s="39">
        <v>10001</v>
      </c>
      <c r="AO1646" s="39" t="s">
        <v>101</v>
      </c>
      <c r="AP1646" s="39">
        <f t="shared" si="496"/>
        <v>2</v>
      </c>
    </row>
    <row r="1647" spans="27:42" x14ac:dyDescent="0.2">
      <c r="AA1647" s="39"/>
      <c r="AB1647" s="39"/>
      <c r="AC1647" s="39"/>
      <c r="AD1647" s="39"/>
      <c r="AE1647" s="39"/>
      <c r="AF1647" s="39"/>
      <c r="AG1647" s="39"/>
      <c r="AH1647" s="39"/>
      <c r="AI1647" s="39"/>
      <c r="AJ1647" s="39"/>
      <c r="AK1647" s="39"/>
      <c r="AL1647" s="39">
        <f t="shared" si="497"/>
        <v>376</v>
      </c>
      <c r="AM1647" s="39"/>
      <c r="AN1647" s="39">
        <v>10001</v>
      </c>
      <c r="AO1647" s="39" t="s">
        <v>101</v>
      </c>
      <c r="AP1647" s="39">
        <f t="shared" si="496"/>
        <v>2</v>
      </c>
    </row>
    <row r="1648" spans="27:42" x14ac:dyDescent="0.2">
      <c r="AA1648" s="39"/>
      <c r="AB1648" s="39"/>
      <c r="AC1648" s="39"/>
      <c r="AD1648" s="39"/>
      <c r="AE1648" s="39"/>
      <c r="AF1648" s="39"/>
      <c r="AG1648" s="39"/>
      <c r="AH1648" s="39"/>
      <c r="AI1648" s="39"/>
      <c r="AJ1648" s="39"/>
      <c r="AK1648" s="39"/>
      <c r="AL1648" s="39">
        <f t="shared" si="497"/>
        <v>377</v>
      </c>
      <c r="AM1648" s="39"/>
      <c r="AN1648" s="39">
        <v>10001</v>
      </c>
      <c r="AO1648" s="39" t="s">
        <v>101</v>
      </c>
      <c r="AP1648" s="39">
        <f t="shared" si="496"/>
        <v>2</v>
      </c>
    </row>
    <row r="1649" spans="27:42" x14ac:dyDescent="0.2">
      <c r="AA1649" s="39"/>
      <c r="AB1649" s="39"/>
      <c r="AC1649" s="39"/>
      <c r="AD1649" s="39"/>
      <c r="AE1649" s="39"/>
      <c r="AF1649" s="39"/>
      <c r="AG1649" s="39"/>
      <c r="AH1649" s="39"/>
      <c r="AI1649" s="39"/>
      <c r="AJ1649" s="39"/>
      <c r="AK1649" s="39"/>
      <c r="AL1649" s="39">
        <f t="shared" si="497"/>
        <v>378</v>
      </c>
      <c r="AM1649" s="39"/>
      <c r="AN1649" s="39">
        <v>10001</v>
      </c>
      <c r="AO1649" s="39" t="s">
        <v>101</v>
      </c>
      <c r="AP1649" s="39">
        <f t="shared" si="496"/>
        <v>2</v>
      </c>
    </row>
    <row r="1650" spans="27:42" x14ac:dyDescent="0.2">
      <c r="AA1650" s="39"/>
      <c r="AB1650" s="39"/>
      <c r="AC1650" s="39"/>
      <c r="AD1650" s="39"/>
      <c r="AE1650" s="39"/>
      <c r="AF1650" s="39"/>
      <c r="AG1650" s="39"/>
      <c r="AH1650" s="39"/>
      <c r="AI1650" s="39"/>
      <c r="AJ1650" s="39"/>
      <c r="AK1650" s="39"/>
      <c r="AL1650" s="39">
        <f t="shared" si="497"/>
        <v>379</v>
      </c>
      <c r="AM1650" s="39"/>
      <c r="AN1650" s="39">
        <v>10001</v>
      </c>
      <c r="AO1650" s="39" t="s">
        <v>101</v>
      </c>
      <c r="AP1650" s="39">
        <f t="shared" si="496"/>
        <v>2</v>
      </c>
    </row>
    <row r="1651" spans="27:42" x14ac:dyDescent="0.2">
      <c r="AA1651" s="39"/>
      <c r="AB1651" s="39"/>
      <c r="AC1651" s="39"/>
      <c r="AD1651" s="39"/>
      <c r="AE1651" s="39"/>
      <c r="AF1651" s="39"/>
      <c r="AG1651" s="39"/>
      <c r="AH1651" s="39"/>
      <c r="AI1651" s="39"/>
      <c r="AJ1651" s="39"/>
      <c r="AK1651" s="39"/>
      <c r="AL1651" s="39">
        <f t="shared" si="497"/>
        <v>380</v>
      </c>
      <c r="AM1651" s="39"/>
      <c r="AN1651" s="39">
        <v>10001</v>
      </c>
      <c r="AO1651" s="39" t="s">
        <v>101</v>
      </c>
      <c r="AP1651" s="39">
        <f t="shared" si="496"/>
        <v>2</v>
      </c>
    </row>
    <row r="1652" spans="27:42" x14ac:dyDescent="0.2">
      <c r="AA1652" s="39"/>
      <c r="AB1652" s="39"/>
      <c r="AC1652" s="39"/>
      <c r="AD1652" s="39"/>
      <c r="AE1652" s="39"/>
      <c r="AF1652" s="39"/>
      <c r="AG1652" s="39"/>
      <c r="AH1652" s="39"/>
      <c r="AI1652" s="39"/>
      <c r="AJ1652" s="39"/>
      <c r="AK1652" s="39"/>
      <c r="AL1652" s="39">
        <f t="shared" si="497"/>
        <v>381</v>
      </c>
      <c r="AM1652" s="39"/>
      <c r="AN1652" s="39">
        <v>10001</v>
      </c>
      <c r="AO1652" s="39" t="s">
        <v>101</v>
      </c>
      <c r="AP1652" s="39">
        <f t="shared" si="496"/>
        <v>2</v>
      </c>
    </row>
    <row r="1653" spans="27:42" x14ac:dyDescent="0.2">
      <c r="AA1653" s="39"/>
      <c r="AB1653" s="39"/>
      <c r="AC1653" s="39"/>
      <c r="AD1653" s="39"/>
      <c r="AE1653" s="39"/>
      <c r="AF1653" s="39"/>
      <c r="AG1653" s="39"/>
      <c r="AH1653" s="39"/>
      <c r="AI1653" s="39"/>
      <c r="AJ1653" s="39"/>
      <c r="AK1653" s="39"/>
      <c r="AL1653" s="39">
        <f t="shared" si="497"/>
        <v>382</v>
      </c>
      <c r="AM1653" s="39"/>
      <c r="AN1653" s="39">
        <v>10001</v>
      </c>
      <c r="AO1653" s="39" t="s">
        <v>101</v>
      </c>
      <c r="AP1653" s="39">
        <f t="shared" si="496"/>
        <v>2</v>
      </c>
    </row>
    <row r="1654" spans="27:42" x14ac:dyDescent="0.2">
      <c r="AA1654" s="39"/>
      <c r="AB1654" s="39"/>
      <c r="AC1654" s="39"/>
      <c r="AD1654" s="39"/>
      <c r="AE1654" s="39"/>
      <c r="AF1654" s="39"/>
      <c r="AG1654" s="39"/>
      <c r="AH1654" s="39"/>
      <c r="AI1654" s="39"/>
      <c r="AJ1654" s="39"/>
      <c r="AK1654" s="39"/>
      <c r="AL1654" s="39">
        <f t="shared" si="497"/>
        <v>383</v>
      </c>
      <c r="AM1654" s="39"/>
      <c r="AN1654" s="39">
        <v>10001</v>
      </c>
      <c r="AO1654" s="39" t="s">
        <v>101</v>
      </c>
      <c r="AP1654" s="39">
        <f t="shared" ref="AP1654:AP1717" si="498">AP1653</f>
        <v>2</v>
      </c>
    </row>
    <row r="1655" spans="27:42" x14ac:dyDescent="0.2">
      <c r="AA1655" s="39"/>
      <c r="AB1655" s="39"/>
      <c r="AC1655" s="39"/>
      <c r="AD1655" s="39"/>
      <c r="AE1655" s="39"/>
      <c r="AF1655" s="39"/>
      <c r="AG1655" s="39"/>
      <c r="AH1655" s="39"/>
      <c r="AI1655" s="39"/>
      <c r="AJ1655" s="39"/>
      <c r="AK1655" s="39"/>
      <c r="AL1655" s="39">
        <f t="shared" si="497"/>
        <v>384</v>
      </c>
      <c r="AM1655" s="39"/>
      <c r="AN1655" s="39">
        <v>10001</v>
      </c>
      <c r="AO1655" s="39" t="s">
        <v>101</v>
      </c>
      <c r="AP1655" s="39">
        <f t="shared" si="498"/>
        <v>2</v>
      </c>
    </row>
    <row r="1656" spans="27:42" x14ac:dyDescent="0.2">
      <c r="AA1656" s="39"/>
      <c r="AB1656" s="39"/>
      <c r="AC1656" s="39"/>
      <c r="AD1656" s="39"/>
      <c r="AE1656" s="39"/>
      <c r="AF1656" s="39"/>
      <c r="AG1656" s="39"/>
      <c r="AH1656" s="39"/>
      <c r="AI1656" s="39"/>
      <c r="AJ1656" s="39"/>
      <c r="AK1656" s="39"/>
      <c r="AL1656" s="39">
        <f t="shared" si="497"/>
        <v>385</v>
      </c>
      <c r="AM1656" s="39"/>
      <c r="AN1656" s="39">
        <v>10001</v>
      </c>
      <c r="AO1656" s="39" t="s">
        <v>101</v>
      </c>
      <c r="AP1656" s="39">
        <f t="shared" si="498"/>
        <v>2</v>
      </c>
    </row>
    <row r="1657" spans="27:42" x14ac:dyDescent="0.2">
      <c r="AA1657" s="39"/>
      <c r="AB1657" s="39"/>
      <c r="AC1657" s="39"/>
      <c r="AD1657" s="39"/>
      <c r="AE1657" s="39"/>
      <c r="AF1657" s="39"/>
      <c r="AG1657" s="39"/>
      <c r="AH1657" s="39"/>
      <c r="AI1657" s="39"/>
      <c r="AJ1657" s="39"/>
      <c r="AK1657" s="39"/>
      <c r="AL1657" s="39">
        <f t="shared" si="497"/>
        <v>386</v>
      </c>
      <c r="AM1657" s="39"/>
      <c r="AN1657" s="39">
        <v>10001</v>
      </c>
      <c r="AO1657" s="39" t="s">
        <v>101</v>
      </c>
      <c r="AP1657" s="39">
        <f t="shared" si="498"/>
        <v>2</v>
      </c>
    </row>
    <row r="1658" spans="27:42" x14ac:dyDescent="0.2">
      <c r="AA1658" s="39"/>
      <c r="AB1658" s="39"/>
      <c r="AC1658" s="39"/>
      <c r="AD1658" s="39"/>
      <c r="AE1658" s="39"/>
      <c r="AF1658" s="39"/>
      <c r="AG1658" s="39"/>
      <c r="AH1658" s="39"/>
      <c r="AI1658" s="39"/>
      <c r="AJ1658" s="39"/>
      <c r="AK1658" s="39"/>
      <c r="AL1658" s="39">
        <f t="shared" ref="AL1658:AL1721" si="499">AL1657+1</f>
        <v>387</v>
      </c>
      <c r="AM1658" s="39"/>
      <c r="AN1658" s="39">
        <v>10001</v>
      </c>
      <c r="AO1658" s="39" t="s">
        <v>101</v>
      </c>
      <c r="AP1658" s="39">
        <f t="shared" si="498"/>
        <v>2</v>
      </c>
    </row>
    <row r="1659" spans="27:42" x14ac:dyDescent="0.2">
      <c r="AA1659" s="39"/>
      <c r="AB1659" s="39"/>
      <c r="AC1659" s="39"/>
      <c r="AD1659" s="39"/>
      <c r="AE1659" s="39"/>
      <c r="AF1659" s="39"/>
      <c r="AG1659" s="39"/>
      <c r="AH1659" s="39"/>
      <c r="AI1659" s="39"/>
      <c r="AJ1659" s="39"/>
      <c r="AK1659" s="39"/>
      <c r="AL1659" s="39">
        <f t="shared" si="499"/>
        <v>388</v>
      </c>
      <c r="AM1659" s="39"/>
      <c r="AN1659" s="39">
        <v>10001</v>
      </c>
      <c r="AO1659" s="39" t="s">
        <v>101</v>
      </c>
      <c r="AP1659" s="39">
        <f t="shared" si="498"/>
        <v>2</v>
      </c>
    </row>
    <row r="1660" spans="27:42" x14ac:dyDescent="0.2">
      <c r="AA1660" s="39"/>
      <c r="AB1660" s="39"/>
      <c r="AC1660" s="39"/>
      <c r="AD1660" s="39"/>
      <c r="AE1660" s="39"/>
      <c r="AF1660" s="39"/>
      <c r="AG1660" s="39"/>
      <c r="AH1660" s="39"/>
      <c r="AI1660" s="39"/>
      <c r="AJ1660" s="39"/>
      <c r="AK1660" s="39"/>
      <c r="AL1660" s="39">
        <f t="shared" si="499"/>
        <v>389</v>
      </c>
      <c r="AM1660" s="39"/>
      <c r="AN1660" s="39">
        <v>10001</v>
      </c>
      <c r="AO1660" s="39" t="s">
        <v>101</v>
      </c>
      <c r="AP1660" s="39">
        <f t="shared" si="498"/>
        <v>2</v>
      </c>
    </row>
    <row r="1661" spans="27:42" x14ac:dyDescent="0.2">
      <c r="AA1661" s="39"/>
      <c r="AB1661" s="39"/>
      <c r="AC1661" s="39"/>
      <c r="AD1661" s="39"/>
      <c r="AE1661" s="39"/>
      <c r="AF1661" s="39"/>
      <c r="AG1661" s="39"/>
      <c r="AH1661" s="39"/>
      <c r="AI1661" s="39"/>
      <c r="AJ1661" s="39"/>
      <c r="AK1661" s="39"/>
      <c r="AL1661" s="39">
        <f t="shared" si="499"/>
        <v>390</v>
      </c>
      <c r="AM1661" s="39"/>
      <c r="AN1661" s="39">
        <v>10001</v>
      </c>
      <c r="AO1661" s="39" t="s">
        <v>101</v>
      </c>
      <c r="AP1661" s="39">
        <f t="shared" si="498"/>
        <v>2</v>
      </c>
    </row>
    <row r="1662" spans="27:42" x14ac:dyDescent="0.2">
      <c r="AA1662" s="39"/>
      <c r="AB1662" s="39"/>
      <c r="AC1662" s="39"/>
      <c r="AD1662" s="39"/>
      <c r="AE1662" s="39"/>
      <c r="AF1662" s="39"/>
      <c r="AG1662" s="39"/>
      <c r="AH1662" s="39"/>
      <c r="AI1662" s="39"/>
      <c r="AJ1662" s="39"/>
      <c r="AK1662" s="39"/>
      <c r="AL1662" s="39">
        <f t="shared" si="499"/>
        <v>391</v>
      </c>
      <c r="AM1662" s="39"/>
      <c r="AN1662" s="39">
        <v>10001</v>
      </c>
      <c r="AO1662" s="39" t="s">
        <v>101</v>
      </c>
      <c r="AP1662" s="39">
        <f t="shared" si="498"/>
        <v>2</v>
      </c>
    </row>
    <row r="1663" spans="27:42" x14ac:dyDescent="0.2">
      <c r="AA1663" s="39"/>
      <c r="AB1663" s="39"/>
      <c r="AC1663" s="39"/>
      <c r="AD1663" s="39"/>
      <c r="AE1663" s="39"/>
      <c r="AF1663" s="39"/>
      <c r="AG1663" s="39"/>
      <c r="AH1663" s="39"/>
      <c r="AI1663" s="39"/>
      <c r="AJ1663" s="39"/>
      <c r="AK1663" s="39"/>
      <c r="AL1663" s="39">
        <f t="shared" si="499"/>
        <v>392</v>
      </c>
      <c r="AM1663" s="39"/>
      <c r="AN1663" s="39">
        <v>10001</v>
      </c>
      <c r="AO1663" s="39" t="s">
        <v>101</v>
      </c>
      <c r="AP1663" s="39">
        <f t="shared" si="498"/>
        <v>2</v>
      </c>
    </row>
    <row r="1664" spans="27:42" x14ac:dyDescent="0.2">
      <c r="AA1664" s="39"/>
      <c r="AB1664" s="39"/>
      <c r="AC1664" s="39"/>
      <c r="AD1664" s="39"/>
      <c r="AE1664" s="39"/>
      <c r="AF1664" s="39"/>
      <c r="AG1664" s="39"/>
      <c r="AH1664" s="39"/>
      <c r="AI1664" s="39"/>
      <c r="AJ1664" s="39"/>
      <c r="AK1664" s="39"/>
      <c r="AL1664" s="39">
        <f t="shared" si="499"/>
        <v>393</v>
      </c>
      <c r="AM1664" s="39"/>
      <c r="AN1664" s="39">
        <v>10001</v>
      </c>
      <c r="AO1664" s="39" t="s">
        <v>101</v>
      </c>
      <c r="AP1664" s="39">
        <f t="shared" si="498"/>
        <v>2</v>
      </c>
    </row>
    <row r="1665" spans="27:42" x14ac:dyDescent="0.2">
      <c r="AA1665" s="39"/>
      <c r="AB1665" s="39"/>
      <c r="AC1665" s="39"/>
      <c r="AD1665" s="39"/>
      <c r="AE1665" s="39"/>
      <c r="AF1665" s="39"/>
      <c r="AG1665" s="39"/>
      <c r="AH1665" s="39"/>
      <c r="AI1665" s="39"/>
      <c r="AJ1665" s="39"/>
      <c r="AK1665" s="39"/>
      <c r="AL1665" s="39">
        <f t="shared" si="499"/>
        <v>394</v>
      </c>
      <c r="AM1665" s="39"/>
      <c r="AN1665" s="39">
        <v>10001</v>
      </c>
      <c r="AO1665" s="39" t="s">
        <v>101</v>
      </c>
      <c r="AP1665" s="39">
        <f t="shared" si="498"/>
        <v>2</v>
      </c>
    </row>
    <row r="1666" spans="27:42" x14ac:dyDescent="0.2">
      <c r="AA1666" s="39"/>
      <c r="AB1666" s="39"/>
      <c r="AC1666" s="39"/>
      <c r="AD1666" s="39"/>
      <c r="AE1666" s="39"/>
      <c r="AF1666" s="39"/>
      <c r="AG1666" s="39"/>
      <c r="AH1666" s="39"/>
      <c r="AI1666" s="39"/>
      <c r="AJ1666" s="39"/>
      <c r="AK1666" s="39"/>
      <c r="AL1666" s="39">
        <f t="shared" si="499"/>
        <v>395</v>
      </c>
      <c r="AM1666" s="39"/>
      <c r="AN1666" s="39">
        <v>10001</v>
      </c>
      <c r="AO1666" s="39" t="s">
        <v>101</v>
      </c>
      <c r="AP1666" s="39">
        <f t="shared" si="498"/>
        <v>2</v>
      </c>
    </row>
    <row r="1667" spans="27:42" x14ac:dyDescent="0.2">
      <c r="AA1667" s="39"/>
      <c r="AB1667" s="39"/>
      <c r="AC1667" s="39"/>
      <c r="AD1667" s="39"/>
      <c r="AE1667" s="39"/>
      <c r="AF1667" s="39"/>
      <c r="AG1667" s="39"/>
      <c r="AH1667" s="39"/>
      <c r="AI1667" s="39"/>
      <c r="AJ1667" s="39"/>
      <c r="AK1667" s="39"/>
      <c r="AL1667" s="39">
        <f t="shared" si="499"/>
        <v>396</v>
      </c>
      <c r="AM1667" s="39"/>
      <c r="AN1667" s="39">
        <v>10001</v>
      </c>
      <c r="AO1667" s="39" t="s">
        <v>101</v>
      </c>
      <c r="AP1667" s="39">
        <f t="shared" si="498"/>
        <v>2</v>
      </c>
    </row>
    <row r="1668" spans="27:42" x14ac:dyDescent="0.2">
      <c r="AA1668" s="39"/>
      <c r="AB1668" s="39"/>
      <c r="AC1668" s="39"/>
      <c r="AD1668" s="39"/>
      <c r="AE1668" s="39"/>
      <c r="AF1668" s="39"/>
      <c r="AG1668" s="39"/>
      <c r="AH1668" s="39"/>
      <c r="AI1668" s="39"/>
      <c r="AJ1668" s="39"/>
      <c r="AK1668" s="39"/>
      <c r="AL1668" s="39">
        <f t="shared" si="499"/>
        <v>397</v>
      </c>
      <c r="AM1668" s="39"/>
      <c r="AN1668" s="39">
        <v>10001</v>
      </c>
      <c r="AO1668" s="39" t="s">
        <v>101</v>
      </c>
      <c r="AP1668" s="39">
        <f t="shared" si="498"/>
        <v>2</v>
      </c>
    </row>
    <row r="1669" spans="27:42" x14ac:dyDescent="0.2">
      <c r="AA1669" s="39"/>
      <c r="AB1669" s="39"/>
      <c r="AC1669" s="39"/>
      <c r="AD1669" s="39"/>
      <c r="AE1669" s="39"/>
      <c r="AF1669" s="39"/>
      <c r="AG1669" s="39"/>
      <c r="AH1669" s="39"/>
      <c r="AI1669" s="39"/>
      <c r="AJ1669" s="39"/>
      <c r="AK1669" s="39"/>
      <c r="AL1669" s="39">
        <f t="shared" si="499"/>
        <v>398</v>
      </c>
      <c r="AM1669" s="39"/>
      <c r="AN1669" s="39">
        <v>10001</v>
      </c>
      <c r="AO1669" s="39" t="s">
        <v>101</v>
      </c>
      <c r="AP1669" s="39">
        <f t="shared" si="498"/>
        <v>2</v>
      </c>
    </row>
    <row r="1670" spans="27:42" x14ac:dyDescent="0.2">
      <c r="AA1670" s="39"/>
      <c r="AB1670" s="39"/>
      <c r="AC1670" s="39"/>
      <c r="AD1670" s="39"/>
      <c r="AE1670" s="39"/>
      <c r="AF1670" s="39"/>
      <c r="AG1670" s="39"/>
      <c r="AH1670" s="39"/>
      <c r="AI1670" s="39"/>
      <c r="AJ1670" s="39"/>
      <c r="AK1670" s="39"/>
      <c r="AL1670" s="39">
        <f t="shared" si="499"/>
        <v>399</v>
      </c>
      <c r="AM1670" s="39"/>
      <c r="AN1670" s="39">
        <v>10001</v>
      </c>
      <c r="AO1670" s="39" t="s">
        <v>101</v>
      </c>
      <c r="AP1670" s="39">
        <f t="shared" si="498"/>
        <v>2</v>
      </c>
    </row>
    <row r="1671" spans="27:42" x14ac:dyDescent="0.2">
      <c r="AA1671" s="39"/>
      <c r="AB1671" s="39"/>
      <c r="AC1671" s="39"/>
      <c r="AD1671" s="39"/>
      <c r="AE1671" s="39"/>
      <c r="AF1671" s="39"/>
      <c r="AG1671" s="39"/>
      <c r="AH1671" s="39"/>
      <c r="AI1671" s="39"/>
      <c r="AJ1671" s="39"/>
      <c r="AK1671" s="39"/>
      <c r="AL1671" s="39">
        <f t="shared" si="499"/>
        <v>400</v>
      </c>
      <c r="AM1671" s="39"/>
      <c r="AN1671" s="39">
        <v>10001</v>
      </c>
      <c r="AO1671" s="39" t="s">
        <v>101</v>
      </c>
      <c r="AP1671" s="39">
        <f t="shared" si="498"/>
        <v>2</v>
      </c>
    </row>
    <row r="1672" spans="27:42" x14ac:dyDescent="0.2">
      <c r="AA1672" s="39"/>
      <c r="AB1672" s="39"/>
      <c r="AC1672" s="39"/>
      <c r="AD1672" s="39"/>
      <c r="AE1672" s="39"/>
      <c r="AF1672" s="39"/>
      <c r="AG1672" s="39"/>
      <c r="AH1672" s="39"/>
      <c r="AI1672" s="39"/>
      <c r="AJ1672" s="39"/>
      <c r="AK1672" s="39"/>
      <c r="AL1672" s="39">
        <f t="shared" si="499"/>
        <v>401</v>
      </c>
      <c r="AM1672" s="39"/>
      <c r="AN1672" s="39">
        <v>10001</v>
      </c>
      <c r="AO1672" s="39" t="s">
        <v>101</v>
      </c>
      <c r="AP1672" s="39">
        <f t="shared" si="498"/>
        <v>2</v>
      </c>
    </row>
    <row r="1673" spans="27:42" x14ac:dyDescent="0.2">
      <c r="AA1673" s="39"/>
      <c r="AB1673" s="39"/>
      <c r="AC1673" s="39"/>
      <c r="AD1673" s="39"/>
      <c r="AE1673" s="39"/>
      <c r="AF1673" s="39"/>
      <c r="AG1673" s="39"/>
      <c r="AH1673" s="39"/>
      <c r="AI1673" s="39"/>
      <c r="AJ1673" s="39"/>
      <c r="AK1673" s="39"/>
      <c r="AL1673" s="39">
        <f t="shared" si="499"/>
        <v>402</v>
      </c>
      <c r="AM1673" s="39"/>
      <c r="AN1673" s="39">
        <v>10001</v>
      </c>
      <c r="AO1673" s="39" t="s">
        <v>101</v>
      </c>
      <c r="AP1673" s="39">
        <f t="shared" si="498"/>
        <v>2</v>
      </c>
    </row>
    <row r="1674" spans="27:42" x14ac:dyDescent="0.2">
      <c r="AA1674" s="39"/>
      <c r="AB1674" s="39"/>
      <c r="AC1674" s="39"/>
      <c r="AD1674" s="39"/>
      <c r="AE1674" s="39"/>
      <c r="AF1674" s="39"/>
      <c r="AG1674" s="39"/>
      <c r="AH1674" s="39"/>
      <c r="AI1674" s="39"/>
      <c r="AJ1674" s="39"/>
      <c r="AK1674" s="39"/>
      <c r="AL1674" s="39">
        <f t="shared" si="499"/>
        <v>403</v>
      </c>
      <c r="AM1674" s="39"/>
      <c r="AN1674" s="39">
        <v>10001</v>
      </c>
      <c r="AO1674" s="39" t="s">
        <v>101</v>
      </c>
      <c r="AP1674" s="39">
        <f t="shared" si="498"/>
        <v>2</v>
      </c>
    </row>
    <row r="1675" spans="27:42" x14ac:dyDescent="0.2">
      <c r="AA1675" s="39"/>
      <c r="AB1675" s="39"/>
      <c r="AC1675" s="39"/>
      <c r="AD1675" s="39"/>
      <c r="AE1675" s="39"/>
      <c r="AF1675" s="39"/>
      <c r="AG1675" s="39"/>
      <c r="AH1675" s="39"/>
      <c r="AI1675" s="39"/>
      <c r="AJ1675" s="39"/>
      <c r="AK1675" s="39"/>
      <c r="AL1675" s="39">
        <f t="shared" si="499"/>
        <v>404</v>
      </c>
      <c r="AM1675" s="39"/>
      <c r="AN1675" s="39">
        <v>10001</v>
      </c>
      <c r="AO1675" s="39" t="s">
        <v>101</v>
      </c>
      <c r="AP1675" s="39">
        <f t="shared" si="498"/>
        <v>2</v>
      </c>
    </row>
    <row r="1676" spans="27:42" x14ac:dyDescent="0.2">
      <c r="AA1676" s="39"/>
      <c r="AB1676" s="39"/>
      <c r="AC1676" s="39"/>
      <c r="AD1676" s="39"/>
      <c r="AE1676" s="39"/>
      <c r="AF1676" s="39"/>
      <c r="AG1676" s="39"/>
      <c r="AH1676" s="39"/>
      <c r="AI1676" s="39"/>
      <c r="AJ1676" s="39"/>
      <c r="AK1676" s="39"/>
      <c r="AL1676" s="39">
        <f t="shared" si="499"/>
        <v>405</v>
      </c>
      <c r="AM1676" s="39"/>
      <c r="AN1676" s="39">
        <v>10001</v>
      </c>
      <c r="AO1676" s="39" t="s">
        <v>101</v>
      </c>
      <c r="AP1676" s="39">
        <f t="shared" si="498"/>
        <v>2</v>
      </c>
    </row>
    <row r="1677" spans="27:42" x14ac:dyDescent="0.2">
      <c r="AA1677" s="39"/>
      <c r="AB1677" s="39"/>
      <c r="AC1677" s="39"/>
      <c r="AD1677" s="39"/>
      <c r="AE1677" s="39"/>
      <c r="AF1677" s="39"/>
      <c r="AG1677" s="39"/>
      <c r="AH1677" s="39"/>
      <c r="AI1677" s="39"/>
      <c r="AJ1677" s="39"/>
      <c r="AK1677" s="39"/>
      <c r="AL1677" s="39">
        <f t="shared" si="499"/>
        <v>406</v>
      </c>
      <c r="AM1677" s="39"/>
      <c r="AN1677" s="39">
        <v>10001</v>
      </c>
      <c r="AO1677" s="39" t="s">
        <v>101</v>
      </c>
      <c r="AP1677" s="39">
        <f t="shared" si="498"/>
        <v>2</v>
      </c>
    </row>
    <row r="1678" spans="27:42" x14ac:dyDescent="0.2">
      <c r="AA1678" s="39"/>
      <c r="AB1678" s="39"/>
      <c r="AC1678" s="39"/>
      <c r="AD1678" s="39"/>
      <c r="AE1678" s="39"/>
      <c r="AF1678" s="39"/>
      <c r="AG1678" s="39"/>
      <c r="AH1678" s="39"/>
      <c r="AI1678" s="39"/>
      <c r="AJ1678" s="39"/>
      <c r="AK1678" s="39"/>
      <c r="AL1678" s="39">
        <f t="shared" si="499"/>
        <v>407</v>
      </c>
      <c r="AM1678" s="39"/>
      <c r="AN1678" s="39">
        <v>10001</v>
      </c>
      <c r="AO1678" s="39" t="s">
        <v>101</v>
      </c>
      <c r="AP1678" s="39">
        <f t="shared" si="498"/>
        <v>2</v>
      </c>
    </row>
    <row r="1679" spans="27:42" x14ac:dyDescent="0.2">
      <c r="AA1679" s="39"/>
      <c r="AB1679" s="39"/>
      <c r="AC1679" s="39"/>
      <c r="AD1679" s="39"/>
      <c r="AE1679" s="39"/>
      <c r="AF1679" s="39"/>
      <c r="AG1679" s="39"/>
      <c r="AH1679" s="39"/>
      <c r="AI1679" s="39"/>
      <c r="AJ1679" s="39"/>
      <c r="AK1679" s="39"/>
      <c r="AL1679" s="39">
        <f t="shared" si="499"/>
        <v>408</v>
      </c>
      <c r="AM1679" s="39"/>
      <c r="AN1679" s="39">
        <v>10001</v>
      </c>
      <c r="AO1679" s="39" t="s">
        <v>101</v>
      </c>
      <c r="AP1679" s="39">
        <f t="shared" si="498"/>
        <v>2</v>
      </c>
    </row>
    <row r="1680" spans="27:42" x14ac:dyDescent="0.2">
      <c r="AA1680" s="39"/>
      <c r="AB1680" s="39"/>
      <c r="AC1680" s="39"/>
      <c r="AD1680" s="39"/>
      <c r="AE1680" s="39"/>
      <c r="AF1680" s="39"/>
      <c r="AG1680" s="39"/>
      <c r="AH1680" s="39"/>
      <c r="AI1680" s="39"/>
      <c r="AJ1680" s="39"/>
      <c r="AK1680" s="39"/>
      <c r="AL1680" s="39">
        <f t="shared" si="499"/>
        <v>409</v>
      </c>
      <c r="AM1680" s="39"/>
      <c r="AN1680" s="39">
        <v>10001</v>
      </c>
      <c r="AO1680" s="39" t="s">
        <v>101</v>
      </c>
      <c r="AP1680" s="39">
        <f t="shared" si="498"/>
        <v>2</v>
      </c>
    </row>
    <row r="1681" spans="27:42" x14ac:dyDescent="0.2">
      <c r="AA1681" s="39"/>
      <c r="AB1681" s="39"/>
      <c r="AC1681" s="39"/>
      <c r="AD1681" s="39"/>
      <c r="AE1681" s="39"/>
      <c r="AF1681" s="39"/>
      <c r="AG1681" s="39"/>
      <c r="AH1681" s="39"/>
      <c r="AI1681" s="39"/>
      <c r="AJ1681" s="39"/>
      <c r="AK1681" s="39"/>
      <c r="AL1681" s="39">
        <f t="shared" si="499"/>
        <v>410</v>
      </c>
      <c r="AM1681" s="39"/>
      <c r="AN1681" s="39">
        <v>10001</v>
      </c>
      <c r="AO1681" s="39" t="s">
        <v>101</v>
      </c>
      <c r="AP1681" s="39">
        <f t="shared" si="498"/>
        <v>2</v>
      </c>
    </row>
    <row r="1682" spans="27:42" x14ac:dyDescent="0.2">
      <c r="AA1682" s="39"/>
      <c r="AB1682" s="39"/>
      <c r="AC1682" s="39"/>
      <c r="AD1682" s="39"/>
      <c r="AE1682" s="39"/>
      <c r="AF1682" s="39"/>
      <c r="AG1682" s="39"/>
      <c r="AH1682" s="39"/>
      <c r="AI1682" s="39"/>
      <c r="AJ1682" s="39"/>
      <c r="AK1682" s="39"/>
      <c r="AL1682" s="39">
        <f t="shared" si="499"/>
        <v>411</v>
      </c>
      <c r="AM1682" s="39"/>
      <c r="AN1682" s="39">
        <v>10001</v>
      </c>
      <c r="AO1682" s="39" t="s">
        <v>101</v>
      </c>
      <c r="AP1682" s="39">
        <f t="shared" si="498"/>
        <v>2</v>
      </c>
    </row>
    <row r="1683" spans="27:42" x14ac:dyDescent="0.2">
      <c r="AA1683" s="39"/>
      <c r="AB1683" s="39"/>
      <c r="AC1683" s="39"/>
      <c r="AD1683" s="39"/>
      <c r="AE1683" s="39"/>
      <c r="AF1683" s="39"/>
      <c r="AG1683" s="39"/>
      <c r="AH1683" s="39"/>
      <c r="AI1683" s="39"/>
      <c r="AJ1683" s="39"/>
      <c r="AK1683" s="39"/>
      <c r="AL1683" s="39">
        <f t="shared" si="499"/>
        <v>412</v>
      </c>
      <c r="AM1683" s="39"/>
      <c r="AN1683" s="39">
        <v>10001</v>
      </c>
      <c r="AO1683" s="39" t="s">
        <v>101</v>
      </c>
      <c r="AP1683" s="39">
        <f t="shared" si="498"/>
        <v>2</v>
      </c>
    </row>
    <row r="1684" spans="27:42" x14ac:dyDescent="0.2">
      <c r="AA1684" s="39"/>
      <c r="AB1684" s="39"/>
      <c r="AC1684" s="39"/>
      <c r="AD1684" s="39"/>
      <c r="AE1684" s="39"/>
      <c r="AF1684" s="39"/>
      <c r="AG1684" s="39"/>
      <c r="AH1684" s="39"/>
      <c r="AI1684" s="39"/>
      <c r="AJ1684" s="39"/>
      <c r="AK1684" s="39"/>
      <c r="AL1684" s="39">
        <f t="shared" si="499"/>
        <v>413</v>
      </c>
      <c r="AM1684" s="39"/>
      <c r="AN1684" s="39">
        <v>10001</v>
      </c>
      <c r="AO1684" s="39" t="s">
        <v>101</v>
      </c>
      <c r="AP1684" s="39">
        <f t="shared" si="498"/>
        <v>2</v>
      </c>
    </row>
    <row r="1685" spans="27:42" x14ac:dyDescent="0.2">
      <c r="AA1685" s="39"/>
      <c r="AB1685" s="39"/>
      <c r="AC1685" s="39"/>
      <c r="AD1685" s="39"/>
      <c r="AE1685" s="39"/>
      <c r="AF1685" s="39"/>
      <c r="AG1685" s="39"/>
      <c r="AH1685" s="39"/>
      <c r="AI1685" s="39"/>
      <c r="AJ1685" s="39"/>
      <c r="AK1685" s="39"/>
      <c r="AL1685" s="39">
        <f t="shared" si="499"/>
        <v>414</v>
      </c>
      <c r="AM1685" s="39"/>
      <c r="AN1685" s="39">
        <v>10001</v>
      </c>
      <c r="AO1685" s="39" t="s">
        <v>101</v>
      </c>
      <c r="AP1685" s="39">
        <f t="shared" si="498"/>
        <v>2</v>
      </c>
    </row>
    <row r="1686" spans="27:42" x14ac:dyDescent="0.2">
      <c r="AA1686" s="39"/>
      <c r="AB1686" s="39"/>
      <c r="AC1686" s="39"/>
      <c r="AD1686" s="39"/>
      <c r="AE1686" s="39"/>
      <c r="AF1686" s="39"/>
      <c r="AG1686" s="39"/>
      <c r="AH1686" s="39"/>
      <c r="AI1686" s="39"/>
      <c r="AJ1686" s="39"/>
      <c r="AK1686" s="39"/>
      <c r="AL1686" s="39">
        <f t="shared" si="499"/>
        <v>415</v>
      </c>
      <c r="AM1686" s="39"/>
      <c r="AN1686" s="39">
        <v>10001</v>
      </c>
      <c r="AO1686" s="39" t="s">
        <v>101</v>
      </c>
      <c r="AP1686" s="39">
        <f t="shared" si="498"/>
        <v>2</v>
      </c>
    </row>
    <row r="1687" spans="27:42" x14ac:dyDescent="0.2">
      <c r="AA1687" s="39"/>
      <c r="AB1687" s="39"/>
      <c r="AC1687" s="39"/>
      <c r="AD1687" s="39"/>
      <c r="AE1687" s="39"/>
      <c r="AF1687" s="39"/>
      <c r="AG1687" s="39"/>
      <c r="AH1687" s="39"/>
      <c r="AI1687" s="39"/>
      <c r="AJ1687" s="39"/>
      <c r="AK1687" s="39"/>
      <c r="AL1687" s="39">
        <f t="shared" si="499"/>
        <v>416</v>
      </c>
      <c r="AM1687" s="39"/>
      <c r="AN1687" s="39">
        <v>10001</v>
      </c>
      <c r="AO1687" s="39" t="s">
        <v>101</v>
      </c>
      <c r="AP1687" s="39">
        <f t="shared" si="498"/>
        <v>2</v>
      </c>
    </row>
    <row r="1688" spans="27:42" x14ac:dyDescent="0.2">
      <c r="AA1688" s="39"/>
      <c r="AB1688" s="39"/>
      <c r="AC1688" s="39"/>
      <c r="AD1688" s="39"/>
      <c r="AE1688" s="39"/>
      <c r="AF1688" s="39"/>
      <c r="AG1688" s="39"/>
      <c r="AH1688" s="39"/>
      <c r="AI1688" s="39"/>
      <c r="AJ1688" s="39"/>
      <c r="AK1688" s="39"/>
      <c r="AL1688" s="39">
        <f t="shared" si="499"/>
        <v>417</v>
      </c>
      <c r="AM1688" s="39"/>
      <c r="AN1688" s="39">
        <v>10001</v>
      </c>
      <c r="AO1688" s="39" t="s">
        <v>101</v>
      </c>
      <c r="AP1688" s="39">
        <f t="shared" si="498"/>
        <v>2</v>
      </c>
    </row>
    <row r="1689" spans="27:42" x14ac:dyDescent="0.2">
      <c r="AA1689" s="39"/>
      <c r="AB1689" s="39"/>
      <c r="AC1689" s="39"/>
      <c r="AD1689" s="39"/>
      <c r="AE1689" s="39"/>
      <c r="AF1689" s="39"/>
      <c r="AG1689" s="39"/>
      <c r="AH1689" s="39"/>
      <c r="AI1689" s="39"/>
      <c r="AJ1689" s="39"/>
      <c r="AK1689" s="39"/>
      <c r="AL1689" s="39">
        <f t="shared" si="499"/>
        <v>418</v>
      </c>
      <c r="AM1689" s="39"/>
      <c r="AN1689" s="39">
        <v>10001</v>
      </c>
      <c r="AO1689" s="39" t="s">
        <v>101</v>
      </c>
      <c r="AP1689" s="39">
        <f t="shared" si="498"/>
        <v>2</v>
      </c>
    </row>
    <row r="1690" spans="27:42" x14ac:dyDescent="0.2">
      <c r="AA1690" s="39"/>
      <c r="AB1690" s="39"/>
      <c r="AC1690" s="39"/>
      <c r="AD1690" s="39"/>
      <c r="AE1690" s="39"/>
      <c r="AF1690" s="39"/>
      <c r="AG1690" s="39"/>
      <c r="AH1690" s="39"/>
      <c r="AI1690" s="39"/>
      <c r="AJ1690" s="39"/>
      <c r="AK1690" s="39"/>
      <c r="AL1690" s="39">
        <f t="shared" si="499"/>
        <v>419</v>
      </c>
      <c r="AM1690" s="39"/>
      <c r="AN1690" s="39">
        <v>10001</v>
      </c>
      <c r="AO1690" s="39" t="s">
        <v>101</v>
      </c>
      <c r="AP1690" s="39">
        <f t="shared" si="498"/>
        <v>2</v>
      </c>
    </row>
    <row r="1691" spans="27:42" x14ac:dyDescent="0.2">
      <c r="AA1691" s="39"/>
      <c r="AB1691" s="39"/>
      <c r="AC1691" s="39"/>
      <c r="AD1691" s="39"/>
      <c r="AE1691" s="39"/>
      <c r="AF1691" s="39"/>
      <c r="AG1691" s="39"/>
      <c r="AH1691" s="39"/>
      <c r="AI1691" s="39"/>
      <c r="AJ1691" s="39"/>
      <c r="AK1691" s="39"/>
      <c r="AL1691" s="39">
        <f t="shared" si="499"/>
        <v>420</v>
      </c>
      <c r="AM1691" s="39"/>
      <c r="AN1691" s="39">
        <v>10001</v>
      </c>
      <c r="AO1691" s="39" t="s">
        <v>101</v>
      </c>
      <c r="AP1691" s="39">
        <f t="shared" si="498"/>
        <v>2</v>
      </c>
    </row>
    <row r="1692" spans="27:42" x14ac:dyDescent="0.2">
      <c r="AA1692" s="39"/>
      <c r="AB1692" s="39"/>
      <c r="AC1692" s="39"/>
      <c r="AD1692" s="39"/>
      <c r="AE1692" s="39"/>
      <c r="AF1692" s="39"/>
      <c r="AG1692" s="39"/>
      <c r="AH1692" s="39"/>
      <c r="AI1692" s="39"/>
      <c r="AJ1692" s="39"/>
      <c r="AK1692" s="39"/>
      <c r="AL1692" s="39">
        <f t="shared" si="499"/>
        <v>421</v>
      </c>
      <c r="AM1692" s="39"/>
      <c r="AN1692" s="39">
        <v>10001</v>
      </c>
      <c r="AO1692" s="39" t="s">
        <v>101</v>
      </c>
      <c r="AP1692" s="39">
        <f t="shared" si="498"/>
        <v>2</v>
      </c>
    </row>
    <row r="1693" spans="27:42" x14ac:dyDescent="0.2">
      <c r="AA1693" s="39"/>
      <c r="AB1693" s="39"/>
      <c r="AC1693" s="39"/>
      <c r="AD1693" s="39"/>
      <c r="AE1693" s="39"/>
      <c r="AF1693" s="39"/>
      <c r="AG1693" s="39"/>
      <c r="AH1693" s="39"/>
      <c r="AI1693" s="39"/>
      <c r="AJ1693" s="39"/>
      <c r="AK1693" s="39"/>
      <c r="AL1693" s="39">
        <f t="shared" si="499"/>
        <v>422</v>
      </c>
      <c r="AM1693" s="39"/>
      <c r="AN1693" s="39">
        <v>10001</v>
      </c>
      <c r="AO1693" s="39" t="s">
        <v>101</v>
      </c>
      <c r="AP1693" s="39">
        <f t="shared" si="498"/>
        <v>2</v>
      </c>
    </row>
    <row r="1694" spans="27:42" x14ac:dyDescent="0.2">
      <c r="AA1694" s="39"/>
      <c r="AB1694" s="39"/>
      <c r="AC1694" s="39"/>
      <c r="AD1694" s="39"/>
      <c r="AE1694" s="39"/>
      <c r="AF1694" s="39"/>
      <c r="AG1694" s="39"/>
      <c r="AH1694" s="39"/>
      <c r="AI1694" s="39"/>
      <c r="AJ1694" s="39"/>
      <c r="AK1694" s="39"/>
      <c r="AL1694" s="39">
        <f t="shared" si="499"/>
        <v>423</v>
      </c>
      <c r="AM1694" s="39"/>
      <c r="AN1694" s="39">
        <v>10001</v>
      </c>
      <c r="AO1694" s="39" t="s">
        <v>101</v>
      </c>
      <c r="AP1694" s="39">
        <f t="shared" si="498"/>
        <v>2</v>
      </c>
    </row>
    <row r="1695" spans="27:42" x14ac:dyDescent="0.2">
      <c r="AA1695" s="39"/>
      <c r="AB1695" s="39"/>
      <c r="AC1695" s="39"/>
      <c r="AD1695" s="39"/>
      <c r="AE1695" s="39"/>
      <c r="AF1695" s="39"/>
      <c r="AG1695" s="39"/>
      <c r="AH1695" s="39"/>
      <c r="AI1695" s="39"/>
      <c r="AJ1695" s="39"/>
      <c r="AK1695" s="39"/>
      <c r="AL1695" s="39">
        <f t="shared" si="499"/>
        <v>424</v>
      </c>
      <c r="AM1695" s="39"/>
      <c r="AN1695" s="39">
        <v>10001</v>
      </c>
      <c r="AO1695" s="39" t="s">
        <v>101</v>
      </c>
      <c r="AP1695" s="39">
        <f t="shared" si="498"/>
        <v>2</v>
      </c>
    </row>
    <row r="1696" spans="27:42" x14ac:dyDescent="0.2">
      <c r="AA1696" s="39"/>
      <c r="AB1696" s="39"/>
      <c r="AC1696" s="39"/>
      <c r="AD1696" s="39"/>
      <c r="AE1696" s="39"/>
      <c r="AF1696" s="39"/>
      <c r="AG1696" s="39"/>
      <c r="AH1696" s="39"/>
      <c r="AI1696" s="39"/>
      <c r="AJ1696" s="39"/>
      <c r="AK1696" s="39"/>
      <c r="AL1696" s="39">
        <f t="shared" si="499"/>
        <v>425</v>
      </c>
      <c r="AM1696" s="39"/>
      <c r="AN1696" s="39">
        <v>10001</v>
      </c>
      <c r="AO1696" s="39" t="s">
        <v>101</v>
      </c>
      <c r="AP1696" s="39">
        <f t="shared" si="498"/>
        <v>2</v>
      </c>
    </row>
    <row r="1697" spans="27:42" x14ac:dyDescent="0.2">
      <c r="AA1697" s="39"/>
      <c r="AB1697" s="39"/>
      <c r="AC1697" s="39"/>
      <c r="AD1697" s="39"/>
      <c r="AE1697" s="39"/>
      <c r="AF1697" s="39"/>
      <c r="AG1697" s="39"/>
      <c r="AH1697" s="39"/>
      <c r="AI1697" s="39"/>
      <c r="AJ1697" s="39"/>
      <c r="AK1697" s="39"/>
      <c r="AL1697" s="39">
        <f t="shared" si="499"/>
        <v>426</v>
      </c>
      <c r="AM1697" s="39"/>
      <c r="AN1697" s="39">
        <v>10001</v>
      </c>
      <c r="AO1697" s="39" t="s">
        <v>101</v>
      </c>
      <c r="AP1697" s="39">
        <f t="shared" si="498"/>
        <v>2</v>
      </c>
    </row>
    <row r="1698" spans="27:42" x14ac:dyDescent="0.2">
      <c r="AA1698" s="39"/>
      <c r="AB1698" s="39"/>
      <c r="AC1698" s="39"/>
      <c r="AD1698" s="39"/>
      <c r="AE1698" s="39"/>
      <c r="AF1698" s="39"/>
      <c r="AG1698" s="39"/>
      <c r="AH1698" s="39"/>
      <c r="AI1698" s="39"/>
      <c r="AJ1698" s="39"/>
      <c r="AK1698" s="39"/>
      <c r="AL1698" s="39">
        <f t="shared" si="499"/>
        <v>427</v>
      </c>
      <c r="AM1698" s="39"/>
      <c r="AN1698" s="39">
        <v>10001</v>
      </c>
      <c r="AO1698" s="39" t="s">
        <v>101</v>
      </c>
      <c r="AP1698" s="39">
        <f t="shared" si="498"/>
        <v>2</v>
      </c>
    </row>
    <row r="1699" spans="27:42" x14ac:dyDescent="0.2">
      <c r="AA1699" s="39"/>
      <c r="AB1699" s="39"/>
      <c r="AC1699" s="39"/>
      <c r="AD1699" s="39"/>
      <c r="AE1699" s="39"/>
      <c r="AF1699" s="39"/>
      <c r="AG1699" s="39"/>
      <c r="AH1699" s="39"/>
      <c r="AI1699" s="39"/>
      <c r="AJ1699" s="39"/>
      <c r="AK1699" s="39"/>
      <c r="AL1699" s="39">
        <f t="shared" si="499"/>
        <v>428</v>
      </c>
      <c r="AM1699" s="39"/>
      <c r="AN1699" s="39">
        <v>10001</v>
      </c>
      <c r="AO1699" s="39" t="s">
        <v>101</v>
      </c>
      <c r="AP1699" s="39">
        <f t="shared" si="498"/>
        <v>2</v>
      </c>
    </row>
    <row r="1700" spans="27:42" x14ac:dyDescent="0.2">
      <c r="AA1700" s="39"/>
      <c r="AB1700" s="39"/>
      <c r="AC1700" s="39"/>
      <c r="AD1700" s="39"/>
      <c r="AE1700" s="39"/>
      <c r="AF1700" s="39"/>
      <c r="AG1700" s="39"/>
      <c r="AH1700" s="39"/>
      <c r="AI1700" s="39"/>
      <c r="AJ1700" s="39"/>
      <c r="AK1700" s="39"/>
      <c r="AL1700" s="39">
        <f t="shared" si="499"/>
        <v>429</v>
      </c>
      <c r="AM1700" s="39"/>
      <c r="AN1700" s="39">
        <v>10001</v>
      </c>
      <c r="AO1700" s="39" t="s">
        <v>101</v>
      </c>
      <c r="AP1700" s="39">
        <f t="shared" si="498"/>
        <v>2</v>
      </c>
    </row>
    <row r="1701" spans="27:42" x14ac:dyDescent="0.2">
      <c r="AA1701" s="39"/>
      <c r="AB1701" s="39"/>
      <c r="AC1701" s="39"/>
      <c r="AD1701" s="39"/>
      <c r="AE1701" s="39"/>
      <c r="AF1701" s="39"/>
      <c r="AG1701" s="39"/>
      <c r="AH1701" s="39"/>
      <c r="AI1701" s="39"/>
      <c r="AJ1701" s="39"/>
      <c r="AK1701" s="39"/>
      <c r="AL1701" s="39">
        <f t="shared" si="499"/>
        <v>430</v>
      </c>
      <c r="AM1701" s="39"/>
      <c r="AN1701" s="39">
        <v>10001</v>
      </c>
      <c r="AO1701" s="39" t="s">
        <v>101</v>
      </c>
      <c r="AP1701" s="39">
        <f t="shared" si="498"/>
        <v>2</v>
      </c>
    </row>
    <row r="1702" spans="27:42" x14ac:dyDescent="0.2">
      <c r="AA1702" s="39"/>
      <c r="AB1702" s="39"/>
      <c r="AC1702" s="39"/>
      <c r="AD1702" s="39"/>
      <c r="AE1702" s="39"/>
      <c r="AF1702" s="39"/>
      <c r="AG1702" s="39"/>
      <c r="AH1702" s="39"/>
      <c r="AI1702" s="39"/>
      <c r="AJ1702" s="39"/>
      <c r="AK1702" s="39"/>
      <c r="AL1702" s="39">
        <f t="shared" si="499"/>
        <v>431</v>
      </c>
      <c r="AM1702" s="39"/>
      <c r="AN1702" s="39">
        <v>10001</v>
      </c>
      <c r="AO1702" s="39" t="s">
        <v>101</v>
      </c>
      <c r="AP1702" s="39">
        <f t="shared" si="498"/>
        <v>2</v>
      </c>
    </row>
    <row r="1703" spans="27:42" x14ac:dyDescent="0.2">
      <c r="AA1703" s="39"/>
      <c r="AB1703" s="39"/>
      <c r="AC1703" s="39"/>
      <c r="AD1703" s="39"/>
      <c r="AE1703" s="39"/>
      <c r="AF1703" s="39"/>
      <c r="AG1703" s="39"/>
      <c r="AH1703" s="39"/>
      <c r="AI1703" s="39"/>
      <c r="AJ1703" s="39"/>
      <c r="AK1703" s="39"/>
      <c r="AL1703" s="39">
        <f t="shared" si="499"/>
        <v>432</v>
      </c>
      <c r="AM1703" s="39"/>
      <c r="AN1703" s="39">
        <v>10001</v>
      </c>
      <c r="AO1703" s="39" t="s">
        <v>101</v>
      </c>
      <c r="AP1703" s="39">
        <f t="shared" si="498"/>
        <v>2</v>
      </c>
    </row>
    <row r="1704" spans="27:42" x14ac:dyDescent="0.2">
      <c r="AA1704" s="39"/>
      <c r="AB1704" s="39"/>
      <c r="AC1704" s="39"/>
      <c r="AD1704" s="39"/>
      <c r="AE1704" s="39"/>
      <c r="AF1704" s="39"/>
      <c r="AG1704" s="39"/>
      <c r="AH1704" s="39"/>
      <c r="AI1704" s="39"/>
      <c r="AJ1704" s="39"/>
      <c r="AK1704" s="39"/>
      <c r="AL1704" s="39">
        <f t="shared" si="499"/>
        <v>433</v>
      </c>
      <c r="AM1704" s="39"/>
      <c r="AN1704" s="39">
        <v>10001</v>
      </c>
      <c r="AO1704" s="39" t="s">
        <v>101</v>
      </c>
      <c r="AP1704" s="39">
        <f t="shared" si="498"/>
        <v>2</v>
      </c>
    </row>
    <row r="1705" spans="27:42" x14ac:dyDescent="0.2">
      <c r="AA1705" s="39"/>
      <c r="AB1705" s="39"/>
      <c r="AC1705" s="39"/>
      <c r="AD1705" s="39"/>
      <c r="AE1705" s="39"/>
      <c r="AF1705" s="39"/>
      <c r="AG1705" s="39"/>
      <c r="AH1705" s="39"/>
      <c r="AI1705" s="39"/>
      <c r="AJ1705" s="39"/>
      <c r="AK1705" s="39"/>
      <c r="AL1705" s="39">
        <f t="shared" si="499"/>
        <v>434</v>
      </c>
      <c r="AM1705" s="39"/>
      <c r="AN1705" s="39">
        <v>10001</v>
      </c>
      <c r="AO1705" s="39" t="s">
        <v>101</v>
      </c>
      <c r="AP1705" s="39">
        <f t="shared" si="498"/>
        <v>2</v>
      </c>
    </row>
    <row r="1706" spans="27:42" x14ac:dyDescent="0.2">
      <c r="AA1706" s="39"/>
      <c r="AB1706" s="39"/>
      <c r="AC1706" s="39"/>
      <c r="AD1706" s="39"/>
      <c r="AE1706" s="39"/>
      <c r="AF1706" s="39"/>
      <c r="AG1706" s="39"/>
      <c r="AH1706" s="39"/>
      <c r="AI1706" s="39"/>
      <c r="AJ1706" s="39"/>
      <c r="AK1706" s="39"/>
      <c r="AL1706" s="39">
        <f t="shared" si="499"/>
        <v>435</v>
      </c>
      <c r="AM1706" s="39"/>
      <c r="AN1706" s="39">
        <v>10001</v>
      </c>
      <c r="AO1706" s="39" t="s">
        <v>101</v>
      </c>
      <c r="AP1706" s="39">
        <f t="shared" si="498"/>
        <v>2</v>
      </c>
    </row>
    <row r="1707" spans="27:42" x14ac:dyDescent="0.2">
      <c r="AA1707" s="39"/>
      <c r="AB1707" s="39"/>
      <c r="AC1707" s="39"/>
      <c r="AD1707" s="39"/>
      <c r="AE1707" s="39"/>
      <c r="AF1707" s="39"/>
      <c r="AG1707" s="39"/>
      <c r="AH1707" s="39"/>
      <c r="AI1707" s="39"/>
      <c r="AJ1707" s="39"/>
      <c r="AK1707" s="39"/>
      <c r="AL1707" s="39">
        <f t="shared" si="499"/>
        <v>436</v>
      </c>
      <c r="AM1707" s="39"/>
      <c r="AN1707" s="39">
        <v>10001</v>
      </c>
      <c r="AO1707" s="39" t="s">
        <v>101</v>
      </c>
      <c r="AP1707" s="39">
        <f t="shared" si="498"/>
        <v>2</v>
      </c>
    </row>
    <row r="1708" spans="27:42" x14ac:dyDescent="0.2">
      <c r="AA1708" s="39"/>
      <c r="AB1708" s="39"/>
      <c r="AC1708" s="39"/>
      <c r="AD1708" s="39"/>
      <c r="AE1708" s="39"/>
      <c r="AF1708" s="39"/>
      <c r="AG1708" s="39"/>
      <c r="AH1708" s="39"/>
      <c r="AI1708" s="39"/>
      <c r="AJ1708" s="39"/>
      <c r="AK1708" s="39"/>
      <c r="AL1708" s="39">
        <f t="shared" si="499"/>
        <v>437</v>
      </c>
      <c r="AM1708" s="39"/>
      <c r="AN1708" s="39">
        <v>10001</v>
      </c>
      <c r="AO1708" s="39" t="s">
        <v>101</v>
      </c>
      <c r="AP1708" s="39">
        <f t="shared" si="498"/>
        <v>2</v>
      </c>
    </row>
    <row r="1709" spans="27:42" x14ac:dyDescent="0.2">
      <c r="AA1709" s="39"/>
      <c r="AB1709" s="39"/>
      <c r="AC1709" s="39"/>
      <c r="AD1709" s="39"/>
      <c r="AE1709" s="39"/>
      <c r="AF1709" s="39"/>
      <c r="AG1709" s="39"/>
      <c r="AH1709" s="39"/>
      <c r="AI1709" s="39"/>
      <c r="AJ1709" s="39"/>
      <c r="AK1709" s="39"/>
      <c r="AL1709" s="39">
        <f t="shared" si="499"/>
        <v>438</v>
      </c>
      <c r="AM1709" s="39"/>
      <c r="AN1709" s="39">
        <v>10001</v>
      </c>
      <c r="AO1709" s="39" t="s">
        <v>101</v>
      </c>
      <c r="AP1709" s="39">
        <f t="shared" si="498"/>
        <v>2</v>
      </c>
    </row>
    <row r="1710" spans="27:42" x14ac:dyDescent="0.2">
      <c r="AA1710" s="39"/>
      <c r="AB1710" s="39"/>
      <c r="AC1710" s="39"/>
      <c r="AD1710" s="39"/>
      <c r="AE1710" s="39"/>
      <c r="AF1710" s="39"/>
      <c r="AG1710" s="39"/>
      <c r="AH1710" s="39"/>
      <c r="AI1710" s="39"/>
      <c r="AJ1710" s="39"/>
      <c r="AK1710" s="39"/>
      <c r="AL1710" s="39">
        <f t="shared" si="499"/>
        <v>439</v>
      </c>
      <c r="AM1710" s="39"/>
      <c r="AN1710" s="39">
        <v>10001</v>
      </c>
      <c r="AO1710" s="39" t="s">
        <v>101</v>
      </c>
      <c r="AP1710" s="39">
        <f t="shared" si="498"/>
        <v>2</v>
      </c>
    </row>
    <row r="1711" spans="27:42" x14ac:dyDescent="0.2">
      <c r="AA1711" s="39"/>
      <c r="AB1711" s="39"/>
      <c r="AC1711" s="39"/>
      <c r="AD1711" s="39"/>
      <c r="AE1711" s="39"/>
      <c r="AF1711" s="39"/>
      <c r="AG1711" s="39"/>
      <c r="AH1711" s="39"/>
      <c r="AI1711" s="39"/>
      <c r="AJ1711" s="39"/>
      <c r="AK1711" s="39"/>
      <c r="AL1711" s="39">
        <f t="shared" si="499"/>
        <v>440</v>
      </c>
      <c r="AM1711" s="39"/>
      <c r="AN1711" s="39">
        <v>10001</v>
      </c>
      <c r="AO1711" s="39" t="s">
        <v>101</v>
      </c>
      <c r="AP1711" s="39">
        <f t="shared" si="498"/>
        <v>2</v>
      </c>
    </row>
    <row r="1712" spans="27:42" x14ac:dyDescent="0.2">
      <c r="AA1712" s="39"/>
      <c r="AB1712" s="39"/>
      <c r="AC1712" s="39"/>
      <c r="AD1712" s="39"/>
      <c r="AE1712" s="39"/>
      <c r="AF1712" s="39"/>
      <c r="AG1712" s="39"/>
      <c r="AH1712" s="39"/>
      <c r="AI1712" s="39"/>
      <c r="AJ1712" s="39"/>
      <c r="AK1712" s="39"/>
      <c r="AL1712" s="39">
        <f t="shared" si="499"/>
        <v>441</v>
      </c>
      <c r="AM1712" s="39"/>
      <c r="AN1712" s="39">
        <v>10001</v>
      </c>
      <c r="AO1712" s="39" t="s">
        <v>101</v>
      </c>
      <c r="AP1712" s="39">
        <f t="shared" si="498"/>
        <v>2</v>
      </c>
    </row>
    <row r="1713" spans="27:42" x14ac:dyDescent="0.2">
      <c r="AA1713" s="39"/>
      <c r="AB1713" s="39"/>
      <c r="AC1713" s="39"/>
      <c r="AD1713" s="39"/>
      <c r="AE1713" s="39"/>
      <c r="AF1713" s="39"/>
      <c r="AG1713" s="39"/>
      <c r="AH1713" s="39"/>
      <c r="AI1713" s="39"/>
      <c r="AJ1713" s="39"/>
      <c r="AK1713" s="39"/>
      <c r="AL1713" s="39">
        <f t="shared" si="499"/>
        <v>442</v>
      </c>
      <c r="AM1713" s="39"/>
      <c r="AN1713" s="39">
        <v>10001</v>
      </c>
      <c r="AO1713" s="39" t="s">
        <v>101</v>
      </c>
      <c r="AP1713" s="39">
        <f t="shared" si="498"/>
        <v>2</v>
      </c>
    </row>
    <row r="1714" spans="27:42" x14ac:dyDescent="0.2">
      <c r="AA1714" s="39"/>
      <c r="AB1714" s="39"/>
      <c r="AC1714" s="39"/>
      <c r="AD1714" s="39"/>
      <c r="AE1714" s="39"/>
      <c r="AF1714" s="39"/>
      <c r="AG1714" s="39"/>
      <c r="AH1714" s="39"/>
      <c r="AI1714" s="39"/>
      <c r="AJ1714" s="39"/>
      <c r="AK1714" s="39"/>
      <c r="AL1714" s="39">
        <f t="shared" si="499"/>
        <v>443</v>
      </c>
      <c r="AM1714" s="39"/>
      <c r="AN1714" s="39">
        <v>10001</v>
      </c>
      <c r="AO1714" s="39" t="s">
        <v>101</v>
      </c>
      <c r="AP1714" s="39">
        <f t="shared" si="498"/>
        <v>2</v>
      </c>
    </row>
    <row r="1715" spans="27:42" x14ac:dyDescent="0.2">
      <c r="AA1715" s="39"/>
      <c r="AB1715" s="39"/>
      <c r="AC1715" s="39"/>
      <c r="AD1715" s="39"/>
      <c r="AE1715" s="39"/>
      <c r="AF1715" s="39"/>
      <c r="AG1715" s="39"/>
      <c r="AH1715" s="39"/>
      <c r="AI1715" s="39"/>
      <c r="AJ1715" s="39"/>
      <c r="AK1715" s="39"/>
      <c r="AL1715" s="39">
        <f t="shared" si="499"/>
        <v>444</v>
      </c>
      <c r="AM1715" s="39"/>
      <c r="AN1715" s="39">
        <v>10001</v>
      </c>
      <c r="AO1715" s="39" t="s">
        <v>101</v>
      </c>
      <c r="AP1715" s="39">
        <f t="shared" si="498"/>
        <v>2</v>
      </c>
    </row>
    <row r="1716" spans="27:42" x14ac:dyDescent="0.2">
      <c r="AA1716" s="39"/>
      <c r="AB1716" s="39"/>
      <c r="AC1716" s="39"/>
      <c r="AD1716" s="39"/>
      <c r="AE1716" s="39"/>
      <c r="AF1716" s="39"/>
      <c r="AG1716" s="39"/>
      <c r="AH1716" s="39"/>
      <c r="AI1716" s="39"/>
      <c r="AJ1716" s="39"/>
      <c r="AK1716" s="39"/>
      <c r="AL1716" s="39">
        <f t="shared" si="499"/>
        <v>445</v>
      </c>
      <c r="AM1716" s="39"/>
      <c r="AN1716" s="39">
        <v>10001</v>
      </c>
      <c r="AO1716" s="39" t="s">
        <v>101</v>
      </c>
      <c r="AP1716" s="39">
        <f t="shared" si="498"/>
        <v>2</v>
      </c>
    </row>
    <row r="1717" spans="27:42" x14ac:dyDescent="0.2">
      <c r="AA1717" s="39"/>
      <c r="AB1717" s="39"/>
      <c r="AC1717" s="39"/>
      <c r="AD1717" s="39"/>
      <c r="AE1717" s="39"/>
      <c r="AF1717" s="39"/>
      <c r="AG1717" s="39"/>
      <c r="AH1717" s="39"/>
      <c r="AI1717" s="39"/>
      <c r="AJ1717" s="39"/>
      <c r="AK1717" s="39"/>
      <c r="AL1717" s="39">
        <f t="shared" si="499"/>
        <v>446</v>
      </c>
      <c r="AM1717" s="39"/>
      <c r="AN1717" s="39">
        <v>10001</v>
      </c>
      <c r="AO1717" s="39" t="s">
        <v>101</v>
      </c>
      <c r="AP1717" s="39">
        <f t="shared" si="498"/>
        <v>2</v>
      </c>
    </row>
    <row r="1718" spans="27:42" x14ac:dyDescent="0.2">
      <c r="AA1718" s="39"/>
      <c r="AB1718" s="39"/>
      <c r="AC1718" s="39"/>
      <c r="AD1718" s="39"/>
      <c r="AE1718" s="39"/>
      <c r="AF1718" s="39"/>
      <c r="AG1718" s="39"/>
      <c r="AH1718" s="39"/>
      <c r="AI1718" s="39"/>
      <c r="AJ1718" s="39"/>
      <c r="AK1718" s="39"/>
      <c r="AL1718" s="39">
        <f t="shared" si="499"/>
        <v>447</v>
      </c>
      <c r="AM1718" s="39"/>
      <c r="AN1718" s="39">
        <v>10001</v>
      </c>
      <c r="AO1718" s="39" t="s">
        <v>101</v>
      </c>
      <c r="AP1718" s="39">
        <f t="shared" ref="AP1718:AP1776" si="500">AP1717</f>
        <v>2</v>
      </c>
    </row>
    <row r="1719" spans="27:42" x14ac:dyDescent="0.2">
      <c r="AA1719" s="39"/>
      <c r="AB1719" s="39"/>
      <c r="AC1719" s="39"/>
      <c r="AD1719" s="39"/>
      <c r="AE1719" s="39"/>
      <c r="AF1719" s="39"/>
      <c r="AG1719" s="39"/>
      <c r="AH1719" s="39"/>
      <c r="AI1719" s="39"/>
      <c r="AJ1719" s="39"/>
      <c r="AK1719" s="39"/>
      <c r="AL1719" s="39">
        <f t="shared" si="499"/>
        <v>448</v>
      </c>
      <c r="AM1719" s="39"/>
      <c r="AN1719" s="39">
        <v>10001</v>
      </c>
      <c r="AO1719" s="39" t="s">
        <v>101</v>
      </c>
      <c r="AP1719" s="39">
        <f t="shared" si="500"/>
        <v>2</v>
      </c>
    </row>
    <row r="1720" spans="27:42" x14ac:dyDescent="0.2">
      <c r="AA1720" s="39"/>
      <c r="AB1720" s="39"/>
      <c r="AC1720" s="39"/>
      <c r="AD1720" s="39"/>
      <c r="AE1720" s="39"/>
      <c r="AF1720" s="39"/>
      <c r="AG1720" s="39"/>
      <c r="AH1720" s="39"/>
      <c r="AI1720" s="39"/>
      <c r="AJ1720" s="39"/>
      <c r="AK1720" s="39"/>
      <c r="AL1720" s="39">
        <f t="shared" si="499"/>
        <v>449</v>
      </c>
      <c r="AM1720" s="39"/>
      <c r="AN1720" s="39">
        <v>10001</v>
      </c>
      <c r="AO1720" s="39" t="s">
        <v>101</v>
      </c>
      <c r="AP1720" s="39">
        <f t="shared" si="500"/>
        <v>2</v>
      </c>
    </row>
    <row r="1721" spans="27:42" x14ac:dyDescent="0.2">
      <c r="AA1721" s="39"/>
      <c r="AB1721" s="39"/>
      <c r="AC1721" s="39"/>
      <c r="AD1721" s="39"/>
      <c r="AE1721" s="39"/>
      <c r="AF1721" s="39"/>
      <c r="AG1721" s="39"/>
      <c r="AH1721" s="39"/>
      <c r="AI1721" s="39"/>
      <c r="AJ1721" s="39"/>
      <c r="AK1721" s="39"/>
      <c r="AL1721" s="39">
        <f t="shared" si="499"/>
        <v>450</v>
      </c>
      <c r="AM1721" s="39"/>
      <c r="AN1721" s="39">
        <v>10001</v>
      </c>
      <c r="AO1721" s="39" t="s">
        <v>101</v>
      </c>
      <c r="AP1721" s="39">
        <f t="shared" si="500"/>
        <v>2</v>
      </c>
    </row>
    <row r="1722" spans="27:42" x14ac:dyDescent="0.2">
      <c r="AA1722" s="39"/>
      <c r="AB1722" s="39"/>
      <c r="AC1722" s="39"/>
      <c r="AD1722" s="39"/>
      <c r="AE1722" s="39"/>
      <c r="AF1722" s="39"/>
      <c r="AG1722" s="39"/>
      <c r="AH1722" s="39"/>
      <c r="AI1722" s="39"/>
      <c r="AJ1722" s="39"/>
      <c r="AK1722" s="39"/>
      <c r="AL1722" s="39">
        <f t="shared" ref="AL1722:AL1776" si="501">AL1721+1</f>
        <v>451</v>
      </c>
      <c r="AM1722" s="39"/>
      <c r="AN1722" s="39">
        <v>10001</v>
      </c>
      <c r="AO1722" s="39" t="s">
        <v>101</v>
      </c>
      <c r="AP1722" s="39">
        <f t="shared" si="500"/>
        <v>2</v>
      </c>
    </row>
    <row r="1723" spans="27:42" x14ac:dyDescent="0.2">
      <c r="AA1723" s="39"/>
      <c r="AB1723" s="39"/>
      <c r="AC1723" s="39"/>
      <c r="AD1723" s="39"/>
      <c r="AE1723" s="39"/>
      <c r="AF1723" s="39"/>
      <c r="AG1723" s="39"/>
      <c r="AH1723" s="39"/>
      <c r="AI1723" s="39"/>
      <c r="AJ1723" s="39"/>
      <c r="AK1723" s="39"/>
      <c r="AL1723" s="39">
        <f t="shared" si="501"/>
        <v>452</v>
      </c>
      <c r="AM1723" s="39"/>
      <c r="AN1723" s="39">
        <v>10001</v>
      </c>
      <c r="AO1723" s="39" t="s">
        <v>101</v>
      </c>
      <c r="AP1723" s="39">
        <f t="shared" si="500"/>
        <v>2</v>
      </c>
    </row>
    <row r="1724" spans="27:42" x14ac:dyDescent="0.2">
      <c r="AA1724" s="39"/>
      <c r="AB1724" s="39"/>
      <c r="AC1724" s="39"/>
      <c r="AD1724" s="39"/>
      <c r="AE1724" s="39"/>
      <c r="AF1724" s="39"/>
      <c r="AG1724" s="39"/>
      <c r="AH1724" s="39"/>
      <c r="AI1724" s="39"/>
      <c r="AJ1724" s="39"/>
      <c r="AK1724" s="39"/>
      <c r="AL1724" s="39">
        <f t="shared" si="501"/>
        <v>453</v>
      </c>
      <c r="AM1724" s="39"/>
      <c r="AN1724" s="39">
        <v>10001</v>
      </c>
      <c r="AO1724" s="39" t="s">
        <v>101</v>
      </c>
      <c r="AP1724" s="39">
        <f t="shared" si="500"/>
        <v>2</v>
      </c>
    </row>
    <row r="1725" spans="27:42" x14ac:dyDescent="0.2">
      <c r="AA1725" s="39"/>
      <c r="AB1725" s="39"/>
      <c r="AC1725" s="39"/>
      <c r="AD1725" s="39"/>
      <c r="AE1725" s="39"/>
      <c r="AF1725" s="39"/>
      <c r="AG1725" s="39"/>
      <c r="AH1725" s="39"/>
      <c r="AI1725" s="39"/>
      <c r="AJ1725" s="39"/>
      <c r="AK1725" s="39"/>
      <c r="AL1725" s="39">
        <f t="shared" si="501"/>
        <v>454</v>
      </c>
      <c r="AM1725" s="39"/>
      <c r="AN1725" s="39">
        <v>10001</v>
      </c>
      <c r="AO1725" s="39" t="s">
        <v>101</v>
      </c>
      <c r="AP1725" s="39">
        <f t="shared" si="500"/>
        <v>2</v>
      </c>
    </row>
    <row r="1726" spans="27:42" x14ac:dyDescent="0.2">
      <c r="AA1726" s="39"/>
      <c r="AB1726" s="39"/>
      <c r="AC1726" s="39"/>
      <c r="AD1726" s="39"/>
      <c r="AE1726" s="39"/>
      <c r="AF1726" s="39"/>
      <c r="AG1726" s="39"/>
      <c r="AH1726" s="39"/>
      <c r="AI1726" s="39"/>
      <c r="AJ1726" s="39"/>
      <c r="AK1726" s="39"/>
      <c r="AL1726" s="39">
        <f t="shared" si="501"/>
        <v>455</v>
      </c>
      <c r="AM1726" s="39"/>
      <c r="AN1726" s="39">
        <v>10001</v>
      </c>
      <c r="AO1726" s="39" t="s">
        <v>101</v>
      </c>
      <c r="AP1726" s="39">
        <f t="shared" si="500"/>
        <v>2</v>
      </c>
    </row>
    <row r="1727" spans="27:42" x14ac:dyDescent="0.2">
      <c r="AA1727" s="39"/>
      <c r="AB1727" s="39"/>
      <c r="AC1727" s="39"/>
      <c r="AD1727" s="39"/>
      <c r="AE1727" s="39"/>
      <c r="AF1727" s="39"/>
      <c r="AG1727" s="39"/>
      <c r="AH1727" s="39"/>
      <c r="AI1727" s="39"/>
      <c r="AJ1727" s="39"/>
      <c r="AK1727" s="39"/>
      <c r="AL1727" s="39">
        <f t="shared" si="501"/>
        <v>456</v>
      </c>
      <c r="AM1727" s="39"/>
      <c r="AN1727" s="39">
        <v>10001</v>
      </c>
      <c r="AO1727" s="39" t="s">
        <v>101</v>
      </c>
      <c r="AP1727" s="39">
        <f t="shared" si="500"/>
        <v>2</v>
      </c>
    </row>
    <row r="1728" spans="27:42" x14ac:dyDescent="0.2">
      <c r="AA1728" s="39"/>
      <c r="AB1728" s="39"/>
      <c r="AC1728" s="39"/>
      <c r="AD1728" s="39"/>
      <c r="AE1728" s="39"/>
      <c r="AF1728" s="39"/>
      <c r="AG1728" s="39"/>
      <c r="AH1728" s="39"/>
      <c r="AI1728" s="39"/>
      <c r="AJ1728" s="39"/>
      <c r="AK1728" s="39"/>
      <c r="AL1728" s="39">
        <f t="shared" si="501"/>
        <v>457</v>
      </c>
      <c r="AM1728" s="39"/>
      <c r="AN1728" s="39">
        <v>10001</v>
      </c>
      <c r="AO1728" s="39" t="s">
        <v>101</v>
      </c>
      <c r="AP1728" s="39">
        <f t="shared" si="500"/>
        <v>2</v>
      </c>
    </row>
    <row r="1729" spans="27:42" x14ac:dyDescent="0.2">
      <c r="AA1729" s="39"/>
      <c r="AB1729" s="39"/>
      <c r="AC1729" s="39"/>
      <c r="AD1729" s="39"/>
      <c r="AE1729" s="39"/>
      <c r="AF1729" s="39"/>
      <c r="AG1729" s="39"/>
      <c r="AH1729" s="39"/>
      <c r="AI1729" s="39"/>
      <c r="AJ1729" s="39"/>
      <c r="AK1729" s="39"/>
      <c r="AL1729" s="39">
        <f t="shared" si="501"/>
        <v>458</v>
      </c>
      <c r="AM1729" s="39"/>
      <c r="AN1729" s="39">
        <v>10001</v>
      </c>
      <c r="AO1729" s="39" t="s">
        <v>101</v>
      </c>
      <c r="AP1729" s="39">
        <f t="shared" si="500"/>
        <v>2</v>
      </c>
    </row>
    <row r="1730" spans="27:42" x14ac:dyDescent="0.2">
      <c r="AA1730" s="39"/>
      <c r="AB1730" s="39"/>
      <c r="AC1730" s="39"/>
      <c r="AD1730" s="39"/>
      <c r="AE1730" s="39"/>
      <c r="AF1730" s="39"/>
      <c r="AG1730" s="39"/>
      <c r="AH1730" s="39"/>
      <c r="AI1730" s="39"/>
      <c r="AJ1730" s="39"/>
      <c r="AK1730" s="39"/>
      <c r="AL1730" s="39">
        <f t="shared" si="501"/>
        <v>459</v>
      </c>
      <c r="AM1730" s="39"/>
      <c r="AN1730" s="39">
        <v>10001</v>
      </c>
      <c r="AO1730" s="39" t="s">
        <v>101</v>
      </c>
      <c r="AP1730" s="39">
        <f t="shared" si="500"/>
        <v>2</v>
      </c>
    </row>
    <row r="1731" spans="27:42" x14ac:dyDescent="0.2">
      <c r="AA1731" s="39"/>
      <c r="AB1731" s="39"/>
      <c r="AC1731" s="39"/>
      <c r="AD1731" s="39"/>
      <c r="AE1731" s="39"/>
      <c r="AF1731" s="39"/>
      <c r="AG1731" s="39"/>
      <c r="AH1731" s="39"/>
      <c r="AI1731" s="39"/>
      <c r="AJ1731" s="39"/>
      <c r="AK1731" s="39"/>
      <c r="AL1731" s="39">
        <f t="shared" si="501"/>
        <v>460</v>
      </c>
      <c r="AM1731" s="39"/>
      <c r="AN1731" s="39">
        <v>10001</v>
      </c>
      <c r="AO1731" s="39" t="s">
        <v>101</v>
      </c>
      <c r="AP1731" s="39">
        <f t="shared" si="500"/>
        <v>2</v>
      </c>
    </row>
    <row r="1732" spans="27:42" x14ac:dyDescent="0.2">
      <c r="AA1732" s="39"/>
      <c r="AB1732" s="39"/>
      <c r="AC1732" s="39"/>
      <c r="AD1732" s="39"/>
      <c r="AE1732" s="39"/>
      <c r="AF1732" s="39"/>
      <c r="AG1732" s="39"/>
      <c r="AH1732" s="39"/>
      <c r="AI1732" s="39"/>
      <c r="AJ1732" s="39"/>
      <c r="AK1732" s="39"/>
      <c r="AL1732" s="39">
        <f t="shared" si="501"/>
        <v>461</v>
      </c>
      <c r="AM1732" s="39"/>
      <c r="AN1732" s="39">
        <v>10001</v>
      </c>
      <c r="AO1732" s="39" t="s">
        <v>101</v>
      </c>
      <c r="AP1732" s="39">
        <f t="shared" si="500"/>
        <v>2</v>
      </c>
    </row>
    <row r="1733" spans="27:42" x14ac:dyDescent="0.2">
      <c r="AA1733" s="39"/>
      <c r="AB1733" s="39"/>
      <c r="AC1733" s="39"/>
      <c r="AD1733" s="39"/>
      <c r="AE1733" s="39"/>
      <c r="AF1733" s="39"/>
      <c r="AG1733" s="39"/>
      <c r="AH1733" s="39"/>
      <c r="AI1733" s="39"/>
      <c r="AJ1733" s="39"/>
      <c r="AK1733" s="39"/>
      <c r="AL1733" s="39">
        <f t="shared" si="501"/>
        <v>462</v>
      </c>
      <c r="AM1733" s="39"/>
      <c r="AN1733" s="39">
        <v>10001</v>
      </c>
      <c r="AO1733" s="39" t="s">
        <v>101</v>
      </c>
      <c r="AP1733" s="39">
        <f t="shared" si="500"/>
        <v>2</v>
      </c>
    </row>
    <row r="1734" spans="27:42" x14ac:dyDescent="0.2">
      <c r="AA1734" s="39"/>
      <c r="AB1734" s="39"/>
      <c r="AC1734" s="39"/>
      <c r="AD1734" s="39"/>
      <c r="AE1734" s="39"/>
      <c r="AF1734" s="39"/>
      <c r="AG1734" s="39"/>
      <c r="AH1734" s="39"/>
      <c r="AI1734" s="39"/>
      <c r="AJ1734" s="39"/>
      <c r="AK1734" s="39"/>
      <c r="AL1734" s="39">
        <f t="shared" si="501"/>
        <v>463</v>
      </c>
      <c r="AM1734" s="39"/>
      <c r="AN1734" s="39">
        <v>10001</v>
      </c>
      <c r="AO1734" s="39" t="s">
        <v>101</v>
      </c>
      <c r="AP1734" s="39">
        <f t="shared" si="500"/>
        <v>2</v>
      </c>
    </row>
    <row r="1735" spans="27:42" x14ac:dyDescent="0.2">
      <c r="AA1735" s="39"/>
      <c r="AB1735" s="39"/>
      <c r="AC1735" s="39"/>
      <c r="AD1735" s="39"/>
      <c r="AE1735" s="39"/>
      <c r="AF1735" s="39"/>
      <c r="AG1735" s="39"/>
      <c r="AH1735" s="39"/>
      <c r="AI1735" s="39"/>
      <c r="AJ1735" s="39"/>
      <c r="AK1735" s="39"/>
      <c r="AL1735" s="39">
        <f t="shared" si="501"/>
        <v>464</v>
      </c>
      <c r="AM1735" s="39"/>
      <c r="AN1735" s="39">
        <v>10001</v>
      </c>
      <c r="AO1735" s="39" t="s">
        <v>101</v>
      </c>
      <c r="AP1735" s="39">
        <f t="shared" si="500"/>
        <v>2</v>
      </c>
    </row>
    <row r="1736" spans="27:42" x14ac:dyDescent="0.2">
      <c r="AA1736" s="39"/>
      <c r="AB1736" s="39"/>
      <c r="AC1736" s="39"/>
      <c r="AD1736" s="39"/>
      <c r="AE1736" s="39"/>
      <c r="AF1736" s="39"/>
      <c r="AG1736" s="39"/>
      <c r="AH1736" s="39"/>
      <c r="AI1736" s="39"/>
      <c r="AJ1736" s="39"/>
      <c r="AK1736" s="39"/>
      <c r="AL1736" s="39">
        <f t="shared" si="501"/>
        <v>465</v>
      </c>
      <c r="AM1736" s="39"/>
      <c r="AN1736" s="39">
        <v>10001</v>
      </c>
      <c r="AO1736" s="39" t="s">
        <v>101</v>
      </c>
      <c r="AP1736" s="39">
        <f t="shared" si="500"/>
        <v>2</v>
      </c>
    </row>
    <row r="1737" spans="27:42" x14ac:dyDescent="0.2">
      <c r="AA1737" s="39"/>
      <c r="AB1737" s="39"/>
      <c r="AC1737" s="39"/>
      <c r="AD1737" s="39"/>
      <c r="AE1737" s="39"/>
      <c r="AF1737" s="39"/>
      <c r="AG1737" s="39"/>
      <c r="AH1737" s="39"/>
      <c r="AI1737" s="39"/>
      <c r="AJ1737" s="39"/>
      <c r="AK1737" s="39"/>
      <c r="AL1737" s="39">
        <f t="shared" si="501"/>
        <v>466</v>
      </c>
      <c r="AM1737" s="39"/>
      <c r="AN1737" s="39">
        <v>10001</v>
      </c>
      <c r="AO1737" s="39" t="s">
        <v>101</v>
      </c>
      <c r="AP1737" s="39">
        <f t="shared" si="500"/>
        <v>2</v>
      </c>
    </row>
    <row r="1738" spans="27:42" x14ac:dyDescent="0.2">
      <c r="AA1738" s="39"/>
      <c r="AB1738" s="39"/>
      <c r="AC1738" s="39"/>
      <c r="AD1738" s="39"/>
      <c r="AE1738" s="39"/>
      <c r="AF1738" s="39"/>
      <c r="AG1738" s="39"/>
      <c r="AH1738" s="39"/>
      <c r="AI1738" s="39"/>
      <c r="AJ1738" s="39"/>
      <c r="AK1738" s="39"/>
      <c r="AL1738" s="39">
        <f t="shared" si="501"/>
        <v>467</v>
      </c>
      <c r="AM1738" s="39"/>
      <c r="AN1738" s="39">
        <v>10001</v>
      </c>
      <c r="AO1738" s="39" t="s">
        <v>101</v>
      </c>
      <c r="AP1738" s="39">
        <f t="shared" si="500"/>
        <v>2</v>
      </c>
    </row>
    <row r="1739" spans="27:42" x14ac:dyDescent="0.2">
      <c r="AA1739" s="39"/>
      <c r="AB1739" s="39"/>
      <c r="AC1739" s="39"/>
      <c r="AD1739" s="39"/>
      <c r="AE1739" s="39"/>
      <c r="AF1739" s="39"/>
      <c r="AG1739" s="39"/>
      <c r="AH1739" s="39"/>
      <c r="AI1739" s="39"/>
      <c r="AJ1739" s="39"/>
      <c r="AK1739" s="39"/>
      <c r="AL1739" s="39">
        <f t="shared" si="501"/>
        <v>468</v>
      </c>
      <c r="AM1739" s="39"/>
      <c r="AN1739" s="39">
        <v>10001</v>
      </c>
      <c r="AO1739" s="39" t="s">
        <v>101</v>
      </c>
      <c r="AP1739" s="39">
        <f t="shared" si="500"/>
        <v>2</v>
      </c>
    </row>
    <row r="1740" spans="27:42" x14ac:dyDescent="0.2">
      <c r="AA1740" s="39"/>
      <c r="AB1740" s="39"/>
      <c r="AC1740" s="39"/>
      <c r="AD1740" s="39"/>
      <c r="AE1740" s="39"/>
      <c r="AF1740" s="39"/>
      <c r="AG1740" s="39"/>
      <c r="AH1740" s="39"/>
      <c r="AI1740" s="39"/>
      <c r="AJ1740" s="39"/>
      <c r="AK1740" s="39"/>
      <c r="AL1740" s="39">
        <f t="shared" si="501"/>
        <v>469</v>
      </c>
      <c r="AM1740" s="39"/>
      <c r="AN1740" s="39">
        <v>10001</v>
      </c>
      <c r="AO1740" s="39" t="s">
        <v>101</v>
      </c>
      <c r="AP1740" s="39">
        <f t="shared" si="500"/>
        <v>2</v>
      </c>
    </row>
    <row r="1741" spans="27:42" x14ac:dyDescent="0.2">
      <c r="AA1741" s="39"/>
      <c r="AB1741" s="39"/>
      <c r="AC1741" s="39"/>
      <c r="AD1741" s="39"/>
      <c r="AE1741" s="39"/>
      <c r="AF1741" s="39"/>
      <c r="AG1741" s="39"/>
      <c r="AH1741" s="39"/>
      <c r="AI1741" s="39"/>
      <c r="AJ1741" s="39"/>
      <c r="AK1741" s="39"/>
      <c r="AL1741" s="39">
        <f t="shared" si="501"/>
        <v>470</v>
      </c>
      <c r="AM1741" s="39"/>
      <c r="AN1741" s="39">
        <v>10001</v>
      </c>
      <c r="AO1741" s="39" t="s">
        <v>101</v>
      </c>
      <c r="AP1741" s="39">
        <f t="shared" si="500"/>
        <v>2</v>
      </c>
    </row>
    <row r="1742" spans="27:42" x14ac:dyDescent="0.2">
      <c r="AA1742" s="39"/>
      <c r="AB1742" s="39"/>
      <c r="AC1742" s="39"/>
      <c r="AD1742" s="39"/>
      <c r="AE1742" s="39"/>
      <c r="AF1742" s="39"/>
      <c r="AG1742" s="39"/>
      <c r="AH1742" s="39"/>
      <c r="AI1742" s="39"/>
      <c r="AJ1742" s="39"/>
      <c r="AK1742" s="39"/>
      <c r="AL1742" s="39">
        <f t="shared" si="501"/>
        <v>471</v>
      </c>
      <c r="AM1742" s="39"/>
      <c r="AN1742" s="39">
        <v>10001</v>
      </c>
      <c r="AO1742" s="39" t="s">
        <v>101</v>
      </c>
      <c r="AP1742" s="39">
        <f t="shared" si="500"/>
        <v>2</v>
      </c>
    </row>
    <row r="1743" spans="27:42" x14ac:dyDescent="0.2">
      <c r="AA1743" s="39"/>
      <c r="AB1743" s="39"/>
      <c r="AC1743" s="39"/>
      <c r="AD1743" s="39"/>
      <c r="AE1743" s="39"/>
      <c r="AF1743" s="39"/>
      <c r="AG1743" s="39"/>
      <c r="AH1743" s="39"/>
      <c r="AI1743" s="39"/>
      <c r="AJ1743" s="39"/>
      <c r="AK1743" s="39"/>
      <c r="AL1743" s="39">
        <f t="shared" si="501"/>
        <v>472</v>
      </c>
      <c r="AM1743" s="39"/>
      <c r="AN1743" s="39">
        <v>10001</v>
      </c>
      <c r="AO1743" s="39" t="s">
        <v>101</v>
      </c>
      <c r="AP1743" s="39">
        <f t="shared" si="500"/>
        <v>2</v>
      </c>
    </row>
    <row r="1744" spans="27:42" x14ac:dyDescent="0.2">
      <c r="AA1744" s="39"/>
      <c r="AB1744" s="39"/>
      <c r="AC1744" s="39"/>
      <c r="AD1744" s="39"/>
      <c r="AE1744" s="39"/>
      <c r="AF1744" s="39"/>
      <c r="AG1744" s="39"/>
      <c r="AH1744" s="39"/>
      <c r="AI1744" s="39"/>
      <c r="AJ1744" s="39"/>
      <c r="AK1744" s="39"/>
      <c r="AL1744" s="39">
        <f t="shared" si="501"/>
        <v>473</v>
      </c>
      <c r="AM1744" s="39"/>
      <c r="AN1744" s="39">
        <v>10001</v>
      </c>
      <c r="AO1744" s="39" t="s">
        <v>101</v>
      </c>
      <c r="AP1744" s="39">
        <f t="shared" si="500"/>
        <v>2</v>
      </c>
    </row>
    <row r="1745" spans="27:42" x14ac:dyDescent="0.2">
      <c r="AA1745" s="39"/>
      <c r="AB1745" s="39"/>
      <c r="AC1745" s="39"/>
      <c r="AD1745" s="39"/>
      <c r="AE1745" s="39"/>
      <c r="AF1745" s="39"/>
      <c r="AG1745" s="39"/>
      <c r="AH1745" s="39"/>
      <c r="AI1745" s="39"/>
      <c r="AJ1745" s="39"/>
      <c r="AK1745" s="39"/>
      <c r="AL1745" s="39">
        <f t="shared" si="501"/>
        <v>474</v>
      </c>
      <c r="AM1745" s="39"/>
      <c r="AN1745" s="39">
        <v>10001</v>
      </c>
      <c r="AO1745" s="39" t="s">
        <v>101</v>
      </c>
      <c r="AP1745" s="39">
        <f t="shared" si="500"/>
        <v>2</v>
      </c>
    </row>
    <row r="1746" spans="27:42" x14ac:dyDescent="0.2">
      <c r="AA1746" s="39"/>
      <c r="AB1746" s="39"/>
      <c r="AC1746" s="39"/>
      <c r="AD1746" s="39"/>
      <c r="AE1746" s="39"/>
      <c r="AF1746" s="39"/>
      <c r="AG1746" s="39"/>
      <c r="AH1746" s="39"/>
      <c r="AI1746" s="39"/>
      <c r="AJ1746" s="39"/>
      <c r="AK1746" s="39"/>
      <c r="AL1746" s="39">
        <f t="shared" si="501"/>
        <v>475</v>
      </c>
      <c r="AM1746" s="39"/>
      <c r="AN1746" s="39">
        <v>10001</v>
      </c>
      <c r="AO1746" s="39" t="s">
        <v>101</v>
      </c>
      <c r="AP1746" s="39">
        <f t="shared" si="500"/>
        <v>2</v>
      </c>
    </row>
    <row r="1747" spans="27:42" x14ac:dyDescent="0.2">
      <c r="AA1747" s="39"/>
      <c r="AB1747" s="39"/>
      <c r="AC1747" s="39"/>
      <c r="AD1747" s="39"/>
      <c r="AE1747" s="39"/>
      <c r="AF1747" s="39"/>
      <c r="AG1747" s="39"/>
      <c r="AH1747" s="39"/>
      <c r="AI1747" s="39"/>
      <c r="AJ1747" s="39"/>
      <c r="AK1747" s="39"/>
      <c r="AL1747" s="39">
        <f t="shared" si="501"/>
        <v>476</v>
      </c>
      <c r="AM1747" s="39"/>
      <c r="AN1747" s="39">
        <v>10001</v>
      </c>
      <c r="AO1747" s="39" t="s">
        <v>101</v>
      </c>
      <c r="AP1747" s="39">
        <f t="shared" si="500"/>
        <v>2</v>
      </c>
    </row>
    <row r="1748" spans="27:42" x14ac:dyDescent="0.2">
      <c r="AA1748" s="39"/>
      <c r="AB1748" s="39"/>
      <c r="AC1748" s="39"/>
      <c r="AD1748" s="39"/>
      <c r="AE1748" s="39"/>
      <c r="AF1748" s="39"/>
      <c r="AG1748" s="39"/>
      <c r="AH1748" s="39"/>
      <c r="AI1748" s="39"/>
      <c r="AJ1748" s="39"/>
      <c r="AK1748" s="39"/>
      <c r="AL1748" s="39">
        <f t="shared" si="501"/>
        <v>477</v>
      </c>
      <c r="AM1748" s="39"/>
      <c r="AN1748" s="39">
        <v>10001</v>
      </c>
      <c r="AO1748" s="39" t="s">
        <v>101</v>
      </c>
      <c r="AP1748" s="39">
        <f t="shared" si="500"/>
        <v>2</v>
      </c>
    </row>
    <row r="1749" spans="27:42" x14ac:dyDescent="0.2">
      <c r="AA1749" s="39"/>
      <c r="AB1749" s="39"/>
      <c r="AC1749" s="39"/>
      <c r="AD1749" s="39"/>
      <c r="AE1749" s="39"/>
      <c r="AF1749" s="39"/>
      <c r="AG1749" s="39"/>
      <c r="AH1749" s="39"/>
      <c r="AI1749" s="39"/>
      <c r="AJ1749" s="39"/>
      <c r="AK1749" s="39"/>
      <c r="AL1749" s="39">
        <f t="shared" si="501"/>
        <v>478</v>
      </c>
      <c r="AM1749" s="39"/>
      <c r="AN1749" s="39">
        <v>10001</v>
      </c>
      <c r="AO1749" s="39" t="s">
        <v>101</v>
      </c>
      <c r="AP1749" s="39">
        <f t="shared" si="500"/>
        <v>2</v>
      </c>
    </row>
    <row r="1750" spans="27:42" x14ac:dyDescent="0.2">
      <c r="AA1750" s="39"/>
      <c r="AB1750" s="39"/>
      <c r="AC1750" s="39"/>
      <c r="AD1750" s="39"/>
      <c r="AE1750" s="39"/>
      <c r="AF1750" s="39"/>
      <c r="AG1750" s="39"/>
      <c r="AH1750" s="39"/>
      <c r="AI1750" s="39"/>
      <c r="AJ1750" s="39"/>
      <c r="AK1750" s="39"/>
      <c r="AL1750" s="39">
        <f t="shared" si="501"/>
        <v>479</v>
      </c>
      <c r="AM1750" s="39"/>
      <c r="AN1750" s="39">
        <v>10001</v>
      </c>
      <c r="AO1750" s="39" t="s">
        <v>101</v>
      </c>
      <c r="AP1750" s="39">
        <f t="shared" si="500"/>
        <v>2</v>
      </c>
    </row>
    <row r="1751" spans="27:42" x14ac:dyDescent="0.2">
      <c r="AA1751" s="39"/>
      <c r="AB1751" s="39"/>
      <c r="AC1751" s="39"/>
      <c r="AD1751" s="39"/>
      <c r="AE1751" s="39"/>
      <c r="AF1751" s="39"/>
      <c r="AG1751" s="39"/>
      <c r="AH1751" s="39"/>
      <c r="AI1751" s="39"/>
      <c r="AJ1751" s="39"/>
      <c r="AK1751" s="39"/>
      <c r="AL1751" s="39">
        <f t="shared" si="501"/>
        <v>480</v>
      </c>
      <c r="AM1751" s="39"/>
      <c r="AN1751" s="39">
        <v>10001</v>
      </c>
      <c r="AO1751" s="39" t="s">
        <v>101</v>
      </c>
      <c r="AP1751" s="39">
        <f t="shared" si="500"/>
        <v>2</v>
      </c>
    </row>
    <row r="1752" spans="27:42" x14ac:dyDescent="0.2">
      <c r="AA1752" s="39"/>
      <c r="AB1752" s="39"/>
      <c r="AC1752" s="39"/>
      <c r="AD1752" s="39"/>
      <c r="AE1752" s="39"/>
      <c r="AF1752" s="39"/>
      <c r="AG1752" s="39"/>
      <c r="AH1752" s="39"/>
      <c r="AI1752" s="39"/>
      <c r="AJ1752" s="39"/>
      <c r="AK1752" s="39"/>
      <c r="AL1752" s="39">
        <f t="shared" si="501"/>
        <v>481</v>
      </c>
      <c r="AM1752" s="39"/>
      <c r="AN1752" s="39">
        <v>10001</v>
      </c>
      <c r="AO1752" s="39" t="s">
        <v>101</v>
      </c>
      <c r="AP1752" s="39">
        <f t="shared" si="500"/>
        <v>2</v>
      </c>
    </row>
    <row r="1753" spans="27:42" x14ac:dyDescent="0.2">
      <c r="AA1753" s="39"/>
      <c r="AB1753" s="39"/>
      <c r="AC1753" s="39"/>
      <c r="AD1753" s="39"/>
      <c r="AE1753" s="39"/>
      <c r="AF1753" s="39"/>
      <c r="AG1753" s="39"/>
      <c r="AH1753" s="39"/>
      <c r="AI1753" s="39"/>
      <c r="AJ1753" s="39"/>
      <c r="AK1753" s="39"/>
      <c r="AL1753" s="39">
        <f t="shared" si="501"/>
        <v>482</v>
      </c>
      <c r="AM1753" s="39"/>
      <c r="AN1753" s="39">
        <v>10001</v>
      </c>
      <c r="AO1753" s="39" t="s">
        <v>101</v>
      </c>
      <c r="AP1753" s="39">
        <f t="shared" si="500"/>
        <v>2</v>
      </c>
    </row>
    <row r="1754" spans="27:42" x14ac:dyDescent="0.2">
      <c r="AA1754" s="39"/>
      <c r="AB1754" s="39"/>
      <c r="AC1754" s="39"/>
      <c r="AD1754" s="39"/>
      <c r="AE1754" s="39"/>
      <c r="AF1754" s="39"/>
      <c r="AG1754" s="39"/>
      <c r="AH1754" s="39"/>
      <c r="AI1754" s="39"/>
      <c r="AJ1754" s="39"/>
      <c r="AK1754" s="39"/>
      <c r="AL1754" s="39">
        <f t="shared" si="501"/>
        <v>483</v>
      </c>
      <c r="AM1754" s="39"/>
      <c r="AN1754" s="39">
        <v>10001</v>
      </c>
      <c r="AO1754" s="39" t="s">
        <v>101</v>
      </c>
      <c r="AP1754" s="39">
        <f t="shared" si="500"/>
        <v>2</v>
      </c>
    </row>
    <row r="1755" spans="27:42" x14ac:dyDescent="0.2">
      <c r="AA1755" s="39"/>
      <c r="AB1755" s="39"/>
      <c r="AC1755" s="39"/>
      <c r="AD1755" s="39"/>
      <c r="AE1755" s="39"/>
      <c r="AF1755" s="39"/>
      <c r="AG1755" s="39"/>
      <c r="AH1755" s="39"/>
      <c r="AI1755" s="39"/>
      <c r="AJ1755" s="39"/>
      <c r="AK1755" s="39"/>
      <c r="AL1755" s="39">
        <f t="shared" si="501"/>
        <v>484</v>
      </c>
      <c r="AM1755" s="39"/>
      <c r="AN1755" s="39">
        <v>10001</v>
      </c>
      <c r="AO1755" s="39" t="s">
        <v>101</v>
      </c>
      <c r="AP1755" s="39">
        <f t="shared" si="500"/>
        <v>2</v>
      </c>
    </row>
    <row r="1756" spans="27:42" x14ac:dyDescent="0.2">
      <c r="AA1756" s="39"/>
      <c r="AB1756" s="39"/>
      <c r="AC1756" s="39"/>
      <c r="AD1756" s="39"/>
      <c r="AE1756" s="39"/>
      <c r="AF1756" s="39"/>
      <c r="AG1756" s="39"/>
      <c r="AH1756" s="39"/>
      <c r="AI1756" s="39"/>
      <c r="AJ1756" s="39"/>
      <c r="AK1756" s="39"/>
      <c r="AL1756" s="39">
        <f t="shared" si="501"/>
        <v>485</v>
      </c>
      <c r="AM1756" s="39"/>
      <c r="AN1756" s="39">
        <v>10001</v>
      </c>
      <c r="AO1756" s="39" t="s">
        <v>101</v>
      </c>
      <c r="AP1756" s="39">
        <f t="shared" si="500"/>
        <v>2</v>
      </c>
    </row>
    <row r="1757" spans="27:42" x14ac:dyDescent="0.2">
      <c r="AA1757" s="39"/>
      <c r="AB1757" s="39"/>
      <c r="AC1757" s="39"/>
      <c r="AD1757" s="39"/>
      <c r="AE1757" s="39"/>
      <c r="AF1757" s="39"/>
      <c r="AG1757" s="39"/>
      <c r="AH1757" s="39"/>
      <c r="AI1757" s="39"/>
      <c r="AJ1757" s="39"/>
      <c r="AK1757" s="39"/>
      <c r="AL1757" s="39">
        <f t="shared" si="501"/>
        <v>486</v>
      </c>
      <c r="AM1757" s="39"/>
      <c r="AN1757" s="39">
        <v>10001</v>
      </c>
      <c r="AO1757" s="39" t="s">
        <v>101</v>
      </c>
      <c r="AP1757" s="39">
        <f t="shared" si="500"/>
        <v>2</v>
      </c>
    </row>
    <row r="1758" spans="27:42" x14ac:dyDescent="0.2">
      <c r="AA1758" s="39"/>
      <c r="AB1758" s="39"/>
      <c r="AC1758" s="39"/>
      <c r="AD1758" s="39"/>
      <c r="AE1758" s="39"/>
      <c r="AF1758" s="39"/>
      <c r="AG1758" s="39"/>
      <c r="AH1758" s="39"/>
      <c r="AI1758" s="39"/>
      <c r="AJ1758" s="39"/>
      <c r="AK1758" s="39"/>
      <c r="AL1758" s="39">
        <f t="shared" si="501"/>
        <v>487</v>
      </c>
      <c r="AM1758" s="39"/>
      <c r="AN1758" s="39">
        <v>10001</v>
      </c>
      <c r="AO1758" s="39" t="s">
        <v>101</v>
      </c>
      <c r="AP1758" s="39">
        <f t="shared" si="500"/>
        <v>2</v>
      </c>
    </row>
    <row r="1759" spans="27:42" x14ac:dyDescent="0.2">
      <c r="AA1759" s="39"/>
      <c r="AB1759" s="39"/>
      <c r="AC1759" s="39"/>
      <c r="AD1759" s="39"/>
      <c r="AE1759" s="39"/>
      <c r="AF1759" s="39"/>
      <c r="AG1759" s="39"/>
      <c r="AH1759" s="39"/>
      <c r="AI1759" s="39"/>
      <c r="AJ1759" s="39"/>
      <c r="AK1759" s="39"/>
      <c r="AL1759" s="39">
        <f t="shared" si="501"/>
        <v>488</v>
      </c>
      <c r="AM1759" s="39"/>
      <c r="AN1759" s="39">
        <v>10001</v>
      </c>
      <c r="AO1759" s="39" t="s">
        <v>101</v>
      </c>
      <c r="AP1759" s="39">
        <f t="shared" si="500"/>
        <v>2</v>
      </c>
    </row>
    <row r="1760" spans="27:42" x14ac:dyDescent="0.2">
      <c r="AA1760" s="39"/>
      <c r="AB1760" s="39"/>
      <c r="AC1760" s="39"/>
      <c r="AD1760" s="39"/>
      <c r="AE1760" s="39"/>
      <c r="AF1760" s="39"/>
      <c r="AG1760" s="39"/>
      <c r="AH1760" s="39"/>
      <c r="AI1760" s="39"/>
      <c r="AJ1760" s="39"/>
      <c r="AK1760" s="39"/>
      <c r="AL1760" s="39">
        <f t="shared" si="501"/>
        <v>489</v>
      </c>
      <c r="AM1760" s="39"/>
      <c r="AN1760" s="39">
        <v>10001</v>
      </c>
      <c r="AO1760" s="39" t="s">
        <v>101</v>
      </c>
      <c r="AP1760" s="39">
        <f t="shared" si="500"/>
        <v>2</v>
      </c>
    </row>
    <row r="1761" spans="27:42" x14ac:dyDescent="0.2">
      <c r="AA1761" s="39"/>
      <c r="AB1761" s="39"/>
      <c r="AC1761" s="39"/>
      <c r="AD1761" s="39"/>
      <c r="AE1761" s="39"/>
      <c r="AF1761" s="39"/>
      <c r="AG1761" s="39"/>
      <c r="AH1761" s="39"/>
      <c r="AI1761" s="39"/>
      <c r="AJ1761" s="39"/>
      <c r="AK1761" s="39"/>
      <c r="AL1761" s="39">
        <f t="shared" si="501"/>
        <v>490</v>
      </c>
      <c r="AM1761" s="39"/>
      <c r="AN1761" s="39">
        <v>10001</v>
      </c>
      <c r="AO1761" s="39" t="s">
        <v>101</v>
      </c>
      <c r="AP1761" s="39">
        <f t="shared" si="500"/>
        <v>2</v>
      </c>
    </row>
    <row r="1762" spans="27:42" x14ac:dyDescent="0.2">
      <c r="AA1762" s="39"/>
      <c r="AB1762" s="39"/>
      <c r="AC1762" s="39"/>
      <c r="AD1762" s="39"/>
      <c r="AE1762" s="39"/>
      <c r="AF1762" s="39"/>
      <c r="AG1762" s="39"/>
      <c r="AH1762" s="39"/>
      <c r="AI1762" s="39"/>
      <c r="AJ1762" s="39"/>
      <c r="AK1762" s="39"/>
      <c r="AL1762" s="39">
        <f t="shared" si="501"/>
        <v>491</v>
      </c>
      <c r="AM1762" s="39"/>
      <c r="AN1762" s="39">
        <v>10001</v>
      </c>
      <c r="AO1762" s="39" t="s">
        <v>101</v>
      </c>
      <c r="AP1762" s="39">
        <f t="shared" si="500"/>
        <v>2</v>
      </c>
    </row>
    <row r="1763" spans="27:42" x14ac:dyDescent="0.2">
      <c r="AA1763" s="39"/>
      <c r="AB1763" s="39"/>
      <c r="AC1763" s="39"/>
      <c r="AD1763" s="39"/>
      <c r="AE1763" s="39"/>
      <c r="AF1763" s="39"/>
      <c r="AG1763" s="39"/>
      <c r="AH1763" s="39"/>
      <c r="AI1763" s="39"/>
      <c r="AJ1763" s="39"/>
      <c r="AK1763" s="39"/>
      <c r="AL1763" s="39">
        <f t="shared" si="501"/>
        <v>492</v>
      </c>
      <c r="AM1763" s="39"/>
      <c r="AN1763" s="39">
        <v>10001</v>
      </c>
      <c r="AO1763" s="39" t="s">
        <v>101</v>
      </c>
      <c r="AP1763" s="39">
        <f t="shared" si="500"/>
        <v>2</v>
      </c>
    </row>
    <row r="1764" spans="27:42" x14ac:dyDescent="0.2">
      <c r="AA1764" s="39"/>
      <c r="AB1764" s="39"/>
      <c r="AC1764" s="39"/>
      <c r="AD1764" s="39"/>
      <c r="AE1764" s="39"/>
      <c r="AF1764" s="39"/>
      <c r="AG1764" s="39"/>
      <c r="AH1764" s="39"/>
      <c r="AI1764" s="39"/>
      <c r="AJ1764" s="39"/>
      <c r="AK1764" s="39"/>
      <c r="AL1764" s="39">
        <f t="shared" si="501"/>
        <v>493</v>
      </c>
      <c r="AM1764" s="39"/>
      <c r="AN1764" s="39">
        <v>10001</v>
      </c>
      <c r="AO1764" s="39" t="s">
        <v>101</v>
      </c>
      <c r="AP1764" s="39">
        <f t="shared" si="500"/>
        <v>2</v>
      </c>
    </row>
    <row r="1765" spans="27:42" x14ac:dyDescent="0.2">
      <c r="AA1765" s="39"/>
      <c r="AB1765" s="39"/>
      <c r="AC1765" s="39"/>
      <c r="AD1765" s="39"/>
      <c r="AE1765" s="39"/>
      <c r="AF1765" s="39"/>
      <c r="AG1765" s="39"/>
      <c r="AH1765" s="39"/>
      <c r="AI1765" s="39"/>
      <c r="AJ1765" s="39"/>
      <c r="AK1765" s="39"/>
      <c r="AL1765" s="39">
        <f t="shared" si="501"/>
        <v>494</v>
      </c>
      <c r="AM1765" s="39"/>
      <c r="AN1765" s="39">
        <v>10001</v>
      </c>
      <c r="AO1765" s="39" t="s">
        <v>101</v>
      </c>
      <c r="AP1765" s="39">
        <f t="shared" si="500"/>
        <v>2</v>
      </c>
    </row>
    <row r="1766" spans="27:42" x14ac:dyDescent="0.2">
      <c r="AA1766" s="39"/>
      <c r="AB1766" s="39"/>
      <c r="AC1766" s="39"/>
      <c r="AD1766" s="39"/>
      <c r="AE1766" s="39"/>
      <c r="AF1766" s="39"/>
      <c r="AG1766" s="39"/>
      <c r="AH1766" s="39"/>
      <c r="AI1766" s="39"/>
      <c r="AJ1766" s="39"/>
      <c r="AK1766" s="39"/>
      <c r="AL1766" s="39">
        <f t="shared" si="501"/>
        <v>495</v>
      </c>
      <c r="AM1766" s="39"/>
      <c r="AN1766" s="39">
        <v>10001</v>
      </c>
      <c r="AO1766" s="39" t="s">
        <v>101</v>
      </c>
      <c r="AP1766" s="39">
        <f t="shared" si="500"/>
        <v>2</v>
      </c>
    </row>
    <row r="1767" spans="27:42" x14ac:dyDescent="0.2">
      <c r="AA1767" s="39"/>
      <c r="AB1767" s="39"/>
      <c r="AC1767" s="39"/>
      <c r="AD1767" s="39"/>
      <c r="AE1767" s="39"/>
      <c r="AF1767" s="39"/>
      <c r="AG1767" s="39"/>
      <c r="AH1767" s="39"/>
      <c r="AI1767" s="39"/>
      <c r="AJ1767" s="39"/>
      <c r="AK1767" s="39"/>
      <c r="AL1767" s="39">
        <f t="shared" si="501"/>
        <v>496</v>
      </c>
      <c r="AM1767" s="39"/>
      <c r="AN1767" s="39">
        <v>10001</v>
      </c>
      <c r="AO1767" s="39" t="s">
        <v>101</v>
      </c>
      <c r="AP1767" s="39">
        <f t="shared" si="500"/>
        <v>2</v>
      </c>
    </row>
    <row r="1768" spans="27:42" x14ac:dyDescent="0.2">
      <c r="AA1768" s="39"/>
      <c r="AB1768" s="39"/>
      <c r="AC1768" s="39"/>
      <c r="AD1768" s="39"/>
      <c r="AE1768" s="39"/>
      <c r="AF1768" s="39"/>
      <c r="AG1768" s="39"/>
      <c r="AH1768" s="39"/>
      <c r="AI1768" s="39"/>
      <c r="AJ1768" s="39"/>
      <c r="AK1768" s="39"/>
      <c r="AL1768" s="39">
        <f t="shared" si="501"/>
        <v>497</v>
      </c>
      <c r="AM1768" s="39"/>
      <c r="AN1768" s="39">
        <v>10001</v>
      </c>
      <c r="AO1768" s="39" t="s">
        <v>101</v>
      </c>
      <c r="AP1768" s="39">
        <f t="shared" si="500"/>
        <v>2</v>
      </c>
    </row>
    <row r="1769" spans="27:42" x14ac:dyDescent="0.2">
      <c r="AA1769" s="39"/>
      <c r="AB1769" s="39"/>
      <c r="AC1769" s="39"/>
      <c r="AD1769" s="39"/>
      <c r="AE1769" s="39"/>
      <c r="AF1769" s="39"/>
      <c r="AG1769" s="39"/>
      <c r="AH1769" s="39"/>
      <c r="AI1769" s="39"/>
      <c r="AJ1769" s="39"/>
      <c r="AK1769" s="39"/>
      <c r="AL1769" s="39">
        <f t="shared" si="501"/>
        <v>498</v>
      </c>
      <c r="AM1769" s="39"/>
      <c r="AN1769" s="39">
        <v>10001</v>
      </c>
      <c r="AO1769" s="39" t="s">
        <v>101</v>
      </c>
      <c r="AP1769" s="39">
        <f t="shared" si="500"/>
        <v>2</v>
      </c>
    </row>
    <row r="1770" spans="27:42" x14ac:dyDescent="0.2">
      <c r="AA1770" s="39"/>
      <c r="AB1770" s="39"/>
      <c r="AC1770" s="39"/>
      <c r="AD1770" s="39"/>
      <c r="AE1770" s="39"/>
      <c r="AF1770" s="39"/>
      <c r="AG1770" s="39"/>
      <c r="AH1770" s="39"/>
      <c r="AI1770" s="39"/>
      <c r="AJ1770" s="39"/>
      <c r="AK1770" s="39"/>
      <c r="AL1770" s="39">
        <f t="shared" si="501"/>
        <v>499</v>
      </c>
      <c r="AM1770" s="39"/>
      <c r="AN1770" s="39">
        <v>10001</v>
      </c>
      <c r="AO1770" s="39" t="s">
        <v>101</v>
      </c>
      <c r="AP1770" s="39">
        <f t="shared" si="500"/>
        <v>2</v>
      </c>
    </row>
    <row r="1771" spans="27:42" x14ac:dyDescent="0.2">
      <c r="AA1771" s="39"/>
      <c r="AB1771" s="39"/>
      <c r="AC1771" s="39"/>
      <c r="AD1771" s="39"/>
      <c r="AE1771" s="39"/>
      <c r="AF1771" s="39"/>
      <c r="AG1771" s="39"/>
      <c r="AH1771" s="39"/>
      <c r="AI1771" s="39"/>
      <c r="AJ1771" s="39"/>
      <c r="AK1771" s="39"/>
      <c r="AL1771" s="39">
        <f t="shared" si="501"/>
        <v>500</v>
      </c>
      <c r="AM1771" s="39"/>
      <c r="AN1771" s="39">
        <v>10001</v>
      </c>
      <c r="AO1771" s="39" t="s">
        <v>101</v>
      </c>
      <c r="AP1771" s="39">
        <f t="shared" si="500"/>
        <v>2</v>
      </c>
    </row>
    <row r="1772" spans="27:42" x14ac:dyDescent="0.2">
      <c r="AA1772" s="39"/>
      <c r="AB1772" s="39"/>
      <c r="AC1772" s="39"/>
      <c r="AD1772" s="39"/>
      <c r="AE1772" s="39"/>
      <c r="AF1772" s="39"/>
      <c r="AG1772" s="39"/>
      <c r="AH1772" s="39"/>
      <c r="AI1772" s="39"/>
      <c r="AJ1772" s="39"/>
      <c r="AK1772" s="39"/>
      <c r="AL1772" s="39">
        <f t="shared" si="501"/>
        <v>501</v>
      </c>
      <c r="AM1772" s="39"/>
      <c r="AN1772" s="39">
        <v>10001</v>
      </c>
      <c r="AO1772" s="39" t="s">
        <v>101</v>
      </c>
      <c r="AP1772" s="39">
        <f t="shared" si="500"/>
        <v>2</v>
      </c>
    </row>
    <row r="1773" spans="27:42" x14ac:dyDescent="0.2">
      <c r="AA1773" s="39"/>
      <c r="AB1773" s="39"/>
      <c r="AC1773" s="39"/>
      <c r="AD1773" s="39"/>
      <c r="AE1773" s="39"/>
      <c r="AF1773" s="39"/>
      <c r="AG1773" s="39"/>
      <c r="AH1773" s="39"/>
      <c r="AI1773" s="39"/>
      <c r="AJ1773" s="39"/>
      <c r="AK1773" s="39"/>
      <c r="AL1773" s="39">
        <f t="shared" si="501"/>
        <v>502</v>
      </c>
      <c r="AM1773" s="39"/>
      <c r="AN1773" s="39">
        <v>10001</v>
      </c>
      <c r="AO1773" s="39" t="s">
        <v>101</v>
      </c>
      <c r="AP1773" s="39">
        <f t="shared" si="500"/>
        <v>2</v>
      </c>
    </row>
    <row r="1774" spans="27:42" x14ac:dyDescent="0.2">
      <c r="AA1774" s="39"/>
      <c r="AB1774" s="39"/>
      <c r="AC1774" s="39"/>
      <c r="AD1774" s="39"/>
      <c r="AE1774" s="39"/>
      <c r="AF1774" s="39"/>
      <c r="AG1774" s="39"/>
      <c r="AH1774" s="39"/>
      <c r="AI1774" s="39"/>
      <c r="AJ1774" s="39"/>
      <c r="AK1774" s="39"/>
      <c r="AL1774" s="39">
        <f t="shared" si="501"/>
        <v>503</v>
      </c>
      <c r="AM1774" s="39"/>
      <c r="AN1774" s="39">
        <v>10001</v>
      </c>
      <c r="AO1774" s="39" t="s">
        <v>101</v>
      </c>
      <c r="AP1774" s="39">
        <f t="shared" si="500"/>
        <v>2</v>
      </c>
    </row>
    <row r="1775" spans="27:42" x14ac:dyDescent="0.2">
      <c r="AA1775" s="39"/>
      <c r="AB1775" s="39"/>
      <c r="AC1775" s="39"/>
      <c r="AD1775" s="39"/>
      <c r="AE1775" s="39"/>
      <c r="AF1775" s="39"/>
      <c r="AG1775" s="39"/>
      <c r="AH1775" s="39"/>
      <c r="AI1775" s="39"/>
      <c r="AJ1775" s="39"/>
      <c r="AK1775" s="39"/>
      <c r="AL1775" s="39">
        <f t="shared" si="501"/>
        <v>504</v>
      </c>
      <c r="AM1775" s="39"/>
      <c r="AN1775" s="39">
        <v>10001</v>
      </c>
      <c r="AO1775" s="39" t="s">
        <v>101</v>
      </c>
      <c r="AP1775" s="39">
        <f t="shared" si="500"/>
        <v>2</v>
      </c>
    </row>
    <row r="1776" spans="27:42" x14ac:dyDescent="0.2">
      <c r="AA1776" s="39"/>
      <c r="AB1776" s="39"/>
      <c r="AC1776" s="39"/>
      <c r="AD1776" s="39"/>
      <c r="AE1776" s="39"/>
      <c r="AF1776" s="39"/>
      <c r="AG1776" s="39"/>
      <c r="AH1776" s="39"/>
      <c r="AI1776" s="39"/>
      <c r="AJ1776" s="39"/>
      <c r="AK1776" s="39"/>
      <c r="AL1776" s="39">
        <f t="shared" si="501"/>
        <v>505</v>
      </c>
      <c r="AM1776" s="39"/>
      <c r="AN1776" s="39">
        <v>10001</v>
      </c>
      <c r="AO1776" s="39" t="s">
        <v>101</v>
      </c>
      <c r="AP1776" s="39">
        <f t="shared" si="500"/>
        <v>2</v>
      </c>
    </row>
    <row r="1777" spans="27:42" x14ac:dyDescent="0.2">
      <c r="AA1777" s="39"/>
      <c r="AB1777" s="39"/>
      <c r="AC1777" s="39"/>
      <c r="AD1777" s="39"/>
      <c r="AE1777" s="39"/>
      <c r="AF1777" s="39"/>
      <c r="AG1777" s="39"/>
      <c r="AH1777" s="39"/>
      <c r="AI1777" s="39"/>
      <c r="AJ1777" s="39"/>
      <c r="AK1777" s="39"/>
      <c r="AL1777" s="39">
        <f t="shared" ref="AL1777:AL1840" si="502">AL1776+1</f>
        <v>506</v>
      </c>
      <c r="AM1777" s="39"/>
      <c r="AN1777" s="39">
        <v>10001</v>
      </c>
      <c r="AO1777" s="39" t="s">
        <v>101</v>
      </c>
      <c r="AP1777" s="39">
        <f t="shared" ref="AP1777:AP1840" si="503">AP1776</f>
        <v>2</v>
      </c>
    </row>
    <row r="1778" spans="27:42" x14ac:dyDescent="0.2">
      <c r="AA1778" s="39"/>
      <c r="AB1778" s="39"/>
      <c r="AC1778" s="39"/>
      <c r="AD1778" s="39"/>
      <c r="AE1778" s="39"/>
      <c r="AF1778" s="39"/>
      <c r="AG1778" s="39"/>
      <c r="AH1778" s="39"/>
      <c r="AI1778" s="39"/>
      <c r="AJ1778" s="39"/>
      <c r="AK1778" s="39"/>
      <c r="AL1778" s="39">
        <f t="shared" si="502"/>
        <v>507</v>
      </c>
      <c r="AM1778" s="39"/>
      <c r="AN1778" s="39">
        <v>10001</v>
      </c>
      <c r="AO1778" s="39" t="s">
        <v>101</v>
      </c>
      <c r="AP1778" s="39">
        <f t="shared" si="503"/>
        <v>2</v>
      </c>
    </row>
    <row r="1779" spans="27:42" x14ac:dyDescent="0.2">
      <c r="AA1779" s="39"/>
      <c r="AB1779" s="39"/>
      <c r="AC1779" s="39"/>
      <c r="AD1779" s="39"/>
      <c r="AE1779" s="39"/>
      <c r="AF1779" s="39"/>
      <c r="AG1779" s="39"/>
      <c r="AH1779" s="39"/>
      <c r="AI1779" s="39"/>
      <c r="AJ1779" s="39"/>
      <c r="AK1779" s="39"/>
      <c r="AL1779" s="39">
        <f t="shared" si="502"/>
        <v>508</v>
      </c>
      <c r="AM1779" s="39"/>
      <c r="AN1779" s="39">
        <v>10001</v>
      </c>
      <c r="AO1779" s="39" t="s">
        <v>101</v>
      </c>
      <c r="AP1779" s="39">
        <f t="shared" si="503"/>
        <v>2</v>
      </c>
    </row>
    <row r="1780" spans="27:42" x14ac:dyDescent="0.2">
      <c r="AA1780" s="39"/>
      <c r="AB1780" s="39"/>
      <c r="AC1780" s="39"/>
      <c r="AD1780" s="39"/>
      <c r="AE1780" s="39"/>
      <c r="AF1780" s="39"/>
      <c r="AG1780" s="39"/>
      <c r="AH1780" s="39"/>
      <c r="AI1780" s="39"/>
      <c r="AJ1780" s="39"/>
      <c r="AK1780" s="39"/>
      <c r="AL1780" s="39">
        <f t="shared" si="502"/>
        <v>509</v>
      </c>
      <c r="AM1780" s="39"/>
      <c r="AN1780" s="39">
        <v>10001</v>
      </c>
      <c r="AO1780" s="39" t="s">
        <v>101</v>
      </c>
      <c r="AP1780" s="39">
        <f t="shared" si="503"/>
        <v>2</v>
      </c>
    </row>
    <row r="1781" spans="27:42" x14ac:dyDescent="0.2">
      <c r="AA1781" s="39"/>
      <c r="AB1781" s="39"/>
      <c r="AC1781" s="39"/>
      <c r="AD1781" s="39"/>
      <c r="AE1781" s="39"/>
      <c r="AF1781" s="39"/>
      <c r="AG1781" s="39"/>
      <c r="AH1781" s="39"/>
      <c r="AI1781" s="39"/>
      <c r="AJ1781" s="39"/>
      <c r="AK1781" s="39"/>
      <c r="AL1781" s="39">
        <f t="shared" si="502"/>
        <v>510</v>
      </c>
      <c r="AM1781" s="39"/>
      <c r="AN1781" s="39">
        <v>10001</v>
      </c>
      <c r="AO1781" s="39" t="s">
        <v>101</v>
      </c>
      <c r="AP1781" s="39">
        <f t="shared" si="503"/>
        <v>2</v>
      </c>
    </row>
    <row r="1782" spans="27:42" x14ac:dyDescent="0.2">
      <c r="AA1782" s="39"/>
      <c r="AB1782" s="39"/>
      <c r="AC1782" s="39"/>
      <c r="AD1782" s="39"/>
      <c r="AE1782" s="39"/>
      <c r="AF1782" s="39"/>
      <c r="AG1782" s="39"/>
      <c r="AH1782" s="39"/>
      <c r="AI1782" s="39"/>
      <c r="AJ1782" s="39"/>
      <c r="AK1782" s="39"/>
      <c r="AL1782" s="39">
        <f t="shared" si="502"/>
        <v>511</v>
      </c>
      <c r="AM1782" s="39"/>
      <c r="AN1782" s="39">
        <v>10001</v>
      </c>
      <c r="AO1782" s="39" t="s">
        <v>101</v>
      </c>
      <c r="AP1782" s="39">
        <f t="shared" si="503"/>
        <v>2</v>
      </c>
    </row>
    <row r="1783" spans="27:42" x14ac:dyDescent="0.2">
      <c r="AA1783" s="39"/>
      <c r="AB1783" s="39"/>
      <c r="AC1783" s="39"/>
      <c r="AD1783" s="39"/>
      <c r="AE1783" s="39"/>
      <c r="AF1783" s="39"/>
      <c r="AG1783" s="39"/>
      <c r="AH1783" s="39"/>
      <c r="AI1783" s="39"/>
      <c r="AJ1783" s="39"/>
      <c r="AK1783" s="39"/>
      <c r="AL1783" s="39">
        <f t="shared" si="502"/>
        <v>512</v>
      </c>
      <c r="AM1783" s="39"/>
      <c r="AN1783" s="39">
        <v>10001</v>
      </c>
      <c r="AO1783" s="39" t="s">
        <v>101</v>
      </c>
      <c r="AP1783" s="39">
        <f t="shared" si="503"/>
        <v>2</v>
      </c>
    </row>
    <row r="1784" spans="27:42" x14ac:dyDescent="0.2">
      <c r="AA1784" s="39"/>
      <c r="AB1784" s="39"/>
      <c r="AC1784" s="39"/>
      <c r="AD1784" s="39"/>
      <c r="AE1784" s="39"/>
      <c r="AF1784" s="39"/>
      <c r="AG1784" s="39"/>
      <c r="AH1784" s="39"/>
      <c r="AI1784" s="39"/>
      <c r="AJ1784" s="39"/>
      <c r="AK1784" s="39"/>
      <c r="AL1784" s="39">
        <f t="shared" si="502"/>
        <v>513</v>
      </c>
      <c r="AM1784" s="39"/>
      <c r="AN1784" s="39">
        <v>10001</v>
      </c>
      <c r="AO1784" s="39" t="s">
        <v>101</v>
      </c>
      <c r="AP1784" s="39">
        <f t="shared" si="503"/>
        <v>2</v>
      </c>
    </row>
    <row r="1785" spans="27:42" x14ac:dyDescent="0.2">
      <c r="AA1785" s="39"/>
      <c r="AB1785" s="39"/>
      <c r="AC1785" s="39"/>
      <c r="AD1785" s="39"/>
      <c r="AE1785" s="39"/>
      <c r="AF1785" s="39"/>
      <c r="AG1785" s="39"/>
      <c r="AH1785" s="39"/>
      <c r="AI1785" s="39"/>
      <c r="AJ1785" s="39"/>
      <c r="AK1785" s="39"/>
      <c r="AL1785" s="39">
        <f t="shared" si="502"/>
        <v>514</v>
      </c>
      <c r="AM1785" s="39"/>
      <c r="AN1785" s="39">
        <v>10001</v>
      </c>
      <c r="AO1785" s="39" t="s">
        <v>101</v>
      </c>
      <c r="AP1785" s="39">
        <f t="shared" si="503"/>
        <v>2</v>
      </c>
    </row>
    <row r="1786" spans="27:42" x14ac:dyDescent="0.2">
      <c r="AA1786" s="39"/>
      <c r="AB1786" s="39"/>
      <c r="AC1786" s="39"/>
      <c r="AD1786" s="39"/>
      <c r="AE1786" s="39"/>
      <c r="AF1786" s="39"/>
      <c r="AG1786" s="39"/>
      <c r="AH1786" s="39"/>
      <c r="AI1786" s="39"/>
      <c r="AJ1786" s="39"/>
      <c r="AK1786" s="39"/>
      <c r="AL1786" s="39">
        <f t="shared" si="502"/>
        <v>515</v>
      </c>
      <c r="AM1786" s="39"/>
      <c r="AN1786" s="39">
        <v>10001</v>
      </c>
      <c r="AO1786" s="39" t="s">
        <v>101</v>
      </c>
      <c r="AP1786" s="39">
        <f t="shared" si="503"/>
        <v>2</v>
      </c>
    </row>
    <row r="1787" spans="27:42" x14ac:dyDescent="0.2">
      <c r="AA1787" s="39"/>
      <c r="AB1787" s="39"/>
      <c r="AC1787" s="39"/>
      <c r="AD1787" s="39"/>
      <c r="AE1787" s="39"/>
      <c r="AF1787" s="39"/>
      <c r="AG1787" s="39"/>
      <c r="AH1787" s="39"/>
      <c r="AI1787" s="39"/>
      <c r="AJ1787" s="39"/>
      <c r="AK1787" s="39"/>
      <c r="AL1787" s="39">
        <f t="shared" si="502"/>
        <v>516</v>
      </c>
      <c r="AM1787" s="39"/>
      <c r="AN1787" s="39">
        <v>10001</v>
      </c>
      <c r="AO1787" s="39" t="s">
        <v>101</v>
      </c>
      <c r="AP1787" s="39">
        <f t="shared" si="503"/>
        <v>2</v>
      </c>
    </row>
    <row r="1788" spans="27:42" x14ac:dyDescent="0.2">
      <c r="AA1788" s="39"/>
      <c r="AB1788" s="39"/>
      <c r="AC1788" s="39"/>
      <c r="AD1788" s="39"/>
      <c r="AE1788" s="39"/>
      <c r="AF1788" s="39"/>
      <c r="AG1788" s="39"/>
      <c r="AH1788" s="39"/>
      <c r="AI1788" s="39"/>
      <c r="AJ1788" s="39"/>
      <c r="AK1788" s="39"/>
      <c r="AL1788" s="39">
        <f t="shared" si="502"/>
        <v>517</v>
      </c>
      <c r="AM1788" s="39"/>
      <c r="AN1788" s="39">
        <v>10001</v>
      </c>
      <c r="AO1788" s="39" t="s">
        <v>101</v>
      </c>
      <c r="AP1788" s="39">
        <f t="shared" si="503"/>
        <v>2</v>
      </c>
    </row>
    <row r="1789" spans="27:42" x14ac:dyDescent="0.2">
      <c r="AA1789" s="39"/>
      <c r="AB1789" s="39"/>
      <c r="AC1789" s="39"/>
      <c r="AD1789" s="39"/>
      <c r="AE1789" s="39"/>
      <c r="AF1789" s="39"/>
      <c r="AG1789" s="39"/>
      <c r="AH1789" s="39"/>
      <c r="AI1789" s="39"/>
      <c r="AJ1789" s="39"/>
      <c r="AK1789" s="39"/>
      <c r="AL1789" s="39">
        <f t="shared" si="502"/>
        <v>518</v>
      </c>
      <c r="AM1789" s="39"/>
      <c r="AN1789" s="39">
        <v>10001</v>
      </c>
      <c r="AO1789" s="39" t="s">
        <v>101</v>
      </c>
      <c r="AP1789" s="39">
        <f t="shared" si="503"/>
        <v>2</v>
      </c>
    </row>
    <row r="1790" spans="27:42" x14ac:dyDescent="0.2">
      <c r="AA1790" s="39"/>
      <c r="AB1790" s="39"/>
      <c r="AC1790" s="39"/>
      <c r="AD1790" s="39"/>
      <c r="AE1790" s="39"/>
      <c r="AF1790" s="39"/>
      <c r="AG1790" s="39"/>
      <c r="AH1790" s="39"/>
      <c r="AI1790" s="39"/>
      <c r="AJ1790" s="39"/>
      <c r="AK1790" s="39"/>
      <c r="AL1790" s="39">
        <f t="shared" si="502"/>
        <v>519</v>
      </c>
      <c r="AM1790" s="39"/>
      <c r="AN1790" s="39">
        <v>10001</v>
      </c>
      <c r="AO1790" s="39" t="s">
        <v>101</v>
      </c>
      <c r="AP1790" s="39">
        <f t="shared" si="503"/>
        <v>2</v>
      </c>
    </row>
    <row r="1791" spans="27:42" x14ac:dyDescent="0.2">
      <c r="AA1791" s="39"/>
      <c r="AB1791" s="39"/>
      <c r="AC1791" s="39"/>
      <c r="AD1791" s="39"/>
      <c r="AE1791" s="39"/>
      <c r="AF1791" s="39"/>
      <c r="AG1791" s="39"/>
      <c r="AH1791" s="39"/>
      <c r="AI1791" s="39"/>
      <c r="AJ1791" s="39"/>
      <c r="AK1791" s="39"/>
      <c r="AL1791" s="39">
        <f t="shared" si="502"/>
        <v>520</v>
      </c>
      <c r="AM1791" s="39"/>
      <c r="AN1791" s="39">
        <v>10001</v>
      </c>
      <c r="AO1791" s="39" t="s">
        <v>101</v>
      </c>
      <c r="AP1791" s="39">
        <f t="shared" si="503"/>
        <v>2</v>
      </c>
    </row>
    <row r="1792" spans="27:42" x14ac:dyDescent="0.2">
      <c r="AA1792" s="39"/>
      <c r="AB1792" s="39"/>
      <c r="AC1792" s="39"/>
      <c r="AD1792" s="39"/>
      <c r="AE1792" s="39"/>
      <c r="AF1792" s="39"/>
      <c r="AG1792" s="39"/>
      <c r="AH1792" s="39"/>
      <c r="AI1792" s="39"/>
      <c r="AJ1792" s="39"/>
      <c r="AK1792" s="39"/>
      <c r="AL1792" s="39">
        <f t="shared" si="502"/>
        <v>521</v>
      </c>
      <c r="AM1792" s="39"/>
      <c r="AN1792" s="39">
        <v>10001</v>
      </c>
      <c r="AO1792" s="39" t="s">
        <v>101</v>
      </c>
      <c r="AP1792" s="39">
        <f t="shared" si="503"/>
        <v>2</v>
      </c>
    </row>
    <row r="1793" spans="27:42" x14ac:dyDescent="0.2">
      <c r="AA1793" s="39"/>
      <c r="AB1793" s="39"/>
      <c r="AC1793" s="39"/>
      <c r="AD1793" s="39"/>
      <c r="AE1793" s="39"/>
      <c r="AF1793" s="39"/>
      <c r="AG1793" s="39"/>
      <c r="AH1793" s="39"/>
      <c r="AI1793" s="39"/>
      <c r="AJ1793" s="39"/>
      <c r="AK1793" s="39"/>
      <c r="AL1793" s="39">
        <f t="shared" si="502"/>
        <v>522</v>
      </c>
      <c r="AM1793" s="39"/>
      <c r="AN1793" s="39">
        <v>10001</v>
      </c>
      <c r="AO1793" s="39" t="s">
        <v>101</v>
      </c>
      <c r="AP1793" s="39">
        <f t="shared" si="503"/>
        <v>2</v>
      </c>
    </row>
    <row r="1794" spans="27:42" x14ac:dyDescent="0.2">
      <c r="AA1794" s="39"/>
      <c r="AB1794" s="39"/>
      <c r="AC1794" s="39"/>
      <c r="AD1794" s="39"/>
      <c r="AE1794" s="39"/>
      <c r="AF1794" s="39"/>
      <c r="AG1794" s="39"/>
      <c r="AH1794" s="39"/>
      <c r="AI1794" s="39"/>
      <c r="AJ1794" s="39"/>
      <c r="AK1794" s="39"/>
      <c r="AL1794" s="39">
        <f t="shared" si="502"/>
        <v>523</v>
      </c>
      <c r="AM1794" s="39"/>
      <c r="AN1794" s="39">
        <v>10001</v>
      </c>
      <c r="AO1794" s="39" t="s">
        <v>101</v>
      </c>
      <c r="AP1794" s="39">
        <f t="shared" si="503"/>
        <v>2</v>
      </c>
    </row>
    <row r="1795" spans="27:42" x14ac:dyDescent="0.2">
      <c r="AA1795" s="39"/>
      <c r="AB1795" s="39"/>
      <c r="AC1795" s="39"/>
      <c r="AD1795" s="39"/>
      <c r="AE1795" s="39"/>
      <c r="AF1795" s="39"/>
      <c r="AG1795" s="39"/>
      <c r="AH1795" s="39"/>
      <c r="AI1795" s="39"/>
      <c r="AJ1795" s="39"/>
      <c r="AK1795" s="39"/>
      <c r="AL1795" s="39">
        <f t="shared" si="502"/>
        <v>524</v>
      </c>
      <c r="AM1795" s="39"/>
      <c r="AN1795" s="39">
        <v>10001</v>
      </c>
      <c r="AO1795" s="39" t="s">
        <v>101</v>
      </c>
      <c r="AP1795" s="39">
        <f t="shared" si="503"/>
        <v>2</v>
      </c>
    </row>
    <row r="1796" spans="27:42" x14ac:dyDescent="0.2">
      <c r="AA1796" s="39"/>
      <c r="AB1796" s="39"/>
      <c r="AC1796" s="39"/>
      <c r="AD1796" s="39"/>
      <c r="AE1796" s="39"/>
      <c r="AF1796" s="39"/>
      <c r="AG1796" s="39"/>
      <c r="AH1796" s="39"/>
      <c r="AI1796" s="39"/>
      <c r="AJ1796" s="39"/>
      <c r="AK1796" s="39"/>
      <c r="AL1796" s="39">
        <f t="shared" si="502"/>
        <v>525</v>
      </c>
      <c r="AM1796" s="39"/>
      <c r="AN1796" s="39">
        <v>10001</v>
      </c>
      <c r="AO1796" s="39" t="s">
        <v>101</v>
      </c>
      <c r="AP1796" s="39">
        <f t="shared" si="503"/>
        <v>2</v>
      </c>
    </row>
    <row r="1797" spans="27:42" x14ac:dyDescent="0.2">
      <c r="AA1797" s="39"/>
      <c r="AB1797" s="39"/>
      <c r="AC1797" s="39"/>
      <c r="AD1797" s="39"/>
      <c r="AE1797" s="39"/>
      <c r="AF1797" s="39"/>
      <c r="AG1797" s="39"/>
      <c r="AH1797" s="39"/>
      <c r="AI1797" s="39"/>
      <c r="AJ1797" s="39"/>
      <c r="AK1797" s="39"/>
      <c r="AL1797" s="39">
        <f t="shared" si="502"/>
        <v>526</v>
      </c>
      <c r="AM1797" s="39"/>
      <c r="AN1797" s="39">
        <v>10001</v>
      </c>
      <c r="AO1797" s="39" t="s">
        <v>101</v>
      </c>
      <c r="AP1797" s="39">
        <f t="shared" si="503"/>
        <v>2</v>
      </c>
    </row>
    <row r="1798" spans="27:42" x14ac:dyDescent="0.2">
      <c r="AA1798" s="39"/>
      <c r="AB1798" s="39"/>
      <c r="AC1798" s="39"/>
      <c r="AD1798" s="39"/>
      <c r="AE1798" s="39"/>
      <c r="AF1798" s="39"/>
      <c r="AG1798" s="39"/>
      <c r="AH1798" s="39"/>
      <c r="AI1798" s="39"/>
      <c r="AJ1798" s="39"/>
      <c r="AK1798" s="39"/>
      <c r="AL1798" s="39">
        <f t="shared" si="502"/>
        <v>527</v>
      </c>
      <c r="AM1798" s="39"/>
      <c r="AN1798" s="39">
        <v>10001</v>
      </c>
      <c r="AO1798" s="39" t="s">
        <v>101</v>
      </c>
      <c r="AP1798" s="39">
        <f t="shared" si="503"/>
        <v>2</v>
      </c>
    </row>
    <row r="1799" spans="27:42" x14ac:dyDescent="0.2">
      <c r="AA1799" s="39"/>
      <c r="AB1799" s="39"/>
      <c r="AC1799" s="39"/>
      <c r="AD1799" s="39"/>
      <c r="AE1799" s="39"/>
      <c r="AF1799" s="39"/>
      <c r="AG1799" s="39"/>
      <c r="AH1799" s="39"/>
      <c r="AI1799" s="39"/>
      <c r="AJ1799" s="39"/>
      <c r="AK1799" s="39"/>
      <c r="AL1799" s="39">
        <f t="shared" si="502"/>
        <v>528</v>
      </c>
      <c r="AM1799" s="39"/>
      <c r="AN1799" s="39">
        <v>10001</v>
      </c>
      <c r="AO1799" s="39" t="s">
        <v>101</v>
      </c>
      <c r="AP1799" s="39">
        <f t="shared" si="503"/>
        <v>2</v>
      </c>
    </row>
    <row r="1800" spans="27:42" x14ac:dyDescent="0.2">
      <c r="AA1800" s="39"/>
      <c r="AB1800" s="39"/>
      <c r="AC1800" s="39"/>
      <c r="AD1800" s="39"/>
      <c r="AE1800" s="39"/>
      <c r="AF1800" s="39"/>
      <c r="AG1800" s="39"/>
      <c r="AH1800" s="39"/>
      <c r="AI1800" s="39"/>
      <c r="AJ1800" s="39"/>
      <c r="AK1800" s="39"/>
      <c r="AL1800" s="39">
        <f t="shared" si="502"/>
        <v>529</v>
      </c>
      <c r="AM1800" s="39"/>
      <c r="AN1800" s="39">
        <v>10001</v>
      </c>
      <c r="AO1800" s="39" t="s">
        <v>101</v>
      </c>
      <c r="AP1800" s="39">
        <f t="shared" si="503"/>
        <v>2</v>
      </c>
    </row>
    <row r="1801" spans="27:42" x14ac:dyDescent="0.2">
      <c r="AA1801" s="39"/>
      <c r="AB1801" s="39"/>
      <c r="AC1801" s="39"/>
      <c r="AD1801" s="39"/>
      <c r="AE1801" s="39"/>
      <c r="AF1801" s="39"/>
      <c r="AG1801" s="39"/>
      <c r="AH1801" s="39"/>
      <c r="AI1801" s="39"/>
      <c r="AJ1801" s="39"/>
      <c r="AK1801" s="39"/>
      <c r="AL1801" s="39">
        <f t="shared" si="502"/>
        <v>530</v>
      </c>
      <c r="AM1801" s="39"/>
      <c r="AN1801" s="39">
        <v>10001</v>
      </c>
      <c r="AO1801" s="39" t="s">
        <v>101</v>
      </c>
      <c r="AP1801" s="39">
        <f t="shared" si="503"/>
        <v>2</v>
      </c>
    </row>
    <row r="1802" spans="27:42" x14ac:dyDescent="0.2">
      <c r="AA1802" s="39"/>
      <c r="AB1802" s="39"/>
      <c r="AC1802" s="39"/>
      <c r="AD1802" s="39"/>
      <c r="AE1802" s="39"/>
      <c r="AF1802" s="39"/>
      <c r="AG1802" s="39"/>
      <c r="AH1802" s="39"/>
      <c r="AI1802" s="39"/>
      <c r="AJ1802" s="39"/>
      <c r="AK1802" s="39"/>
      <c r="AL1802" s="39">
        <f t="shared" si="502"/>
        <v>531</v>
      </c>
      <c r="AM1802" s="39"/>
      <c r="AN1802" s="39">
        <v>10001</v>
      </c>
      <c r="AO1802" s="39" t="s">
        <v>101</v>
      </c>
      <c r="AP1802" s="39">
        <f t="shared" si="503"/>
        <v>2</v>
      </c>
    </row>
    <row r="1803" spans="27:42" x14ac:dyDescent="0.2">
      <c r="AA1803" s="39"/>
      <c r="AB1803" s="39"/>
      <c r="AC1803" s="39"/>
      <c r="AD1803" s="39"/>
      <c r="AE1803" s="39"/>
      <c r="AF1803" s="39"/>
      <c r="AG1803" s="39"/>
      <c r="AH1803" s="39"/>
      <c r="AI1803" s="39"/>
      <c r="AJ1803" s="39"/>
      <c r="AK1803" s="39"/>
      <c r="AL1803" s="39">
        <f t="shared" si="502"/>
        <v>532</v>
      </c>
      <c r="AM1803" s="39"/>
      <c r="AN1803" s="39">
        <v>10001</v>
      </c>
      <c r="AO1803" s="39" t="s">
        <v>101</v>
      </c>
      <c r="AP1803" s="39">
        <f t="shared" si="503"/>
        <v>2</v>
      </c>
    </row>
    <row r="1804" spans="27:42" x14ac:dyDescent="0.2">
      <c r="AA1804" s="39"/>
      <c r="AB1804" s="39"/>
      <c r="AC1804" s="39"/>
      <c r="AD1804" s="39"/>
      <c r="AE1804" s="39"/>
      <c r="AF1804" s="39"/>
      <c r="AG1804" s="39"/>
      <c r="AH1804" s="39"/>
      <c r="AI1804" s="39"/>
      <c r="AJ1804" s="39"/>
      <c r="AK1804" s="39"/>
      <c r="AL1804" s="39">
        <f t="shared" si="502"/>
        <v>533</v>
      </c>
      <c r="AM1804" s="39"/>
      <c r="AN1804" s="39">
        <v>10001</v>
      </c>
      <c r="AO1804" s="39" t="s">
        <v>101</v>
      </c>
      <c r="AP1804" s="39">
        <f t="shared" si="503"/>
        <v>2</v>
      </c>
    </row>
    <row r="1805" spans="27:42" x14ac:dyDescent="0.2">
      <c r="AA1805" s="39"/>
      <c r="AB1805" s="39"/>
      <c r="AC1805" s="39"/>
      <c r="AD1805" s="39"/>
      <c r="AE1805" s="39"/>
      <c r="AF1805" s="39"/>
      <c r="AG1805" s="39"/>
      <c r="AH1805" s="39"/>
      <c r="AI1805" s="39"/>
      <c r="AJ1805" s="39"/>
      <c r="AK1805" s="39"/>
      <c r="AL1805" s="39">
        <f t="shared" si="502"/>
        <v>534</v>
      </c>
      <c r="AM1805" s="39"/>
      <c r="AN1805" s="39">
        <v>10001</v>
      </c>
      <c r="AO1805" s="39" t="s">
        <v>101</v>
      </c>
      <c r="AP1805" s="39">
        <f t="shared" si="503"/>
        <v>2</v>
      </c>
    </row>
    <row r="1806" spans="27:42" x14ac:dyDescent="0.2">
      <c r="AA1806" s="39"/>
      <c r="AB1806" s="39"/>
      <c r="AC1806" s="39"/>
      <c r="AD1806" s="39"/>
      <c r="AE1806" s="39"/>
      <c r="AF1806" s="39"/>
      <c r="AG1806" s="39"/>
      <c r="AH1806" s="39"/>
      <c r="AI1806" s="39"/>
      <c r="AJ1806" s="39"/>
      <c r="AK1806" s="39"/>
      <c r="AL1806" s="39">
        <f t="shared" si="502"/>
        <v>535</v>
      </c>
      <c r="AM1806" s="39"/>
      <c r="AN1806" s="39">
        <v>10001</v>
      </c>
      <c r="AO1806" s="39" t="s">
        <v>101</v>
      </c>
      <c r="AP1806" s="39">
        <f t="shared" si="503"/>
        <v>2</v>
      </c>
    </row>
    <row r="1807" spans="27:42" x14ac:dyDescent="0.2">
      <c r="AA1807" s="39"/>
      <c r="AB1807" s="39"/>
      <c r="AC1807" s="39"/>
      <c r="AD1807" s="39"/>
      <c r="AE1807" s="39"/>
      <c r="AF1807" s="39"/>
      <c r="AG1807" s="39"/>
      <c r="AH1807" s="39"/>
      <c r="AI1807" s="39"/>
      <c r="AJ1807" s="39"/>
      <c r="AK1807" s="39"/>
      <c r="AL1807" s="39">
        <f t="shared" si="502"/>
        <v>536</v>
      </c>
      <c r="AM1807" s="39"/>
      <c r="AN1807" s="39">
        <v>10001</v>
      </c>
      <c r="AO1807" s="39" t="s">
        <v>101</v>
      </c>
      <c r="AP1807" s="39">
        <f t="shared" si="503"/>
        <v>2</v>
      </c>
    </row>
    <row r="1808" spans="27:42" x14ac:dyDescent="0.2">
      <c r="AA1808" s="39"/>
      <c r="AB1808" s="39"/>
      <c r="AC1808" s="39"/>
      <c r="AD1808" s="39"/>
      <c r="AE1808" s="39"/>
      <c r="AF1808" s="39"/>
      <c r="AG1808" s="39"/>
      <c r="AH1808" s="39"/>
      <c r="AI1808" s="39"/>
      <c r="AJ1808" s="39"/>
      <c r="AK1808" s="39"/>
      <c r="AL1808" s="39">
        <f t="shared" si="502"/>
        <v>537</v>
      </c>
      <c r="AM1808" s="39"/>
      <c r="AN1808" s="39">
        <v>10001</v>
      </c>
      <c r="AO1808" s="39" t="s">
        <v>101</v>
      </c>
      <c r="AP1808" s="39">
        <f t="shared" si="503"/>
        <v>2</v>
      </c>
    </row>
    <row r="1809" spans="27:42" x14ac:dyDescent="0.2">
      <c r="AA1809" s="39"/>
      <c r="AB1809" s="39"/>
      <c r="AC1809" s="39"/>
      <c r="AD1809" s="39"/>
      <c r="AE1809" s="39"/>
      <c r="AF1809" s="39"/>
      <c r="AG1809" s="39"/>
      <c r="AH1809" s="39"/>
      <c r="AI1809" s="39"/>
      <c r="AJ1809" s="39"/>
      <c r="AK1809" s="39"/>
      <c r="AL1809" s="39">
        <f t="shared" si="502"/>
        <v>538</v>
      </c>
      <c r="AM1809" s="39"/>
      <c r="AN1809" s="39">
        <v>10001</v>
      </c>
      <c r="AO1809" s="39" t="s">
        <v>101</v>
      </c>
      <c r="AP1809" s="39">
        <f t="shared" si="503"/>
        <v>2</v>
      </c>
    </row>
    <row r="1810" spans="27:42" x14ac:dyDescent="0.2">
      <c r="AA1810" s="39"/>
      <c r="AB1810" s="39"/>
      <c r="AC1810" s="39"/>
      <c r="AD1810" s="39"/>
      <c r="AE1810" s="39"/>
      <c r="AF1810" s="39"/>
      <c r="AG1810" s="39"/>
      <c r="AH1810" s="39"/>
      <c r="AI1810" s="39"/>
      <c r="AJ1810" s="39"/>
      <c r="AK1810" s="39"/>
      <c r="AL1810" s="39">
        <f t="shared" si="502"/>
        <v>539</v>
      </c>
      <c r="AM1810" s="39"/>
      <c r="AN1810" s="39">
        <v>10001</v>
      </c>
      <c r="AO1810" s="39" t="s">
        <v>101</v>
      </c>
      <c r="AP1810" s="39">
        <f t="shared" si="503"/>
        <v>2</v>
      </c>
    </row>
    <row r="1811" spans="27:42" x14ac:dyDescent="0.2">
      <c r="AA1811" s="39"/>
      <c r="AB1811" s="39"/>
      <c r="AC1811" s="39"/>
      <c r="AD1811" s="39"/>
      <c r="AE1811" s="39"/>
      <c r="AF1811" s="39"/>
      <c r="AG1811" s="39"/>
      <c r="AH1811" s="39"/>
      <c r="AI1811" s="39"/>
      <c r="AJ1811" s="39"/>
      <c r="AK1811" s="39"/>
      <c r="AL1811" s="39">
        <f t="shared" si="502"/>
        <v>540</v>
      </c>
      <c r="AM1811" s="39"/>
      <c r="AN1811" s="39">
        <v>10001</v>
      </c>
      <c r="AO1811" s="39" t="s">
        <v>101</v>
      </c>
      <c r="AP1811" s="39">
        <f t="shared" si="503"/>
        <v>2</v>
      </c>
    </row>
    <row r="1812" spans="27:42" x14ac:dyDescent="0.2">
      <c r="AA1812" s="39"/>
      <c r="AB1812" s="39"/>
      <c r="AC1812" s="39"/>
      <c r="AD1812" s="39"/>
      <c r="AE1812" s="39"/>
      <c r="AF1812" s="39"/>
      <c r="AG1812" s="39"/>
      <c r="AH1812" s="39"/>
      <c r="AI1812" s="39"/>
      <c r="AJ1812" s="39"/>
      <c r="AK1812" s="39"/>
      <c r="AL1812" s="39">
        <f t="shared" si="502"/>
        <v>541</v>
      </c>
      <c r="AM1812" s="39"/>
      <c r="AN1812" s="39">
        <v>10001</v>
      </c>
      <c r="AO1812" s="39" t="s">
        <v>101</v>
      </c>
      <c r="AP1812" s="39">
        <f t="shared" si="503"/>
        <v>2</v>
      </c>
    </row>
    <row r="1813" spans="27:42" x14ac:dyDescent="0.2">
      <c r="AA1813" s="39"/>
      <c r="AB1813" s="39"/>
      <c r="AC1813" s="39"/>
      <c r="AD1813" s="39"/>
      <c r="AE1813" s="39"/>
      <c r="AF1813" s="39"/>
      <c r="AG1813" s="39"/>
      <c r="AH1813" s="39"/>
      <c r="AI1813" s="39"/>
      <c r="AJ1813" s="39"/>
      <c r="AK1813" s="39"/>
      <c r="AL1813" s="39">
        <f t="shared" si="502"/>
        <v>542</v>
      </c>
      <c r="AM1813" s="39"/>
      <c r="AN1813" s="39">
        <v>10001</v>
      </c>
      <c r="AO1813" s="39" t="s">
        <v>101</v>
      </c>
      <c r="AP1813" s="39">
        <f t="shared" si="503"/>
        <v>2</v>
      </c>
    </row>
    <row r="1814" spans="27:42" x14ac:dyDescent="0.2">
      <c r="AA1814" s="39"/>
      <c r="AB1814" s="39"/>
      <c r="AC1814" s="39"/>
      <c r="AD1814" s="39"/>
      <c r="AE1814" s="39"/>
      <c r="AF1814" s="39"/>
      <c r="AG1814" s="39"/>
      <c r="AH1814" s="39"/>
      <c r="AI1814" s="39"/>
      <c r="AJ1814" s="39"/>
      <c r="AK1814" s="39"/>
      <c r="AL1814" s="39">
        <f t="shared" si="502"/>
        <v>543</v>
      </c>
      <c r="AM1814" s="39"/>
      <c r="AN1814" s="39">
        <v>10001</v>
      </c>
      <c r="AO1814" s="39" t="s">
        <v>101</v>
      </c>
      <c r="AP1814" s="39">
        <f t="shared" si="503"/>
        <v>2</v>
      </c>
    </row>
    <row r="1815" spans="27:42" x14ac:dyDescent="0.2">
      <c r="AA1815" s="39"/>
      <c r="AB1815" s="39"/>
      <c r="AC1815" s="39"/>
      <c r="AD1815" s="39"/>
      <c r="AE1815" s="39"/>
      <c r="AF1815" s="39"/>
      <c r="AG1815" s="39"/>
      <c r="AH1815" s="39"/>
      <c r="AI1815" s="39"/>
      <c r="AJ1815" s="39"/>
      <c r="AK1815" s="39"/>
      <c r="AL1815" s="39">
        <f t="shared" si="502"/>
        <v>544</v>
      </c>
      <c r="AM1815" s="39"/>
      <c r="AN1815" s="39">
        <v>10001</v>
      </c>
      <c r="AO1815" s="39" t="s">
        <v>101</v>
      </c>
      <c r="AP1815" s="39">
        <f t="shared" si="503"/>
        <v>2</v>
      </c>
    </row>
    <row r="1816" spans="27:42" x14ac:dyDescent="0.2">
      <c r="AA1816" s="39"/>
      <c r="AB1816" s="39"/>
      <c r="AC1816" s="39"/>
      <c r="AD1816" s="39"/>
      <c r="AE1816" s="39"/>
      <c r="AF1816" s="39"/>
      <c r="AG1816" s="39"/>
      <c r="AH1816" s="39"/>
      <c r="AI1816" s="39"/>
      <c r="AJ1816" s="39"/>
      <c r="AK1816" s="39"/>
      <c r="AL1816" s="39">
        <f t="shared" si="502"/>
        <v>545</v>
      </c>
      <c r="AM1816" s="39"/>
      <c r="AN1816" s="39">
        <v>10001</v>
      </c>
      <c r="AO1816" s="39" t="s">
        <v>101</v>
      </c>
      <c r="AP1816" s="39">
        <f t="shared" si="503"/>
        <v>2</v>
      </c>
    </row>
    <row r="1817" spans="27:42" x14ac:dyDescent="0.2">
      <c r="AA1817" s="39"/>
      <c r="AB1817" s="39"/>
      <c r="AC1817" s="39"/>
      <c r="AD1817" s="39"/>
      <c r="AE1817" s="39"/>
      <c r="AF1817" s="39"/>
      <c r="AG1817" s="39"/>
      <c r="AH1817" s="39"/>
      <c r="AI1817" s="39"/>
      <c r="AJ1817" s="39"/>
      <c r="AK1817" s="39"/>
      <c r="AL1817" s="39">
        <f t="shared" si="502"/>
        <v>546</v>
      </c>
      <c r="AM1817" s="39"/>
      <c r="AN1817" s="39">
        <v>10001</v>
      </c>
      <c r="AO1817" s="39" t="s">
        <v>101</v>
      </c>
      <c r="AP1817" s="39">
        <f t="shared" si="503"/>
        <v>2</v>
      </c>
    </row>
    <row r="1818" spans="27:42" x14ac:dyDescent="0.2">
      <c r="AA1818" s="39"/>
      <c r="AB1818" s="39"/>
      <c r="AC1818" s="39"/>
      <c r="AD1818" s="39"/>
      <c r="AE1818" s="39"/>
      <c r="AF1818" s="39"/>
      <c r="AG1818" s="39"/>
      <c r="AH1818" s="39"/>
      <c r="AI1818" s="39"/>
      <c r="AJ1818" s="39"/>
      <c r="AK1818" s="39"/>
      <c r="AL1818" s="39">
        <f t="shared" si="502"/>
        <v>547</v>
      </c>
      <c r="AM1818" s="39"/>
      <c r="AN1818" s="39">
        <v>10001</v>
      </c>
      <c r="AO1818" s="39" t="s">
        <v>101</v>
      </c>
      <c r="AP1818" s="39">
        <f t="shared" si="503"/>
        <v>2</v>
      </c>
    </row>
    <row r="1819" spans="27:42" x14ac:dyDescent="0.2">
      <c r="AA1819" s="39"/>
      <c r="AB1819" s="39"/>
      <c r="AC1819" s="39"/>
      <c r="AD1819" s="39"/>
      <c r="AE1819" s="39"/>
      <c r="AF1819" s="39"/>
      <c r="AG1819" s="39"/>
      <c r="AH1819" s="39"/>
      <c r="AI1819" s="39"/>
      <c r="AJ1819" s="39"/>
      <c r="AK1819" s="39"/>
      <c r="AL1819" s="39">
        <f t="shared" si="502"/>
        <v>548</v>
      </c>
      <c r="AM1819" s="39"/>
      <c r="AN1819" s="39">
        <v>10001</v>
      </c>
      <c r="AO1819" s="39" t="s">
        <v>101</v>
      </c>
      <c r="AP1819" s="39">
        <f t="shared" si="503"/>
        <v>2</v>
      </c>
    </row>
    <row r="1820" spans="27:42" x14ac:dyDescent="0.2">
      <c r="AA1820" s="39"/>
      <c r="AB1820" s="39"/>
      <c r="AC1820" s="39"/>
      <c r="AD1820" s="39"/>
      <c r="AE1820" s="39"/>
      <c r="AF1820" s="39"/>
      <c r="AG1820" s="39"/>
      <c r="AH1820" s="39"/>
      <c r="AI1820" s="39"/>
      <c r="AJ1820" s="39"/>
      <c r="AK1820" s="39"/>
      <c r="AL1820" s="39">
        <f t="shared" si="502"/>
        <v>549</v>
      </c>
      <c r="AM1820" s="39"/>
      <c r="AN1820" s="39">
        <v>10001</v>
      </c>
      <c r="AO1820" s="39" t="s">
        <v>101</v>
      </c>
      <c r="AP1820" s="39">
        <f t="shared" si="503"/>
        <v>2</v>
      </c>
    </row>
    <row r="1821" spans="27:42" x14ac:dyDescent="0.2">
      <c r="AA1821" s="39"/>
      <c r="AB1821" s="39"/>
      <c r="AC1821" s="39"/>
      <c r="AD1821" s="39"/>
      <c r="AE1821" s="39"/>
      <c r="AF1821" s="39"/>
      <c r="AG1821" s="39"/>
      <c r="AH1821" s="39"/>
      <c r="AI1821" s="39"/>
      <c r="AJ1821" s="39"/>
      <c r="AK1821" s="39"/>
      <c r="AL1821" s="39">
        <f t="shared" si="502"/>
        <v>550</v>
      </c>
      <c r="AM1821" s="39"/>
      <c r="AN1821" s="39">
        <v>10001</v>
      </c>
      <c r="AO1821" s="39" t="s">
        <v>101</v>
      </c>
      <c r="AP1821" s="39">
        <f t="shared" si="503"/>
        <v>2</v>
      </c>
    </row>
    <row r="1822" spans="27:42" x14ac:dyDescent="0.2">
      <c r="AA1822" s="39"/>
      <c r="AB1822" s="39"/>
      <c r="AC1822" s="39"/>
      <c r="AD1822" s="39"/>
      <c r="AE1822" s="39"/>
      <c r="AF1822" s="39"/>
      <c r="AG1822" s="39"/>
      <c r="AH1822" s="39"/>
      <c r="AI1822" s="39"/>
      <c r="AJ1822" s="39"/>
      <c r="AK1822" s="39"/>
      <c r="AL1822" s="39">
        <f t="shared" si="502"/>
        <v>551</v>
      </c>
      <c r="AM1822" s="39"/>
      <c r="AN1822" s="39">
        <v>10001</v>
      </c>
      <c r="AO1822" s="39" t="s">
        <v>101</v>
      </c>
      <c r="AP1822" s="39">
        <f t="shared" si="503"/>
        <v>2</v>
      </c>
    </row>
    <row r="1823" spans="27:42" x14ac:dyDescent="0.2">
      <c r="AA1823" s="39"/>
      <c r="AB1823" s="39"/>
      <c r="AC1823" s="39"/>
      <c r="AD1823" s="39"/>
      <c r="AE1823" s="39"/>
      <c r="AF1823" s="39"/>
      <c r="AG1823" s="39"/>
      <c r="AH1823" s="39"/>
      <c r="AI1823" s="39"/>
      <c r="AJ1823" s="39"/>
      <c r="AK1823" s="39"/>
      <c r="AL1823" s="39">
        <f t="shared" si="502"/>
        <v>552</v>
      </c>
      <c r="AM1823" s="39"/>
      <c r="AN1823" s="39">
        <v>10001</v>
      </c>
      <c r="AO1823" s="39" t="s">
        <v>101</v>
      </c>
      <c r="AP1823" s="39">
        <f t="shared" si="503"/>
        <v>2</v>
      </c>
    </row>
    <row r="1824" spans="27:42" x14ac:dyDescent="0.2">
      <c r="AA1824" s="39"/>
      <c r="AB1824" s="39"/>
      <c r="AC1824" s="39"/>
      <c r="AD1824" s="39"/>
      <c r="AE1824" s="39"/>
      <c r="AF1824" s="39"/>
      <c r="AG1824" s="39"/>
      <c r="AH1824" s="39"/>
      <c r="AI1824" s="39"/>
      <c r="AJ1824" s="39"/>
      <c r="AK1824" s="39"/>
      <c r="AL1824" s="39">
        <f t="shared" si="502"/>
        <v>553</v>
      </c>
      <c r="AM1824" s="39"/>
      <c r="AN1824" s="39">
        <v>10001</v>
      </c>
      <c r="AO1824" s="39" t="s">
        <v>101</v>
      </c>
      <c r="AP1824" s="39">
        <f t="shared" si="503"/>
        <v>2</v>
      </c>
    </row>
    <row r="1825" spans="27:42" x14ac:dyDescent="0.2">
      <c r="AA1825" s="39"/>
      <c r="AB1825" s="39"/>
      <c r="AC1825" s="39"/>
      <c r="AD1825" s="39"/>
      <c r="AE1825" s="39"/>
      <c r="AF1825" s="39"/>
      <c r="AG1825" s="39"/>
      <c r="AH1825" s="39"/>
      <c r="AI1825" s="39"/>
      <c r="AJ1825" s="39"/>
      <c r="AK1825" s="39"/>
      <c r="AL1825" s="39">
        <f t="shared" si="502"/>
        <v>554</v>
      </c>
      <c r="AM1825" s="39"/>
      <c r="AN1825" s="39">
        <v>10001</v>
      </c>
      <c r="AO1825" s="39" t="s">
        <v>101</v>
      </c>
      <c r="AP1825" s="39">
        <f t="shared" si="503"/>
        <v>2</v>
      </c>
    </row>
    <row r="1826" spans="27:42" x14ac:dyDescent="0.2">
      <c r="AA1826" s="39"/>
      <c r="AB1826" s="39"/>
      <c r="AC1826" s="39"/>
      <c r="AD1826" s="39"/>
      <c r="AE1826" s="39"/>
      <c r="AF1826" s="39"/>
      <c r="AG1826" s="39"/>
      <c r="AH1826" s="39"/>
      <c r="AI1826" s="39"/>
      <c r="AJ1826" s="39"/>
      <c r="AK1826" s="39"/>
      <c r="AL1826" s="39">
        <f t="shared" si="502"/>
        <v>555</v>
      </c>
      <c r="AM1826" s="39"/>
      <c r="AN1826" s="39">
        <v>10001</v>
      </c>
      <c r="AO1826" s="39" t="s">
        <v>101</v>
      </c>
      <c r="AP1826" s="39">
        <f t="shared" si="503"/>
        <v>2</v>
      </c>
    </row>
    <row r="1827" spans="27:42" x14ac:dyDescent="0.2">
      <c r="AA1827" s="39"/>
      <c r="AB1827" s="39"/>
      <c r="AC1827" s="39"/>
      <c r="AD1827" s="39"/>
      <c r="AE1827" s="39"/>
      <c r="AF1827" s="39"/>
      <c r="AG1827" s="39"/>
      <c r="AH1827" s="39"/>
      <c r="AI1827" s="39"/>
      <c r="AJ1827" s="39"/>
      <c r="AK1827" s="39"/>
      <c r="AL1827" s="39">
        <f t="shared" si="502"/>
        <v>556</v>
      </c>
      <c r="AM1827" s="39"/>
      <c r="AN1827" s="39">
        <v>10001</v>
      </c>
      <c r="AO1827" s="39" t="s">
        <v>101</v>
      </c>
      <c r="AP1827" s="39">
        <f t="shared" si="503"/>
        <v>2</v>
      </c>
    </row>
    <row r="1828" spans="27:42" x14ac:dyDescent="0.2">
      <c r="AA1828" s="39"/>
      <c r="AB1828" s="39"/>
      <c r="AC1828" s="39"/>
      <c r="AD1828" s="39"/>
      <c r="AE1828" s="39"/>
      <c r="AF1828" s="39"/>
      <c r="AG1828" s="39"/>
      <c r="AH1828" s="39"/>
      <c r="AI1828" s="39"/>
      <c r="AJ1828" s="39"/>
      <c r="AK1828" s="39"/>
      <c r="AL1828" s="39">
        <f t="shared" si="502"/>
        <v>557</v>
      </c>
      <c r="AM1828" s="39"/>
      <c r="AN1828" s="39">
        <v>10001</v>
      </c>
      <c r="AO1828" s="39" t="s">
        <v>101</v>
      </c>
      <c r="AP1828" s="39">
        <f t="shared" si="503"/>
        <v>2</v>
      </c>
    </row>
    <row r="1829" spans="27:42" x14ac:dyDescent="0.2">
      <c r="AA1829" s="39"/>
      <c r="AB1829" s="39"/>
      <c r="AC1829" s="39"/>
      <c r="AD1829" s="39"/>
      <c r="AE1829" s="39"/>
      <c r="AF1829" s="39"/>
      <c r="AG1829" s="39"/>
      <c r="AH1829" s="39"/>
      <c r="AI1829" s="39"/>
      <c r="AJ1829" s="39"/>
      <c r="AK1829" s="39"/>
      <c r="AL1829" s="39">
        <f t="shared" si="502"/>
        <v>558</v>
      </c>
      <c r="AM1829" s="39"/>
      <c r="AN1829" s="39">
        <v>10001</v>
      </c>
      <c r="AO1829" s="39" t="s">
        <v>101</v>
      </c>
      <c r="AP1829" s="39">
        <f t="shared" si="503"/>
        <v>2</v>
      </c>
    </row>
    <row r="1830" spans="27:42" x14ac:dyDescent="0.2">
      <c r="AA1830" s="39"/>
      <c r="AB1830" s="39"/>
      <c r="AC1830" s="39"/>
      <c r="AD1830" s="39"/>
      <c r="AE1830" s="39"/>
      <c r="AF1830" s="39"/>
      <c r="AG1830" s="39"/>
      <c r="AH1830" s="39"/>
      <c r="AI1830" s="39"/>
      <c r="AJ1830" s="39"/>
      <c r="AK1830" s="39"/>
      <c r="AL1830" s="39">
        <f t="shared" si="502"/>
        <v>559</v>
      </c>
      <c r="AM1830" s="39"/>
      <c r="AN1830" s="39">
        <v>10001</v>
      </c>
      <c r="AO1830" s="39" t="s">
        <v>101</v>
      </c>
      <c r="AP1830" s="39">
        <f t="shared" si="503"/>
        <v>2</v>
      </c>
    </row>
    <row r="1831" spans="27:42" x14ac:dyDescent="0.2">
      <c r="AA1831" s="39"/>
      <c r="AB1831" s="39"/>
      <c r="AC1831" s="39"/>
      <c r="AD1831" s="39"/>
      <c r="AE1831" s="39"/>
      <c r="AF1831" s="39"/>
      <c r="AG1831" s="39"/>
      <c r="AH1831" s="39"/>
      <c r="AI1831" s="39"/>
      <c r="AJ1831" s="39"/>
      <c r="AK1831" s="39"/>
      <c r="AL1831" s="39">
        <f t="shared" si="502"/>
        <v>560</v>
      </c>
      <c r="AM1831" s="39"/>
      <c r="AN1831" s="39">
        <v>10001</v>
      </c>
      <c r="AO1831" s="39" t="s">
        <v>101</v>
      </c>
      <c r="AP1831" s="39">
        <f t="shared" si="503"/>
        <v>2</v>
      </c>
    </row>
    <row r="1832" spans="27:42" x14ac:dyDescent="0.2">
      <c r="AA1832" s="39"/>
      <c r="AB1832" s="39"/>
      <c r="AC1832" s="39"/>
      <c r="AD1832" s="39"/>
      <c r="AE1832" s="39"/>
      <c r="AF1832" s="39"/>
      <c r="AG1832" s="39"/>
      <c r="AH1832" s="39"/>
      <c r="AI1832" s="39"/>
      <c r="AJ1832" s="39"/>
      <c r="AK1832" s="39"/>
      <c r="AL1832" s="39">
        <f t="shared" si="502"/>
        <v>561</v>
      </c>
      <c r="AM1832" s="39"/>
      <c r="AN1832" s="39">
        <v>10001</v>
      </c>
      <c r="AO1832" s="39" t="s">
        <v>101</v>
      </c>
      <c r="AP1832" s="39">
        <f t="shared" si="503"/>
        <v>2</v>
      </c>
    </row>
    <row r="1833" spans="27:42" x14ac:dyDescent="0.2">
      <c r="AA1833" s="39"/>
      <c r="AB1833" s="39"/>
      <c r="AC1833" s="39"/>
      <c r="AD1833" s="39"/>
      <c r="AE1833" s="39"/>
      <c r="AF1833" s="39"/>
      <c r="AG1833" s="39"/>
      <c r="AH1833" s="39"/>
      <c r="AI1833" s="39"/>
      <c r="AJ1833" s="39"/>
      <c r="AK1833" s="39"/>
      <c r="AL1833" s="39">
        <f t="shared" si="502"/>
        <v>562</v>
      </c>
      <c r="AM1833" s="39"/>
      <c r="AN1833" s="39">
        <v>10001</v>
      </c>
      <c r="AO1833" s="39" t="s">
        <v>101</v>
      </c>
      <c r="AP1833" s="39">
        <f t="shared" si="503"/>
        <v>2</v>
      </c>
    </row>
    <row r="1834" spans="27:42" x14ac:dyDescent="0.2">
      <c r="AA1834" s="39"/>
      <c r="AB1834" s="39"/>
      <c r="AC1834" s="39"/>
      <c r="AD1834" s="39"/>
      <c r="AE1834" s="39"/>
      <c r="AF1834" s="39"/>
      <c r="AG1834" s="39"/>
      <c r="AH1834" s="39"/>
      <c r="AI1834" s="39"/>
      <c r="AJ1834" s="39"/>
      <c r="AK1834" s="39"/>
      <c r="AL1834" s="39">
        <f t="shared" si="502"/>
        <v>563</v>
      </c>
      <c r="AM1834" s="39"/>
      <c r="AN1834" s="39">
        <v>10001</v>
      </c>
      <c r="AO1834" s="39" t="s">
        <v>101</v>
      </c>
      <c r="AP1834" s="39">
        <f t="shared" si="503"/>
        <v>2</v>
      </c>
    </row>
    <row r="1835" spans="27:42" x14ac:dyDescent="0.2">
      <c r="AA1835" s="39"/>
      <c r="AB1835" s="39"/>
      <c r="AC1835" s="39"/>
      <c r="AD1835" s="39"/>
      <c r="AE1835" s="39"/>
      <c r="AF1835" s="39"/>
      <c r="AG1835" s="39"/>
      <c r="AH1835" s="39"/>
      <c r="AI1835" s="39"/>
      <c r="AJ1835" s="39"/>
      <c r="AK1835" s="39"/>
      <c r="AL1835" s="39">
        <f t="shared" si="502"/>
        <v>564</v>
      </c>
      <c r="AM1835" s="39"/>
      <c r="AN1835" s="39">
        <v>10001</v>
      </c>
      <c r="AO1835" s="39" t="s">
        <v>101</v>
      </c>
      <c r="AP1835" s="39">
        <f t="shared" si="503"/>
        <v>2</v>
      </c>
    </row>
    <row r="1836" spans="27:42" x14ac:dyDescent="0.2">
      <c r="AA1836" s="39"/>
      <c r="AB1836" s="39"/>
      <c r="AC1836" s="39"/>
      <c r="AD1836" s="39"/>
      <c r="AE1836" s="39"/>
      <c r="AF1836" s="39"/>
      <c r="AG1836" s="39"/>
      <c r="AH1836" s="39"/>
      <c r="AI1836" s="39"/>
      <c r="AJ1836" s="39"/>
      <c r="AK1836" s="39"/>
      <c r="AL1836" s="39">
        <f t="shared" si="502"/>
        <v>565</v>
      </c>
      <c r="AM1836" s="39"/>
      <c r="AN1836" s="39">
        <v>10001</v>
      </c>
      <c r="AO1836" s="39" t="s">
        <v>101</v>
      </c>
      <c r="AP1836" s="39">
        <f t="shared" si="503"/>
        <v>2</v>
      </c>
    </row>
    <row r="1837" spans="27:42" x14ac:dyDescent="0.2">
      <c r="AA1837" s="39"/>
      <c r="AB1837" s="39"/>
      <c r="AC1837" s="39"/>
      <c r="AD1837" s="39"/>
      <c r="AE1837" s="39"/>
      <c r="AF1837" s="39"/>
      <c r="AG1837" s="39"/>
      <c r="AH1837" s="39"/>
      <c r="AI1837" s="39"/>
      <c r="AJ1837" s="39"/>
      <c r="AK1837" s="39"/>
      <c r="AL1837" s="39">
        <f t="shared" si="502"/>
        <v>566</v>
      </c>
      <c r="AM1837" s="39"/>
      <c r="AN1837" s="39">
        <v>10001</v>
      </c>
      <c r="AO1837" s="39" t="s">
        <v>101</v>
      </c>
      <c r="AP1837" s="39">
        <f t="shared" si="503"/>
        <v>2</v>
      </c>
    </row>
    <row r="1838" spans="27:42" x14ac:dyDescent="0.2">
      <c r="AA1838" s="39"/>
      <c r="AB1838" s="39"/>
      <c r="AC1838" s="39"/>
      <c r="AD1838" s="39"/>
      <c r="AE1838" s="39"/>
      <c r="AF1838" s="39"/>
      <c r="AG1838" s="39"/>
      <c r="AH1838" s="39"/>
      <c r="AI1838" s="39"/>
      <c r="AJ1838" s="39"/>
      <c r="AK1838" s="39"/>
      <c r="AL1838" s="39">
        <f t="shared" si="502"/>
        <v>567</v>
      </c>
      <c r="AM1838" s="39"/>
      <c r="AN1838" s="39">
        <v>10001</v>
      </c>
      <c r="AO1838" s="39" t="s">
        <v>101</v>
      </c>
      <c r="AP1838" s="39">
        <f t="shared" si="503"/>
        <v>2</v>
      </c>
    </row>
    <row r="1839" spans="27:42" x14ac:dyDescent="0.2">
      <c r="AA1839" s="39"/>
      <c r="AB1839" s="39"/>
      <c r="AC1839" s="39"/>
      <c r="AD1839" s="39"/>
      <c r="AE1839" s="39"/>
      <c r="AF1839" s="39"/>
      <c r="AG1839" s="39"/>
      <c r="AH1839" s="39"/>
      <c r="AI1839" s="39"/>
      <c r="AJ1839" s="39"/>
      <c r="AK1839" s="39"/>
      <c r="AL1839" s="39">
        <f t="shared" si="502"/>
        <v>568</v>
      </c>
      <c r="AM1839" s="39"/>
      <c r="AN1839" s="39">
        <v>10001</v>
      </c>
      <c r="AO1839" s="39" t="s">
        <v>101</v>
      </c>
      <c r="AP1839" s="39">
        <f t="shared" si="503"/>
        <v>2</v>
      </c>
    </row>
    <row r="1840" spans="27:42" x14ac:dyDescent="0.2">
      <c r="AA1840" s="39"/>
      <c r="AB1840" s="39"/>
      <c r="AC1840" s="39"/>
      <c r="AD1840" s="39"/>
      <c r="AE1840" s="39"/>
      <c r="AF1840" s="39"/>
      <c r="AG1840" s="39"/>
      <c r="AH1840" s="39"/>
      <c r="AI1840" s="39"/>
      <c r="AJ1840" s="39"/>
      <c r="AK1840" s="39"/>
      <c r="AL1840" s="39">
        <f t="shared" si="502"/>
        <v>569</v>
      </c>
      <c r="AM1840" s="39"/>
      <c r="AN1840" s="39">
        <v>10001</v>
      </c>
      <c r="AO1840" s="39" t="s">
        <v>101</v>
      </c>
      <c r="AP1840" s="39">
        <f t="shared" si="503"/>
        <v>2</v>
      </c>
    </row>
    <row r="1841" spans="27:42" x14ac:dyDescent="0.2">
      <c r="AA1841" s="39"/>
      <c r="AB1841" s="39"/>
      <c r="AC1841" s="39"/>
      <c r="AD1841" s="39"/>
      <c r="AE1841" s="39"/>
      <c r="AF1841" s="39"/>
      <c r="AG1841" s="39"/>
      <c r="AH1841" s="39"/>
      <c r="AI1841" s="39"/>
      <c r="AJ1841" s="39"/>
      <c r="AK1841" s="39"/>
      <c r="AL1841" s="39">
        <f t="shared" ref="AL1841:AL1878" si="504">AL1840+1</f>
        <v>570</v>
      </c>
      <c r="AM1841" s="39"/>
      <c r="AN1841" s="39">
        <v>10001</v>
      </c>
      <c r="AO1841" s="39" t="s">
        <v>101</v>
      </c>
      <c r="AP1841" s="39">
        <f t="shared" ref="AP1841:AP1878" si="505">AP1840</f>
        <v>2</v>
      </c>
    </row>
    <row r="1842" spans="27:42" x14ac:dyDescent="0.2">
      <c r="AA1842" s="39"/>
      <c r="AB1842" s="39"/>
      <c r="AC1842" s="39"/>
      <c r="AD1842" s="39"/>
      <c r="AE1842" s="39"/>
      <c r="AF1842" s="39"/>
      <c r="AG1842" s="39"/>
      <c r="AH1842" s="39"/>
      <c r="AI1842" s="39"/>
      <c r="AJ1842" s="39"/>
      <c r="AK1842" s="39"/>
      <c r="AL1842" s="39">
        <f t="shared" si="504"/>
        <v>571</v>
      </c>
      <c r="AM1842" s="39"/>
      <c r="AN1842" s="39">
        <v>10001</v>
      </c>
      <c r="AO1842" s="39" t="s">
        <v>101</v>
      </c>
      <c r="AP1842" s="39">
        <f t="shared" si="505"/>
        <v>2</v>
      </c>
    </row>
    <row r="1843" spans="27:42" x14ac:dyDescent="0.2">
      <c r="AA1843" s="39"/>
      <c r="AB1843" s="39"/>
      <c r="AC1843" s="39"/>
      <c r="AD1843" s="39"/>
      <c r="AE1843" s="39"/>
      <c r="AF1843" s="39"/>
      <c r="AG1843" s="39"/>
      <c r="AH1843" s="39"/>
      <c r="AI1843" s="39"/>
      <c r="AJ1843" s="39"/>
      <c r="AK1843" s="39"/>
      <c r="AL1843" s="39">
        <f t="shared" si="504"/>
        <v>572</v>
      </c>
      <c r="AM1843" s="39"/>
      <c r="AN1843" s="39">
        <v>10001</v>
      </c>
      <c r="AO1843" s="39" t="s">
        <v>101</v>
      </c>
      <c r="AP1843" s="39">
        <f t="shared" si="505"/>
        <v>2</v>
      </c>
    </row>
    <row r="1844" spans="27:42" x14ac:dyDescent="0.2">
      <c r="AA1844" s="39"/>
      <c r="AB1844" s="39"/>
      <c r="AC1844" s="39"/>
      <c r="AD1844" s="39"/>
      <c r="AE1844" s="39"/>
      <c r="AF1844" s="39"/>
      <c r="AG1844" s="39"/>
      <c r="AH1844" s="39"/>
      <c r="AI1844" s="39"/>
      <c r="AJ1844" s="39"/>
      <c r="AK1844" s="39"/>
      <c r="AL1844" s="39">
        <f t="shared" si="504"/>
        <v>573</v>
      </c>
      <c r="AM1844" s="39"/>
      <c r="AN1844" s="39">
        <v>10001</v>
      </c>
      <c r="AO1844" s="39" t="s">
        <v>101</v>
      </c>
      <c r="AP1844" s="39">
        <f t="shared" si="505"/>
        <v>2</v>
      </c>
    </row>
    <row r="1845" spans="27:42" x14ac:dyDescent="0.2">
      <c r="AA1845" s="39"/>
      <c r="AB1845" s="39"/>
      <c r="AC1845" s="39"/>
      <c r="AD1845" s="39"/>
      <c r="AE1845" s="39"/>
      <c r="AF1845" s="39"/>
      <c r="AG1845" s="39"/>
      <c r="AH1845" s="39"/>
      <c r="AI1845" s="39"/>
      <c r="AJ1845" s="39"/>
      <c r="AK1845" s="39"/>
      <c r="AL1845" s="39">
        <f t="shared" si="504"/>
        <v>574</v>
      </c>
      <c r="AM1845" s="39"/>
      <c r="AN1845" s="39">
        <v>10001</v>
      </c>
      <c r="AO1845" s="39" t="s">
        <v>101</v>
      </c>
      <c r="AP1845" s="39">
        <f t="shared" si="505"/>
        <v>2</v>
      </c>
    </row>
    <row r="1846" spans="27:42" x14ac:dyDescent="0.2">
      <c r="AA1846" s="39"/>
      <c r="AB1846" s="39"/>
      <c r="AC1846" s="39"/>
      <c r="AD1846" s="39"/>
      <c r="AE1846" s="39"/>
      <c r="AF1846" s="39"/>
      <c r="AG1846" s="39"/>
      <c r="AH1846" s="39"/>
      <c r="AI1846" s="39"/>
      <c r="AJ1846" s="39"/>
      <c r="AK1846" s="39"/>
      <c r="AL1846" s="39">
        <f t="shared" si="504"/>
        <v>575</v>
      </c>
      <c r="AM1846" s="39"/>
      <c r="AN1846" s="39">
        <v>10001</v>
      </c>
      <c r="AO1846" s="39" t="s">
        <v>101</v>
      </c>
      <c r="AP1846" s="39">
        <f t="shared" si="505"/>
        <v>2</v>
      </c>
    </row>
    <row r="1847" spans="27:42" x14ac:dyDescent="0.2">
      <c r="AA1847" s="39"/>
      <c r="AB1847" s="39"/>
      <c r="AC1847" s="39"/>
      <c r="AD1847" s="39"/>
      <c r="AE1847" s="39"/>
      <c r="AF1847" s="39"/>
      <c r="AG1847" s="39"/>
      <c r="AH1847" s="39"/>
      <c r="AI1847" s="39"/>
      <c r="AJ1847" s="39"/>
      <c r="AK1847" s="39"/>
      <c r="AL1847" s="39">
        <f t="shared" si="504"/>
        <v>576</v>
      </c>
      <c r="AM1847" s="39"/>
      <c r="AN1847" s="39">
        <v>10001</v>
      </c>
      <c r="AO1847" s="39" t="s">
        <v>101</v>
      </c>
      <c r="AP1847" s="39">
        <f t="shared" si="505"/>
        <v>2</v>
      </c>
    </row>
    <row r="1848" spans="27:42" x14ac:dyDescent="0.2">
      <c r="AA1848" s="39"/>
      <c r="AB1848" s="39"/>
      <c r="AC1848" s="39"/>
      <c r="AD1848" s="39"/>
      <c r="AE1848" s="39"/>
      <c r="AF1848" s="39"/>
      <c r="AG1848" s="39"/>
      <c r="AH1848" s="39"/>
      <c r="AI1848" s="39"/>
      <c r="AJ1848" s="39"/>
      <c r="AK1848" s="39"/>
      <c r="AL1848" s="39">
        <f t="shared" si="504"/>
        <v>577</v>
      </c>
      <c r="AM1848" s="39"/>
      <c r="AN1848" s="39">
        <v>10001</v>
      </c>
      <c r="AO1848" s="39" t="s">
        <v>101</v>
      </c>
      <c r="AP1848" s="39">
        <f t="shared" si="505"/>
        <v>2</v>
      </c>
    </row>
    <row r="1849" spans="27:42" x14ac:dyDescent="0.2">
      <c r="AA1849" s="39"/>
      <c r="AB1849" s="39"/>
      <c r="AC1849" s="39"/>
      <c r="AD1849" s="39"/>
      <c r="AE1849" s="39"/>
      <c r="AF1849" s="39"/>
      <c r="AG1849" s="39"/>
      <c r="AH1849" s="39"/>
      <c r="AI1849" s="39"/>
      <c r="AJ1849" s="39"/>
      <c r="AK1849" s="39"/>
      <c r="AL1849" s="39">
        <f t="shared" si="504"/>
        <v>578</v>
      </c>
      <c r="AM1849" s="39"/>
      <c r="AN1849" s="39">
        <v>10001</v>
      </c>
      <c r="AO1849" s="39" t="s">
        <v>101</v>
      </c>
      <c r="AP1849" s="39">
        <f t="shared" si="505"/>
        <v>2</v>
      </c>
    </row>
    <row r="1850" spans="27:42" x14ac:dyDescent="0.2">
      <c r="AA1850" s="39"/>
      <c r="AB1850" s="39"/>
      <c r="AC1850" s="39"/>
      <c r="AD1850" s="39"/>
      <c r="AE1850" s="39"/>
      <c r="AF1850" s="39"/>
      <c r="AG1850" s="39"/>
      <c r="AH1850" s="39"/>
      <c r="AI1850" s="39"/>
      <c r="AJ1850" s="39"/>
      <c r="AK1850" s="39"/>
      <c r="AL1850" s="39">
        <f t="shared" si="504"/>
        <v>579</v>
      </c>
      <c r="AM1850" s="39"/>
      <c r="AN1850" s="39">
        <v>10001</v>
      </c>
      <c r="AO1850" s="39" t="s">
        <v>101</v>
      </c>
      <c r="AP1850" s="39">
        <f t="shared" si="505"/>
        <v>2</v>
      </c>
    </row>
    <row r="1851" spans="27:42" x14ac:dyDescent="0.2">
      <c r="AA1851" s="39"/>
      <c r="AB1851" s="39"/>
      <c r="AC1851" s="39"/>
      <c r="AD1851" s="39"/>
      <c r="AE1851" s="39"/>
      <c r="AF1851" s="39"/>
      <c r="AG1851" s="39"/>
      <c r="AH1851" s="39"/>
      <c r="AI1851" s="39"/>
      <c r="AJ1851" s="39"/>
      <c r="AK1851" s="39"/>
      <c r="AL1851" s="39">
        <f t="shared" si="504"/>
        <v>580</v>
      </c>
      <c r="AM1851" s="39"/>
      <c r="AN1851" s="39">
        <v>10001</v>
      </c>
      <c r="AO1851" s="39" t="s">
        <v>101</v>
      </c>
      <c r="AP1851" s="39">
        <f t="shared" si="505"/>
        <v>2</v>
      </c>
    </row>
    <row r="1852" spans="27:42" x14ac:dyDescent="0.2">
      <c r="AA1852" s="39"/>
      <c r="AB1852" s="39"/>
      <c r="AC1852" s="39"/>
      <c r="AD1852" s="39"/>
      <c r="AE1852" s="39"/>
      <c r="AF1852" s="39"/>
      <c r="AG1852" s="39"/>
      <c r="AH1852" s="39"/>
      <c r="AI1852" s="39"/>
      <c r="AJ1852" s="39"/>
      <c r="AK1852" s="39"/>
      <c r="AL1852" s="39">
        <f t="shared" si="504"/>
        <v>581</v>
      </c>
      <c r="AM1852" s="39"/>
      <c r="AN1852" s="39">
        <v>10001</v>
      </c>
      <c r="AO1852" s="39" t="s">
        <v>101</v>
      </c>
      <c r="AP1852" s="39">
        <f t="shared" si="505"/>
        <v>2</v>
      </c>
    </row>
    <row r="1853" spans="27:42" x14ac:dyDescent="0.2">
      <c r="AA1853" s="39"/>
      <c r="AB1853" s="39"/>
      <c r="AC1853" s="39"/>
      <c r="AD1853" s="39"/>
      <c r="AE1853" s="39"/>
      <c r="AF1853" s="39"/>
      <c r="AG1853" s="39"/>
      <c r="AH1853" s="39"/>
      <c r="AI1853" s="39"/>
      <c r="AJ1853" s="39"/>
      <c r="AK1853" s="39"/>
      <c r="AL1853" s="39">
        <f t="shared" si="504"/>
        <v>582</v>
      </c>
      <c r="AM1853" s="39"/>
      <c r="AN1853" s="39">
        <v>10001</v>
      </c>
      <c r="AO1853" s="39" t="s">
        <v>101</v>
      </c>
      <c r="AP1853" s="39">
        <f t="shared" si="505"/>
        <v>2</v>
      </c>
    </row>
    <row r="1854" spans="27:42" x14ac:dyDescent="0.2">
      <c r="AA1854" s="39"/>
      <c r="AB1854" s="39"/>
      <c r="AC1854" s="39"/>
      <c r="AD1854" s="39"/>
      <c r="AE1854" s="39"/>
      <c r="AF1854" s="39"/>
      <c r="AG1854" s="39"/>
      <c r="AH1854" s="39"/>
      <c r="AI1854" s="39"/>
      <c r="AJ1854" s="39"/>
      <c r="AK1854" s="39"/>
      <c r="AL1854" s="39">
        <f t="shared" si="504"/>
        <v>583</v>
      </c>
      <c r="AM1854" s="39"/>
      <c r="AN1854" s="39">
        <v>10001</v>
      </c>
      <c r="AO1854" s="39" t="s">
        <v>101</v>
      </c>
      <c r="AP1854" s="39">
        <f t="shared" si="505"/>
        <v>2</v>
      </c>
    </row>
    <row r="1855" spans="27:42" x14ac:dyDescent="0.2">
      <c r="AA1855" s="39"/>
      <c r="AB1855" s="39"/>
      <c r="AC1855" s="39"/>
      <c r="AD1855" s="39"/>
      <c r="AE1855" s="39"/>
      <c r="AF1855" s="39"/>
      <c r="AG1855" s="39"/>
      <c r="AH1855" s="39"/>
      <c r="AI1855" s="39"/>
      <c r="AJ1855" s="39"/>
      <c r="AK1855" s="39"/>
      <c r="AL1855" s="39">
        <f t="shared" si="504"/>
        <v>584</v>
      </c>
      <c r="AM1855" s="39"/>
      <c r="AN1855" s="39">
        <v>10001</v>
      </c>
      <c r="AO1855" s="39" t="s">
        <v>101</v>
      </c>
      <c r="AP1855" s="39">
        <f t="shared" si="505"/>
        <v>2</v>
      </c>
    </row>
    <row r="1856" spans="27:42" x14ac:dyDescent="0.2">
      <c r="AA1856" s="39"/>
      <c r="AB1856" s="39"/>
      <c r="AC1856" s="39"/>
      <c r="AD1856" s="39"/>
      <c r="AE1856" s="39"/>
      <c r="AF1856" s="39"/>
      <c r="AG1856" s="39"/>
      <c r="AH1856" s="39"/>
      <c r="AI1856" s="39"/>
      <c r="AJ1856" s="39"/>
      <c r="AK1856" s="39"/>
      <c r="AL1856" s="39">
        <f t="shared" si="504"/>
        <v>585</v>
      </c>
      <c r="AM1856" s="39"/>
      <c r="AN1856" s="39">
        <v>10001</v>
      </c>
      <c r="AO1856" s="39" t="s">
        <v>101</v>
      </c>
      <c r="AP1856" s="39">
        <f t="shared" si="505"/>
        <v>2</v>
      </c>
    </row>
    <row r="1857" spans="27:42" x14ac:dyDescent="0.2">
      <c r="AA1857" s="39"/>
      <c r="AB1857" s="39"/>
      <c r="AC1857" s="39"/>
      <c r="AD1857" s="39"/>
      <c r="AE1857" s="39"/>
      <c r="AF1857" s="39"/>
      <c r="AG1857" s="39"/>
      <c r="AH1857" s="39"/>
      <c r="AI1857" s="39"/>
      <c r="AJ1857" s="39"/>
      <c r="AK1857" s="39"/>
      <c r="AL1857" s="39">
        <f t="shared" si="504"/>
        <v>586</v>
      </c>
      <c r="AM1857" s="39"/>
      <c r="AN1857" s="39">
        <v>10001</v>
      </c>
      <c r="AO1857" s="39" t="s">
        <v>101</v>
      </c>
      <c r="AP1857" s="39">
        <f t="shared" si="505"/>
        <v>2</v>
      </c>
    </row>
    <row r="1858" spans="27:42" x14ac:dyDescent="0.2">
      <c r="AA1858" s="39"/>
      <c r="AB1858" s="39"/>
      <c r="AC1858" s="39"/>
      <c r="AD1858" s="39"/>
      <c r="AE1858" s="39"/>
      <c r="AF1858" s="39"/>
      <c r="AG1858" s="39"/>
      <c r="AH1858" s="39"/>
      <c r="AI1858" s="39"/>
      <c r="AJ1858" s="39"/>
      <c r="AK1858" s="39"/>
      <c r="AL1858" s="39">
        <f t="shared" si="504"/>
        <v>587</v>
      </c>
      <c r="AM1858" s="39"/>
      <c r="AN1858" s="39">
        <v>10001</v>
      </c>
      <c r="AO1858" s="39" t="s">
        <v>101</v>
      </c>
      <c r="AP1858" s="39">
        <f t="shared" si="505"/>
        <v>2</v>
      </c>
    </row>
    <row r="1859" spans="27:42" x14ac:dyDescent="0.2">
      <c r="AA1859" s="39"/>
      <c r="AB1859" s="39"/>
      <c r="AC1859" s="39"/>
      <c r="AD1859" s="39"/>
      <c r="AE1859" s="39"/>
      <c r="AF1859" s="39"/>
      <c r="AG1859" s="39"/>
      <c r="AH1859" s="39"/>
      <c r="AI1859" s="39"/>
      <c r="AJ1859" s="39"/>
      <c r="AK1859" s="39"/>
      <c r="AL1859" s="39">
        <f t="shared" si="504"/>
        <v>588</v>
      </c>
      <c r="AM1859" s="39"/>
      <c r="AN1859" s="39">
        <v>10001</v>
      </c>
      <c r="AO1859" s="39" t="s">
        <v>101</v>
      </c>
      <c r="AP1859" s="39">
        <f t="shared" si="505"/>
        <v>2</v>
      </c>
    </row>
    <row r="1860" spans="27:42" x14ac:dyDescent="0.2">
      <c r="AA1860" s="39"/>
      <c r="AB1860" s="39"/>
      <c r="AC1860" s="39"/>
      <c r="AD1860" s="39"/>
      <c r="AE1860" s="39"/>
      <c r="AF1860" s="39"/>
      <c r="AG1860" s="39"/>
      <c r="AH1860" s="39"/>
      <c r="AI1860" s="39"/>
      <c r="AJ1860" s="39"/>
      <c r="AK1860" s="39"/>
      <c r="AL1860" s="39">
        <f t="shared" si="504"/>
        <v>589</v>
      </c>
      <c r="AM1860" s="39"/>
      <c r="AN1860" s="39">
        <v>10001</v>
      </c>
      <c r="AO1860" s="39" t="s">
        <v>101</v>
      </c>
      <c r="AP1860" s="39">
        <f t="shared" si="505"/>
        <v>2</v>
      </c>
    </row>
    <row r="1861" spans="27:42" x14ac:dyDescent="0.2">
      <c r="AA1861" s="39"/>
      <c r="AB1861" s="39"/>
      <c r="AC1861" s="39"/>
      <c r="AD1861" s="39"/>
      <c r="AE1861" s="39"/>
      <c r="AF1861" s="39"/>
      <c r="AG1861" s="39"/>
      <c r="AH1861" s="39"/>
      <c r="AI1861" s="39"/>
      <c r="AJ1861" s="39"/>
      <c r="AK1861" s="39"/>
      <c r="AL1861" s="39">
        <f t="shared" si="504"/>
        <v>590</v>
      </c>
      <c r="AM1861" s="39"/>
      <c r="AN1861" s="39">
        <v>10001</v>
      </c>
      <c r="AO1861" s="39" t="s">
        <v>101</v>
      </c>
      <c r="AP1861" s="39">
        <f t="shared" si="505"/>
        <v>2</v>
      </c>
    </row>
    <row r="1862" spans="27:42" x14ac:dyDescent="0.2">
      <c r="AA1862" s="39"/>
      <c r="AB1862" s="39"/>
      <c r="AC1862" s="39"/>
      <c r="AD1862" s="39"/>
      <c r="AE1862" s="39"/>
      <c r="AF1862" s="39"/>
      <c r="AG1862" s="39"/>
      <c r="AH1862" s="39"/>
      <c r="AI1862" s="39"/>
      <c r="AJ1862" s="39"/>
      <c r="AK1862" s="39"/>
      <c r="AL1862" s="39">
        <f t="shared" si="504"/>
        <v>591</v>
      </c>
      <c r="AM1862" s="39"/>
      <c r="AN1862" s="39">
        <v>10001</v>
      </c>
      <c r="AO1862" s="39" t="s">
        <v>101</v>
      </c>
      <c r="AP1862" s="39">
        <f t="shared" si="505"/>
        <v>2</v>
      </c>
    </row>
    <row r="1863" spans="27:42" x14ac:dyDescent="0.2">
      <c r="AA1863" s="39"/>
      <c r="AB1863" s="39"/>
      <c r="AC1863" s="39"/>
      <c r="AD1863" s="39"/>
      <c r="AE1863" s="39"/>
      <c r="AF1863" s="39"/>
      <c r="AG1863" s="39"/>
      <c r="AH1863" s="39"/>
      <c r="AI1863" s="39"/>
      <c r="AJ1863" s="39"/>
      <c r="AK1863" s="39"/>
      <c r="AL1863" s="39">
        <f t="shared" si="504"/>
        <v>592</v>
      </c>
      <c r="AM1863" s="39"/>
      <c r="AN1863" s="39">
        <v>10001</v>
      </c>
      <c r="AO1863" s="39" t="s">
        <v>101</v>
      </c>
      <c r="AP1863" s="39">
        <f t="shared" si="505"/>
        <v>2</v>
      </c>
    </row>
    <row r="1864" spans="27:42" x14ac:dyDescent="0.2">
      <c r="AA1864" s="39"/>
      <c r="AB1864" s="39"/>
      <c r="AC1864" s="39"/>
      <c r="AD1864" s="39"/>
      <c r="AE1864" s="39"/>
      <c r="AF1864" s="39"/>
      <c r="AG1864" s="39"/>
      <c r="AH1864" s="39"/>
      <c r="AI1864" s="39"/>
      <c r="AJ1864" s="39"/>
      <c r="AK1864" s="39"/>
      <c r="AL1864" s="39">
        <f t="shared" si="504"/>
        <v>593</v>
      </c>
      <c r="AM1864" s="39"/>
      <c r="AN1864" s="39">
        <v>10001</v>
      </c>
      <c r="AO1864" s="39" t="s">
        <v>101</v>
      </c>
      <c r="AP1864" s="39">
        <f t="shared" si="505"/>
        <v>2</v>
      </c>
    </row>
    <row r="1865" spans="27:42" x14ac:dyDescent="0.2">
      <c r="AA1865" s="39"/>
      <c r="AB1865" s="39"/>
      <c r="AC1865" s="39"/>
      <c r="AD1865" s="39"/>
      <c r="AE1865" s="39"/>
      <c r="AF1865" s="39"/>
      <c r="AG1865" s="39"/>
      <c r="AH1865" s="39"/>
      <c r="AI1865" s="39"/>
      <c r="AJ1865" s="39"/>
      <c r="AK1865" s="39"/>
      <c r="AL1865" s="39">
        <f t="shared" si="504"/>
        <v>594</v>
      </c>
      <c r="AM1865" s="39"/>
      <c r="AN1865" s="39">
        <v>10001</v>
      </c>
      <c r="AO1865" s="39" t="s">
        <v>101</v>
      </c>
      <c r="AP1865" s="39">
        <f t="shared" si="505"/>
        <v>2</v>
      </c>
    </row>
    <row r="1866" spans="27:42" x14ac:dyDescent="0.2">
      <c r="AA1866" s="39"/>
      <c r="AB1866" s="39"/>
      <c r="AC1866" s="39"/>
      <c r="AD1866" s="39"/>
      <c r="AE1866" s="39"/>
      <c r="AF1866" s="39"/>
      <c r="AG1866" s="39"/>
      <c r="AH1866" s="39"/>
      <c r="AI1866" s="39"/>
      <c r="AJ1866" s="39"/>
      <c r="AK1866" s="39"/>
      <c r="AL1866" s="39">
        <f t="shared" si="504"/>
        <v>595</v>
      </c>
      <c r="AM1866" s="39"/>
      <c r="AN1866" s="39">
        <v>10001</v>
      </c>
      <c r="AO1866" s="39" t="s">
        <v>101</v>
      </c>
      <c r="AP1866" s="39">
        <f t="shared" si="505"/>
        <v>2</v>
      </c>
    </row>
    <row r="1867" spans="27:42" x14ac:dyDescent="0.2">
      <c r="AA1867" s="39"/>
      <c r="AB1867" s="39"/>
      <c r="AC1867" s="39"/>
      <c r="AD1867" s="39"/>
      <c r="AE1867" s="39"/>
      <c r="AF1867" s="39"/>
      <c r="AG1867" s="39"/>
      <c r="AH1867" s="39"/>
      <c r="AI1867" s="39"/>
      <c r="AJ1867" s="39"/>
      <c r="AK1867" s="39"/>
      <c r="AL1867" s="39">
        <f t="shared" si="504"/>
        <v>596</v>
      </c>
      <c r="AM1867" s="39"/>
      <c r="AN1867" s="39">
        <v>10001</v>
      </c>
      <c r="AO1867" s="39" t="s">
        <v>101</v>
      </c>
      <c r="AP1867" s="39">
        <f t="shared" si="505"/>
        <v>2</v>
      </c>
    </row>
    <row r="1868" spans="27:42" x14ac:dyDescent="0.2">
      <c r="AA1868" s="39"/>
      <c r="AB1868" s="39"/>
      <c r="AC1868" s="39"/>
      <c r="AD1868" s="39"/>
      <c r="AE1868" s="39"/>
      <c r="AF1868" s="39"/>
      <c r="AG1868" s="39"/>
      <c r="AH1868" s="39"/>
      <c r="AI1868" s="39"/>
      <c r="AJ1868" s="39"/>
      <c r="AK1868" s="39"/>
      <c r="AL1868" s="39">
        <f t="shared" si="504"/>
        <v>597</v>
      </c>
      <c r="AM1868" s="39"/>
      <c r="AN1868" s="39">
        <v>10001</v>
      </c>
      <c r="AO1868" s="39" t="s">
        <v>101</v>
      </c>
      <c r="AP1868" s="39">
        <f t="shared" si="505"/>
        <v>2</v>
      </c>
    </row>
    <row r="1869" spans="27:42" x14ac:dyDescent="0.2">
      <c r="AA1869" s="39"/>
      <c r="AB1869" s="39"/>
      <c r="AC1869" s="39"/>
      <c r="AD1869" s="39"/>
      <c r="AE1869" s="39"/>
      <c r="AF1869" s="39"/>
      <c r="AG1869" s="39"/>
      <c r="AH1869" s="39"/>
      <c r="AI1869" s="39"/>
      <c r="AJ1869" s="39"/>
      <c r="AK1869" s="39"/>
      <c r="AL1869" s="39">
        <f t="shared" si="504"/>
        <v>598</v>
      </c>
      <c r="AM1869" s="39"/>
      <c r="AN1869" s="39">
        <v>10001</v>
      </c>
      <c r="AO1869" s="39" t="s">
        <v>101</v>
      </c>
      <c r="AP1869" s="39">
        <f t="shared" si="505"/>
        <v>2</v>
      </c>
    </row>
    <row r="1870" spans="27:42" x14ac:dyDescent="0.2">
      <c r="AA1870" s="39"/>
      <c r="AB1870" s="39"/>
      <c r="AC1870" s="39"/>
      <c r="AD1870" s="39"/>
      <c r="AE1870" s="39"/>
      <c r="AF1870" s="39"/>
      <c r="AG1870" s="39"/>
      <c r="AH1870" s="39"/>
      <c r="AI1870" s="39"/>
      <c r="AJ1870" s="39"/>
      <c r="AK1870" s="39"/>
      <c r="AL1870" s="39">
        <f t="shared" si="504"/>
        <v>599</v>
      </c>
      <c r="AM1870" s="39"/>
      <c r="AN1870" s="39">
        <v>10001</v>
      </c>
      <c r="AO1870" s="39" t="s">
        <v>101</v>
      </c>
      <c r="AP1870" s="39">
        <f t="shared" si="505"/>
        <v>2</v>
      </c>
    </row>
    <row r="1871" spans="27:42" x14ac:dyDescent="0.2">
      <c r="AA1871" s="39"/>
      <c r="AB1871" s="39"/>
      <c r="AC1871" s="39"/>
      <c r="AD1871" s="39"/>
      <c r="AE1871" s="39"/>
      <c r="AF1871" s="39"/>
      <c r="AG1871" s="39"/>
      <c r="AH1871" s="39"/>
      <c r="AI1871" s="39"/>
      <c r="AJ1871" s="39"/>
      <c r="AK1871" s="39"/>
      <c r="AL1871" s="39">
        <f t="shared" si="504"/>
        <v>600</v>
      </c>
      <c r="AM1871" s="39"/>
      <c r="AN1871" s="39">
        <v>10001</v>
      </c>
      <c r="AO1871" s="39" t="s">
        <v>101</v>
      </c>
      <c r="AP1871" s="39">
        <f t="shared" si="505"/>
        <v>2</v>
      </c>
    </row>
    <row r="1872" spans="27:42" x14ac:dyDescent="0.2">
      <c r="AA1872" s="39"/>
      <c r="AB1872" s="39"/>
      <c r="AC1872" s="39"/>
      <c r="AD1872" s="39"/>
      <c r="AE1872" s="39"/>
      <c r="AF1872" s="39"/>
      <c r="AG1872" s="39"/>
      <c r="AH1872" s="39"/>
      <c r="AI1872" s="39"/>
      <c r="AJ1872" s="39"/>
      <c r="AK1872" s="39"/>
      <c r="AL1872" s="39">
        <f t="shared" si="504"/>
        <v>601</v>
      </c>
      <c r="AM1872" s="39"/>
      <c r="AN1872" s="39">
        <v>10001</v>
      </c>
      <c r="AO1872" s="39" t="s">
        <v>101</v>
      </c>
      <c r="AP1872" s="39">
        <f t="shared" si="505"/>
        <v>2</v>
      </c>
    </row>
    <row r="1873" spans="27:42" x14ac:dyDescent="0.2">
      <c r="AA1873" s="39"/>
      <c r="AB1873" s="39"/>
      <c r="AC1873" s="39"/>
      <c r="AD1873" s="39"/>
      <c r="AE1873" s="39"/>
      <c r="AF1873" s="39"/>
      <c r="AG1873" s="39"/>
      <c r="AH1873" s="39"/>
      <c r="AI1873" s="39"/>
      <c r="AJ1873" s="39"/>
      <c r="AK1873" s="39"/>
      <c r="AL1873" s="39">
        <f t="shared" si="504"/>
        <v>602</v>
      </c>
      <c r="AM1873" s="39"/>
      <c r="AN1873" s="39">
        <v>10001</v>
      </c>
      <c r="AO1873" s="39" t="s">
        <v>101</v>
      </c>
      <c r="AP1873" s="39">
        <f t="shared" si="505"/>
        <v>2</v>
      </c>
    </row>
    <row r="1874" spans="27:42" x14ac:dyDescent="0.2">
      <c r="AA1874" s="39"/>
      <c r="AB1874" s="39"/>
      <c r="AC1874" s="39"/>
      <c r="AD1874" s="39"/>
      <c r="AE1874" s="39"/>
      <c r="AF1874" s="39"/>
      <c r="AG1874" s="39"/>
      <c r="AH1874" s="39"/>
      <c r="AI1874" s="39"/>
      <c r="AJ1874" s="39"/>
      <c r="AK1874" s="39"/>
      <c r="AL1874" s="39">
        <f t="shared" si="504"/>
        <v>603</v>
      </c>
      <c r="AM1874" s="39"/>
      <c r="AN1874" s="39">
        <v>10001</v>
      </c>
      <c r="AO1874" s="39" t="s">
        <v>101</v>
      </c>
      <c r="AP1874" s="39">
        <f t="shared" si="505"/>
        <v>2</v>
      </c>
    </row>
    <row r="1875" spans="27:42" x14ac:dyDescent="0.2">
      <c r="AA1875" s="39"/>
      <c r="AB1875" s="39"/>
      <c r="AC1875" s="39"/>
      <c r="AD1875" s="39"/>
      <c r="AE1875" s="39"/>
      <c r="AF1875" s="39"/>
      <c r="AG1875" s="39"/>
      <c r="AH1875" s="39"/>
      <c r="AI1875" s="39"/>
      <c r="AJ1875" s="39"/>
      <c r="AK1875" s="39"/>
      <c r="AL1875" s="39">
        <f t="shared" si="504"/>
        <v>604</v>
      </c>
      <c r="AM1875" s="39"/>
      <c r="AN1875" s="39">
        <v>10001</v>
      </c>
      <c r="AO1875" s="39" t="s">
        <v>101</v>
      </c>
      <c r="AP1875" s="39">
        <f t="shared" si="505"/>
        <v>2</v>
      </c>
    </row>
    <row r="1876" spans="27:42" x14ac:dyDescent="0.2">
      <c r="AA1876" s="39"/>
      <c r="AB1876" s="39"/>
      <c r="AC1876" s="39"/>
      <c r="AD1876" s="39"/>
      <c r="AE1876" s="39"/>
      <c r="AF1876" s="39"/>
      <c r="AG1876" s="39"/>
      <c r="AH1876" s="39"/>
      <c r="AI1876" s="39"/>
      <c r="AJ1876" s="39"/>
      <c r="AK1876" s="39"/>
      <c r="AL1876" s="39">
        <f t="shared" si="504"/>
        <v>605</v>
      </c>
      <c r="AM1876" s="39"/>
      <c r="AN1876" s="39">
        <v>10001</v>
      </c>
      <c r="AO1876" s="39" t="s">
        <v>101</v>
      </c>
      <c r="AP1876" s="39">
        <f t="shared" si="505"/>
        <v>2</v>
      </c>
    </row>
    <row r="1877" spans="27:42" x14ac:dyDescent="0.2">
      <c r="AA1877" s="39"/>
      <c r="AB1877" s="39"/>
      <c r="AC1877" s="39"/>
      <c r="AD1877" s="39"/>
      <c r="AE1877" s="39"/>
      <c r="AF1877" s="39"/>
      <c r="AG1877" s="39"/>
      <c r="AH1877" s="39"/>
      <c r="AI1877" s="39"/>
      <c r="AJ1877" s="39"/>
      <c r="AK1877" s="39"/>
      <c r="AL1877" s="39">
        <f t="shared" si="504"/>
        <v>606</v>
      </c>
      <c r="AM1877" s="39"/>
      <c r="AN1877" s="39">
        <v>10001</v>
      </c>
      <c r="AO1877" s="39" t="s">
        <v>101</v>
      </c>
      <c r="AP1877" s="39">
        <f t="shared" si="505"/>
        <v>2</v>
      </c>
    </row>
    <row r="1878" spans="27:42" x14ac:dyDescent="0.2">
      <c r="AA1878" s="39"/>
      <c r="AB1878" s="39"/>
      <c r="AC1878" s="39"/>
      <c r="AD1878" s="39"/>
      <c r="AE1878" s="39"/>
      <c r="AF1878" s="39"/>
      <c r="AG1878" s="39"/>
      <c r="AH1878" s="39"/>
      <c r="AI1878" s="39"/>
      <c r="AJ1878" s="39"/>
      <c r="AK1878" s="39"/>
      <c r="AL1878" s="39">
        <f t="shared" si="504"/>
        <v>607</v>
      </c>
      <c r="AM1878" s="39"/>
      <c r="AN1878" s="39">
        <v>10001</v>
      </c>
      <c r="AO1878" s="39" t="s">
        <v>101</v>
      </c>
      <c r="AP1878" s="39">
        <f t="shared" si="505"/>
        <v>2</v>
      </c>
    </row>
    <row r="1879" spans="27:42" x14ac:dyDescent="0.2">
      <c r="AA1879" s="39"/>
      <c r="AB1879" s="39"/>
      <c r="AC1879" s="39"/>
      <c r="AD1879" s="39"/>
      <c r="AE1879" s="39"/>
      <c r="AF1879" s="39"/>
      <c r="AG1879" s="39"/>
      <c r="AH1879" s="39"/>
      <c r="AI1879" s="39"/>
      <c r="AJ1879" s="39"/>
      <c r="AK1879" s="39"/>
      <c r="AL1879" s="39">
        <f t="shared" ref="AL1879:AL1942" si="506">AL1878+1</f>
        <v>608</v>
      </c>
      <c r="AM1879" s="39"/>
      <c r="AN1879" s="39">
        <v>10001</v>
      </c>
      <c r="AO1879" s="39" t="s">
        <v>101</v>
      </c>
      <c r="AP1879" s="39">
        <f t="shared" ref="AP1879:AP1942" si="507">AP1878</f>
        <v>2</v>
      </c>
    </row>
    <row r="1880" spans="27:42" x14ac:dyDescent="0.2">
      <c r="AA1880" s="39"/>
      <c r="AB1880" s="39"/>
      <c r="AC1880" s="39"/>
      <c r="AD1880" s="39"/>
      <c r="AE1880" s="39"/>
      <c r="AF1880" s="39"/>
      <c r="AG1880" s="39"/>
      <c r="AH1880" s="39"/>
      <c r="AI1880" s="39"/>
      <c r="AJ1880" s="39"/>
      <c r="AK1880" s="39"/>
      <c r="AL1880" s="39">
        <f t="shared" si="506"/>
        <v>609</v>
      </c>
      <c r="AM1880" s="39"/>
      <c r="AN1880" s="39">
        <v>10001</v>
      </c>
      <c r="AO1880" s="39" t="s">
        <v>101</v>
      </c>
      <c r="AP1880" s="39">
        <f t="shared" si="507"/>
        <v>2</v>
      </c>
    </row>
    <row r="1881" spans="27:42" x14ac:dyDescent="0.2">
      <c r="AA1881" s="39"/>
      <c r="AB1881" s="39"/>
      <c r="AC1881" s="39"/>
      <c r="AD1881" s="39"/>
      <c r="AE1881" s="39"/>
      <c r="AF1881" s="39"/>
      <c r="AG1881" s="39"/>
      <c r="AH1881" s="39"/>
      <c r="AI1881" s="39"/>
      <c r="AJ1881" s="39"/>
      <c r="AK1881" s="39"/>
      <c r="AL1881" s="39">
        <f t="shared" si="506"/>
        <v>610</v>
      </c>
      <c r="AM1881" s="39"/>
      <c r="AN1881" s="39">
        <v>10001</v>
      </c>
      <c r="AO1881" s="39" t="s">
        <v>101</v>
      </c>
      <c r="AP1881" s="39">
        <f t="shared" si="507"/>
        <v>2</v>
      </c>
    </row>
    <row r="1882" spans="27:42" x14ac:dyDescent="0.2">
      <c r="AA1882" s="39"/>
      <c r="AB1882" s="39"/>
      <c r="AC1882" s="39"/>
      <c r="AD1882" s="39"/>
      <c r="AE1882" s="39"/>
      <c r="AF1882" s="39"/>
      <c r="AG1882" s="39"/>
      <c r="AH1882" s="39"/>
      <c r="AI1882" s="39"/>
      <c r="AJ1882" s="39"/>
      <c r="AK1882" s="39"/>
      <c r="AL1882" s="39">
        <f t="shared" si="506"/>
        <v>611</v>
      </c>
      <c r="AM1882" s="39"/>
      <c r="AN1882" s="39">
        <v>10001</v>
      </c>
      <c r="AO1882" s="39" t="s">
        <v>101</v>
      </c>
      <c r="AP1882" s="39">
        <f t="shared" si="507"/>
        <v>2</v>
      </c>
    </row>
    <row r="1883" spans="27:42" x14ac:dyDescent="0.2">
      <c r="AA1883" s="39"/>
      <c r="AB1883" s="39"/>
      <c r="AC1883" s="39"/>
      <c r="AD1883" s="39"/>
      <c r="AE1883" s="39"/>
      <c r="AF1883" s="39"/>
      <c r="AG1883" s="39"/>
      <c r="AH1883" s="39"/>
      <c r="AI1883" s="39"/>
      <c r="AJ1883" s="39"/>
      <c r="AK1883" s="39"/>
      <c r="AL1883" s="39">
        <f t="shared" si="506"/>
        <v>612</v>
      </c>
      <c r="AM1883" s="39"/>
      <c r="AN1883" s="39">
        <v>10001</v>
      </c>
      <c r="AO1883" s="39" t="s">
        <v>101</v>
      </c>
      <c r="AP1883" s="39">
        <f t="shared" si="507"/>
        <v>2</v>
      </c>
    </row>
    <row r="1884" spans="27:42" x14ac:dyDescent="0.2">
      <c r="AA1884" s="39"/>
      <c r="AB1884" s="39"/>
      <c r="AC1884" s="39"/>
      <c r="AD1884" s="39"/>
      <c r="AE1884" s="39"/>
      <c r="AF1884" s="39"/>
      <c r="AG1884" s="39"/>
      <c r="AH1884" s="39"/>
      <c r="AI1884" s="39"/>
      <c r="AJ1884" s="39"/>
      <c r="AK1884" s="39"/>
      <c r="AL1884" s="39">
        <f t="shared" si="506"/>
        <v>613</v>
      </c>
      <c r="AM1884" s="39"/>
      <c r="AN1884" s="39">
        <v>10001</v>
      </c>
      <c r="AO1884" s="39" t="s">
        <v>101</v>
      </c>
      <c r="AP1884" s="39">
        <f t="shared" si="507"/>
        <v>2</v>
      </c>
    </row>
    <row r="1885" spans="27:42" x14ac:dyDescent="0.2">
      <c r="AA1885" s="39"/>
      <c r="AB1885" s="39"/>
      <c r="AC1885" s="39"/>
      <c r="AD1885" s="39"/>
      <c r="AE1885" s="39"/>
      <c r="AF1885" s="39"/>
      <c r="AG1885" s="39"/>
      <c r="AH1885" s="39"/>
      <c r="AI1885" s="39"/>
      <c r="AJ1885" s="39"/>
      <c r="AK1885" s="39"/>
      <c r="AL1885" s="39">
        <f t="shared" si="506"/>
        <v>614</v>
      </c>
      <c r="AM1885" s="39"/>
      <c r="AN1885" s="39">
        <v>10001</v>
      </c>
      <c r="AO1885" s="39" t="s">
        <v>101</v>
      </c>
      <c r="AP1885" s="39">
        <f t="shared" si="507"/>
        <v>2</v>
      </c>
    </row>
    <row r="1886" spans="27:42" x14ac:dyDescent="0.2">
      <c r="AA1886" s="39"/>
      <c r="AB1886" s="39"/>
      <c r="AC1886" s="39"/>
      <c r="AD1886" s="39"/>
      <c r="AE1886" s="39"/>
      <c r="AF1886" s="39"/>
      <c r="AG1886" s="39"/>
      <c r="AH1886" s="39"/>
      <c r="AI1886" s="39"/>
      <c r="AJ1886" s="39"/>
      <c r="AK1886" s="39"/>
      <c r="AL1886" s="39">
        <f t="shared" si="506"/>
        <v>615</v>
      </c>
      <c r="AM1886" s="39"/>
      <c r="AN1886" s="39">
        <v>10001</v>
      </c>
      <c r="AO1886" s="39" t="s">
        <v>101</v>
      </c>
      <c r="AP1886" s="39">
        <f t="shared" si="507"/>
        <v>2</v>
      </c>
    </row>
    <row r="1887" spans="27:42" x14ac:dyDescent="0.2">
      <c r="AA1887" s="39"/>
      <c r="AB1887" s="39"/>
      <c r="AC1887" s="39"/>
      <c r="AD1887" s="39"/>
      <c r="AE1887" s="39"/>
      <c r="AF1887" s="39"/>
      <c r="AG1887" s="39"/>
      <c r="AH1887" s="39"/>
      <c r="AI1887" s="39"/>
      <c r="AJ1887" s="39"/>
      <c r="AK1887" s="39"/>
      <c r="AL1887" s="39">
        <f t="shared" si="506"/>
        <v>616</v>
      </c>
      <c r="AM1887" s="39"/>
      <c r="AN1887" s="39">
        <v>10001</v>
      </c>
      <c r="AO1887" s="39" t="s">
        <v>101</v>
      </c>
      <c r="AP1887" s="39">
        <f t="shared" si="507"/>
        <v>2</v>
      </c>
    </row>
    <row r="1888" spans="27:42" x14ac:dyDescent="0.2">
      <c r="AA1888" s="39"/>
      <c r="AB1888" s="39"/>
      <c r="AC1888" s="39"/>
      <c r="AD1888" s="39"/>
      <c r="AE1888" s="39"/>
      <c r="AF1888" s="39"/>
      <c r="AG1888" s="39"/>
      <c r="AH1888" s="39"/>
      <c r="AI1888" s="39"/>
      <c r="AJ1888" s="39"/>
      <c r="AK1888" s="39"/>
      <c r="AL1888" s="39">
        <f t="shared" si="506"/>
        <v>617</v>
      </c>
      <c r="AM1888" s="39"/>
      <c r="AN1888" s="39">
        <v>10001</v>
      </c>
      <c r="AO1888" s="39" t="s">
        <v>101</v>
      </c>
      <c r="AP1888" s="39">
        <f t="shared" si="507"/>
        <v>2</v>
      </c>
    </row>
    <row r="1889" spans="27:42" x14ac:dyDescent="0.2">
      <c r="AA1889" s="39"/>
      <c r="AB1889" s="39"/>
      <c r="AC1889" s="39"/>
      <c r="AD1889" s="39"/>
      <c r="AE1889" s="39"/>
      <c r="AF1889" s="39"/>
      <c r="AG1889" s="39"/>
      <c r="AH1889" s="39"/>
      <c r="AI1889" s="39"/>
      <c r="AJ1889" s="39"/>
      <c r="AK1889" s="39"/>
      <c r="AL1889" s="39">
        <f t="shared" si="506"/>
        <v>618</v>
      </c>
      <c r="AM1889" s="39"/>
      <c r="AN1889" s="39">
        <v>10001</v>
      </c>
      <c r="AO1889" s="39" t="s">
        <v>101</v>
      </c>
      <c r="AP1889" s="39">
        <f t="shared" si="507"/>
        <v>2</v>
      </c>
    </row>
    <row r="1890" spans="27:42" x14ac:dyDescent="0.2">
      <c r="AA1890" s="39"/>
      <c r="AB1890" s="39"/>
      <c r="AC1890" s="39"/>
      <c r="AD1890" s="39"/>
      <c r="AE1890" s="39"/>
      <c r="AF1890" s="39"/>
      <c r="AG1890" s="39"/>
      <c r="AH1890" s="39"/>
      <c r="AI1890" s="39"/>
      <c r="AJ1890" s="39"/>
      <c r="AK1890" s="39"/>
      <c r="AL1890" s="39">
        <f t="shared" si="506"/>
        <v>619</v>
      </c>
      <c r="AM1890" s="39"/>
      <c r="AN1890" s="39">
        <v>10001</v>
      </c>
      <c r="AO1890" s="39" t="s">
        <v>101</v>
      </c>
      <c r="AP1890" s="39">
        <f t="shared" si="507"/>
        <v>2</v>
      </c>
    </row>
    <row r="1891" spans="27:42" x14ac:dyDescent="0.2">
      <c r="AA1891" s="39"/>
      <c r="AB1891" s="39"/>
      <c r="AC1891" s="39"/>
      <c r="AD1891" s="39"/>
      <c r="AE1891" s="39"/>
      <c r="AF1891" s="39"/>
      <c r="AG1891" s="39"/>
      <c r="AH1891" s="39"/>
      <c r="AI1891" s="39"/>
      <c r="AJ1891" s="39"/>
      <c r="AK1891" s="39"/>
      <c r="AL1891" s="39">
        <f t="shared" si="506"/>
        <v>620</v>
      </c>
      <c r="AM1891" s="39"/>
      <c r="AN1891" s="39">
        <v>10001</v>
      </c>
      <c r="AO1891" s="39" t="s">
        <v>101</v>
      </c>
      <c r="AP1891" s="39">
        <f t="shared" si="507"/>
        <v>2</v>
      </c>
    </row>
    <row r="1892" spans="27:42" x14ac:dyDescent="0.2">
      <c r="AA1892" s="39"/>
      <c r="AB1892" s="39"/>
      <c r="AC1892" s="39"/>
      <c r="AD1892" s="39"/>
      <c r="AE1892" s="39"/>
      <c r="AF1892" s="39"/>
      <c r="AG1892" s="39"/>
      <c r="AH1892" s="39"/>
      <c r="AI1892" s="39"/>
      <c r="AJ1892" s="39"/>
      <c r="AK1892" s="39"/>
      <c r="AL1892" s="39">
        <f t="shared" si="506"/>
        <v>621</v>
      </c>
      <c r="AM1892" s="39"/>
      <c r="AN1892" s="39">
        <v>10001</v>
      </c>
      <c r="AO1892" s="39" t="s">
        <v>101</v>
      </c>
      <c r="AP1892" s="39">
        <f t="shared" si="507"/>
        <v>2</v>
      </c>
    </row>
    <row r="1893" spans="27:42" x14ac:dyDescent="0.2">
      <c r="AA1893" s="39"/>
      <c r="AB1893" s="39"/>
      <c r="AC1893" s="39"/>
      <c r="AD1893" s="39"/>
      <c r="AE1893" s="39"/>
      <c r="AF1893" s="39"/>
      <c r="AG1893" s="39"/>
      <c r="AH1893" s="39"/>
      <c r="AI1893" s="39"/>
      <c r="AJ1893" s="39"/>
      <c r="AK1893" s="39"/>
      <c r="AL1893" s="39">
        <f t="shared" si="506"/>
        <v>622</v>
      </c>
      <c r="AM1893" s="39"/>
      <c r="AN1893" s="39">
        <v>10001</v>
      </c>
      <c r="AO1893" s="39" t="s">
        <v>101</v>
      </c>
      <c r="AP1893" s="39">
        <f t="shared" si="507"/>
        <v>2</v>
      </c>
    </row>
    <row r="1894" spans="27:42" x14ac:dyDescent="0.2">
      <c r="AA1894" s="39"/>
      <c r="AB1894" s="39"/>
      <c r="AC1894" s="39"/>
      <c r="AD1894" s="39"/>
      <c r="AE1894" s="39"/>
      <c r="AF1894" s="39"/>
      <c r="AG1894" s="39"/>
      <c r="AH1894" s="39"/>
      <c r="AI1894" s="39"/>
      <c r="AJ1894" s="39"/>
      <c r="AK1894" s="39"/>
      <c r="AL1894" s="39">
        <f t="shared" si="506"/>
        <v>623</v>
      </c>
      <c r="AM1894" s="39"/>
      <c r="AN1894" s="39">
        <v>10001</v>
      </c>
      <c r="AO1894" s="39" t="s">
        <v>101</v>
      </c>
      <c r="AP1894" s="39">
        <f t="shared" si="507"/>
        <v>2</v>
      </c>
    </row>
    <row r="1895" spans="27:42" x14ac:dyDescent="0.2">
      <c r="AA1895" s="39"/>
      <c r="AB1895" s="39"/>
      <c r="AC1895" s="39"/>
      <c r="AD1895" s="39"/>
      <c r="AE1895" s="39"/>
      <c r="AF1895" s="39"/>
      <c r="AG1895" s="39"/>
      <c r="AH1895" s="39"/>
      <c r="AI1895" s="39"/>
      <c r="AJ1895" s="39"/>
      <c r="AK1895" s="39"/>
      <c r="AL1895" s="39">
        <f t="shared" si="506"/>
        <v>624</v>
      </c>
      <c r="AM1895" s="39"/>
      <c r="AN1895" s="39">
        <v>10001</v>
      </c>
      <c r="AO1895" s="39" t="s">
        <v>101</v>
      </c>
      <c r="AP1895" s="39">
        <f t="shared" si="507"/>
        <v>2</v>
      </c>
    </row>
    <row r="1896" spans="27:42" x14ac:dyDescent="0.2">
      <c r="AA1896" s="39"/>
      <c r="AB1896" s="39"/>
      <c r="AC1896" s="39"/>
      <c r="AD1896" s="39"/>
      <c r="AE1896" s="39"/>
      <c r="AF1896" s="39"/>
      <c r="AG1896" s="39"/>
      <c r="AH1896" s="39"/>
      <c r="AI1896" s="39"/>
      <c r="AJ1896" s="39"/>
      <c r="AK1896" s="39"/>
      <c r="AL1896" s="39">
        <f t="shared" si="506"/>
        <v>625</v>
      </c>
      <c r="AM1896" s="39"/>
      <c r="AN1896" s="39">
        <v>10001</v>
      </c>
      <c r="AO1896" s="39" t="s">
        <v>101</v>
      </c>
      <c r="AP1896" s="39">
        <f t="shared" si="507"/>
        <v>2</v>
      </c>
    </row>
    <row r="1897" spans="27:42" x14ac:dyDescent="0.2">
      <c r="AA1897" s="39"/>
      <c r="AB1897" s="39"/>
      <c r="AC1897" s="39"/>
      <c r="AD1897" s="39"/>
      <c r="AE1897" s="39"/>
      <c r="AF1897" s="39"/>
      <c r="AG1897" s="39"/>
      <c r="AH1897" s="39"/>
      <c r="AI1897" s="39"/>
      <c r="AJ1897" s="39"/>
      <c r="AK1897" s="39"/>
      <c r="AL1897" s="39">
        <f t="shared" si="506"/>
        <v>626</v>
      </c>
      <c r="AM1897" s="39"/>
      <c r="AN1897" s="39">
        <v>10001</v>
      </c>
      <c r="AO1897" s="39" t="s">
        <v>101</v>
      </c>
      <c r="AP1897" s="39">
        <f t="shared" si="507"/>
        <v>2</v>
      </c>
    </row>
    <row r="1898" spans="27:42" x14ac:dyDescent="0.2">
      <c r="AA1898" s="39"/>
      <c r="AB1898" s="39"/>
      <c r="AC1898" s="39"/>
      <c r="AD1898" s="39"/>
      <c r="AE1898" s="39"/>
      <c r="AF1898" s="39"/>
      <c r="AG1898" s="39"/>
      <c r="AH1898" s="39"/>
      <c r="AI1898" s="39"/>
      <c r="AJ1898" s="39"/>
      <c r="AK1898" s="39"/>
      <c r="AL1898" s="39">
        <f t="shared" si="506"/>
        <v>627</v>
      </c>
      <c r="AM1898" s="39"/>
      <c r="AN1898" s="39">
        <v>10001</v>
      </c>
      <c r="AO1898" s="39" t="s">
        <v>101</v>
      </c>
      <c r="AP1898" s="39">
        <f t="shared" si="507"/>
        <v>2</v>
      </c>
    </row>
    <row r="1899" spans="27:42" x14ac:dyDescent="0.2">
      <c r="AA1899" s="39"/>
      <c r="AB1899" s="39"/>
      <c r="AC1899" s="39"/>
      <c r="AD1899" s="39"/>
      <c r="AE1899" s="39"/>
      <c r="AF1899" s="39"/>
      <c r="AG1899" s="39"/>
      <c r="AH1899" s="39"/>
      <c r="AI1899" s="39"/>
      <c r="AJ1899" s="39"/>
      <c r="AK1899" s="39"/>
      <c r="AL1899" s="39">
        <f t="shared" si="506"/>
        <v>628</v>
      </c>
      <c r="AM1899" s="39"/>
      <c r="AN1899" s="39">
        <v>10001</v>
      </c>
      <c r="AO1899" s="39" t="s">
        <v>101</v>
      </c>
      <c r="AP1899" s="39">
        <f t="shared" si="507"/>
        <v>2</v>
      </c>
    </row>
    <row r="1900" spans="27:42" x14ac:dyDescent="0.2">
      <c r="AA1900" s="39"/>
      <c r="AB1900" s="39"/>
      <c r="AC1900" s="39"/>
      <c r="AD1900" s="39"/>
      <c r="AE1900" s="39"/>
      <c r="AF1900" s="39"/>
      <c r="AG1900" s="39"/>
      <c r="AH1900" s="39"/>
      <c r="AI1900" s="39"/>
      <c r="AJ1900" s="39"/>
      <c r="AK1900" s="39"/>
      <c r="AL1900" s="39">
        <f t="shared" si="506"/>
        <v>629</v>
      </c>
      <c r="AM1900" s="39"/>
      <c r="AN1900" s="39">
        <v>10001</v>
      </c>
      <c r="AO1900" s="39" t="s">
        <v>101</v>
      </c>
      <c r="AP1900" s="39">
        <f t="shared" si="507"/>
        <v>2</v>
      </c>
    </row>
    <row r="1901" spans="27:42" x14ac:dyDescent="0.2">
      <c r="AA1901" s="39"/>
      <c r="AB1901" s="39"/>
      <c r="AC1901" s="39"/>
      <c r="AD1901" s="39"/>
      <c r="AE1901" s="39"/>
      <c r="AF1901" s="39"/>
      <c r="AG1901" s="39"/>
      <c r="AH1901" s="39"/>
      <c r="AI1901" s="39"/>
      <c r="AJ1901" s="39"/>
      <c r="AK1901" s="39"/>
      <c r="AL1901" s="39">
        <f t="shared" si="506"/>
        <v>630</v>
      </c>
      <c r="AM1901" s="39"/>
      <c r="AN1901" s="39">
        <v>10001</v>
      </c>
      <c r="AO1901" s="39" t="s">
        <v>101</v>
      </c>
      <c r="AP1901" s="39">
        <f t="shared" si="507"/>
        <v>2</v>
      </c>
    </row>
    <row r="1902" spans="27:42" x14ac:dyDescent="0.2">
      <c r="AA1902" s="39"/>
      <c r="AB1902" s="39"/>
      <c r="AC1902" s="39"/>
      <c r="AD1902" s="39"/>
      <c r="AE1902" s="39"/>
      <c r="AF1902" s="39"/>
      <c r="AG1902" s="39"/>
      <c r="AH1902" s="39"/>
      <c r="AI1902" s="39"/>
      <c r="AJ1902" s="39"/>
      <c r="AK1902" s="39"/>
      <c r="AL1902" s="39">
        <f t="shared" si="506"/>
        <v>631</v>
      </c>
      <c r="AM1902" s="39"/>
      <c r="AN1902" s="39">
        <v>10001</v>
      </c>
      <c r="AO1902" s="39" t="s">
        <v>101</v>
      </c>
      <c r="AP1902" s="39">
        <f t="shared" si="507"/>
        <v>2</v>
      </c>
    </row>
    <row r="1903" spans="27:42" x14ac:dyDescent="0.2">
      <c r="AA1903" s="39"/>
      <c r="AB1903" s="39"/>
      <c r="AC1903" s="39"/>
      <c r="AD1903" s="39"/>
      <c r="AE1903" s="39"/>
      <c r="AF1903" s="39"/>
      <c r="AG1903" s="39"/>
      <c r="AH1903" s="39"/>
      <c r="AI1903" s="39"/>
      <c r="AJ1903" s="39"/>
      <c r="AK1903" s="39"/>
      <c r="AL1903" s="39">
        <f t="shared" si="506"/>
        <v>632</v>
      </c>
      <c r="AM1903" s="39"/>
      <c r="AN1903" s="39">
        <v>10001</v>
      </c>
      <c r="AO1903" s="39" t="s">
        <v>101</v>
      </c>
      <c r="AP1903" s="39">
        <f t="shared" si="507"/>
        <v>2</v>
      </c>
    </row>
    <row r="1904" spans="27:42" x14ac:dyDescent="0.2">
      <c r="AA1904" s="39"/>
      <c r="AB1904" s="39"/>
      <c r="AC1904" s="39"/>
      <c r="AD1904" s="39"/>
      <c r="AE1904" s="39"/>
      <c r="AF1904" s="39"/>
      <c r="AG1904" s="39"/>
      <c r="AH1904" s="39"/>
      <c r="AI1904" s="39"/>
      <c r="AJ1904" s="39"/>
      <c r="AK1904" s="39"/>
      <c r="AL1904" s="39">
        <f t="shared" si="506"/>
        <v>633</v>
      </c>
      <c r="AM1904" s="39"/>
      <c r="AN1904" s="39">
        <v>10001</v>
      </c>
      <c r="AO1904" s="39" t="s">
        <v>101</v>
      </c>
      <c r="AP1904" s="39">
        <f t="shared" si="507"/>
        <v>2</v>
      </c>
    </row>
    <row r="1905" spans="27:42" x14ac:dyDescent="0.2">
      <c r="AA1905" s="39"/>
      <c r="AB1905" s="39"/>
      <c r="AC1905" s="39"/>
      <c r="AD1905" s="39"/>
      <c r="AE1905" s="39"/>
      <c r="AF1905" s="39"/>
      <c r="AG1905" s="39"/>
      <c r="AH1905" s="39"/>
      <c r="AI1905" s="39"/>
      <c r="AJ1905" s="39"/>
      <c r="AK1905" s="39"/>
      <c r="AL1905" s="39">
        <f t="shared" si="506"/>
        <v>634</v>
      </c>
      <c r="AM1905" s="39"/>
      <c r="AN1905" s="39">
        <v>10001</v>
      </c>
      <c r="AO1905" s="39" t="s">
        <v>101</v>
      </c>
      <c r="AP1905" s="39">
        <f t="shared" si="507"/>
        <v>2</v>
      </c>
    </row>
    <row r="1906" spans="27:42" x14ac:dyDescent="0.2">
      <c r="AA1906" s="39"/>
      <c r="AB1906" s="39"/>
      <c r="AC1906" s="39"/>
      <c r="AD1906" s="39"/>
      <c r="AE1906" s="39"/>
      <c r="AF1906" s="39"/>
      <c r="AG1906" s="39"/>
      <c r="AH1906" s="39"/>
      <c r="AI1906" s="39"/>
      <c r="AJ1906" s="39"/>
      <c r="AK1906" s="39"/>
      <c r="AL1906" s="39">
        <f t="shared" si="506"/>
        <v>635</v>
      </c>
      <c r="AM1906" s="39"/>
      <c r="AN1906" s="39">
        <v>10001</v>
      </c>
      <c r="AO1906" s="39" t="s">
        <v>101</v>
      </c>
      <c r="AP1906" s="39">
        <f t="shared" si="507"/>
        <v>2</v>
      </c>
    </row>
    <row r="1907" spans="27:42" x14ac:dyDescent="0.2">
      <c r="AA1907" s="39"/>
      <c r="AB1907" s="39"/>
      <c r="AC1907" s="39"/>
      <c r="AD1907" s="39"/>
      <c r="AE1907" s="39"/>
      <c r="AF1907" s="39"/>
      <c r="AG1907" s="39"/>
      <c r="AH1907" s="39"/>
      <c r="AI1907" s="39"/>
      <c r="AJ1907" s="39"/>
      <c r="AK1907" s="39"/>
      <c r="AL1907" s="39">
        <f t="shared" si="506"/>
        <v>636</v>
      </c>
      <c r="AM1907" s="39"/>
      <c r="AN1907" s="39">
        <v>10001</v>
      </c>
      <c r="AO1907" s="39" t="s">
        <v>101</v>
      </c>
      <c r="AP1907" s="39">
        <f t="shared" si="507"/>
        <v>2</v>
      </c>
    </row>
    <row r="1908" spans="27:42" x14ac:dyDescent="0.2">
      <c r="AA1908" s="39"/>
      <c r="AB1908" s="39"/>
      <c r="AC1908" s="39"/>
      <c r="AD1908" s="39"/>
      <c r="AE1908" s="39"/>
      <c r="AF1908" s="39"/>
      <c r="AG1908" s="39"/>
      <c r="AH1908" s="39"/>
      <c r="AI1908" s="39"/>
      <c r="AJ1908" s="39"/>
      <c r="AK1908" s="39"/>
      <c r="AL1908" s="39">
        <f t="shared" si="506"/>
        <v>637</v>
      </c>
      <c r="AM1908" s="39"/>
      <c r="AN1908" s="39">
        <v>10001</v>
      </c>
      <c r="AO1908" s="39" t="s">
        <v>101</v>
      </c>
      <c r="AP1908" s="39">
        <f t="shared" si="507"/>
        <v>2</v>
      </c>
    </row>
    <row r="1909" spans="27:42" x14ac:dyDescent="0.2">
      <c r="AA1909" s="39"/>
      <c r="AB1909" s="39"/>
      <c r="AC1909" s="39"/>
      <c r="AD1909" s="39"/>
      <c r="AE1909" s="39"/>
      <c r="AF1909" s="39"/>
      <c r="AG1909" s="39"/>
      <c r="AH1909" s="39"/>
      <c r="AI1909" s="39"/>
      <c r="AJ1909" s="39"/>
      <c r="AK1909" s="39"/>
      <c r="AL1909" s="39">
        <f t="shared" si="506"/>
        <v>638</v>
      </c>
      <c r="AM1909" s="39"/>
      <c r="AN1909" s="39">
        <v>10001</v>
      </c>
      <c r="AO1909" s="39" t="s">
        <v>101</v>
      </c>
      <c r="AP1909" s="39">
        <f t="shared" si="507"/>
        <v>2</v>
      </c>
    </row>
    <row r="1910" spans="27:42" x14ac:dyDescent="0.2">
      <c r="AA1910" s="39"/>
      <c r="AB1910" s="39"/>
      <c r="AC1910" s="39"/>
      <c r="AD1910" s="39"/>
      <c r="AE1910" s="39"/>
      <c r="AF1910" s="39"/>
      <c r="AG1910" s="39"/>
      <c r="AH1910" s="39"/>
      <c r="AI1910" s="39"/>
      <c r="AJ1910" s="39"/>
      <c r="AK1910" s="39"/>
      <c r="AL1910" s="39">
        <f t="shared" si="506"/>
        <v>639</v>
      </c>
      <c r="AM1910" s="39"/>
      <c r="AN1910" s="39">
        <v>10001</v>
      </c>
      <c r="AO1910" s="39" t="s">
        <v>101</v>
      </c>
      <c r="AP1910" s="39">
        <f t="shared" si="507"/>
        <v>2</v>
      </c>
    </row>
    <row r="1911" spans="27:42" x14ac:dyDescent="0.2">
      <c r="AA1911" s="39"/>
      <c r="AB1911" s="39"/>
      <c r="AC1911" s="39"/>
      <c r="AD1911" s="39"/>
      <c r="AE1911" s="39"/>
      <c r="AF1911" s="39"/>
      <c r="AG1911" s="39"/>
      <c r="AH1911" s="39"/>
      <c r="AI1911" s="39"/>
      <c r="AJ1911" s="39"/>
      <c r="AK1911" s="39"/>
      <c r="AL1911" s="39">
        <f t="shared" si="506"/>
        <v>640</v>
      </c>
      <c r="AM1911" s="39"/>
      <c r="AN1911" s="39">
        <v>10001</v>
      </c>
      <c r="AO1911" s="39" t="s">
        <v>101</v>
      </c>
      <c r="AP1911" s="39">
        <f t="shared" si="507"/>
        <v>2</v>
      </c>
    </row>
    <row r="1912" spans="27:42" x14ac:dyDescent="0.2">
      <c r="AA1912" s="39"/>
      <c r="AB1912" s="39"/>
      <c r="AC1912" s="39"/>
      <c r="AD1912" s="39"/>
      <c r="AE1912" s="39"/>
      <c r="AF1912" s="39"/>
      <c r="AG1912" s="39"/>
      <c r="AH1912" s="39"/>
      <c r="AI1912" s="39"/>
      <c r="AJ1912" s="39"/>
      <c r="AK1912" s="39"/>
      <c r="AL1912" s="39">
        <f t="shared" si="506"/>
        <v>641</v>
      </c>
      <c r="AM1912" s="39"/>
      <c r="AN1912" s="39">
        <v>10001</v>
      </c>
      <c r="AO1912" s="39" t="s">
        <v>101</v>
      </c>
      <c r="AP1912" s="39">
        <f t="shared" si="507"/>
        <v>2</v>
      </c>
    </row>
    <row r="1913" spans="27:42" x14ac:dyDescent="0.2">
      <c r="AA1913" s="39"/>
      <c r="AB1913" s="39"/>
      <c r="AC1913" s="39"/>
      <c r="AD1913" s="39"/>
      <c r="AE1913" s="39"/>
      <c r="AF1913" s="39"/>
      <c r="AG1913" s="39"/>
      <c r="AH1913" s="39"/>
      <c r="AI1913" s="39"/>
      <c r="AJ1913" s="39"/>
      <c r="AK1913" s="39"/>
      <c r="AL1913" s="39">
        <f t="shared" si="506"/>
        <v>642</v>
      </c>
      <c r="AM1913" s="39"/>
      <c r="AN1913" s="39">
        <v>10001</v>
      </c>
      <c r="AO1913" s="39" t="s">
        <v>101</v>
      </c>
      <c r="AP1913" s="39">
        <f t="shared" si="507"/>
        <v>2</v>
      </c>
    </row>
    <row r="1914" spans="27:42" x14ac:dyDescent="0.2">
      <c r="AA1914" s="39"/>
      <c r="AB1914" s="39"/>
      <c r="AC1914" s="39"/>
      <c r="AD1914" s="39"/>
      <c r="AE1914" s="39"/>
      <c r="AF1914" s="39"/>
      <c r="AG1914" s="39"/>
      <c r="AH1914" s="39"/>
      <c r="AI1914" s="39"/>
      <c r="AJ1914" s="39"/>
      <c r="AK1914" s="39"/>
      <c r="AL1914" s="39">
        <f t="shared" si="506"/>
        <v>643</v>
      </c>
      <c r="AM1914" s="39"/>
      <c r="AN1914" s="39">
        <v>10001</v>
      </c>
      <c r="AO1914" s="39" t="s">
        <v>101</v>
      </c>
      <c r="AP1914" s="39">
        <f t="shared" si="507"/>
        <v>2</v>
      </c>
    </row>
    <row r="1915" spans="27:42" x14ac:dyDescent="0.2">
      <c r="AA1915" s="39"/>
      <c r="AB1915" s="39"/>
      <c r="AC1915" s="39"/>
      <c r="AD1915" s="39"/>
      <c r="AE1915" s="39"/>
      <c r="AF1915" s="39"/>
      <c r="AG1915" s="39"/>
      <c r="AH1915" s="39"/>
      <c r="AI1915" s="39"/>
      <c r="AJ1915" s="39"/>
      <c r="AK1915" s="39"/>
      <c r="AL1915" s="39">
        <f t="shared" si="506"/>
        <v>644</v>
      </c>
      <c r="AM1915" s="39"/>
      <c r="AN1915" s="39">
        <v>10001</v>
      </c>
      <c r="AO1915" s="39" t="s">
        <v>101</v>
      </c>
      <c r="AP1915" s="39">
        <f t="shared" si="507"/>
        <v>2</v>
      </c>
    </row>
    <row r="1916" spans="27:42" x14ac:dyDescent="0.2">
      <c r="AA1916" s="39"/>
      <c r="AB1916" s="39"/>
      <c r="AC1916" s="39"/>
      <c r="AD1916" s="39"/>
      <c r="AE1916" s="39"/>
      <c r="AF1916" s="39"/>
      <c r="AG1916" s="39"/>
      <c r="AH1916" s="39"/>
      <c r="AI1916" s="39"/>
      <c r="AJ1916" s="39"/>
      <c r="AK1916" s="39"/>
      <c r="AL1916" s="39">
        <f t="shared" si="506"/>
        <v>645</v>
      </c>
      <c r="AM1916" s="39"/>
      <c r="AN1916" s="39">
        <v>10001</v>
      </c>
      <c r="AO1916" s="39" t="s">
        <v>101</v>
      </c>
      <c r="AP1916" s="39">
        <f t="shared" si="507"/>
        <v>2</v>
      </c>
    </row>
    <row r="1917" spans="27:42" x14ac:dyDescent="0.2">
      <c r="AA1917" s="39"/>
      <c r="AB1917" s="39"/>
      <c r="AC1917" s="39"/>
      <c r="AD1917" s="39"/>
      <c r="AE1917" s="39"/>
      <c r="AF1917" s="39"/>
      <c r="AG1917" s="39"/>
      <c r="AH1917" s="39"/>
      <c r="AI1917" s="39"/>
      <c r="AJ1917" s="39"/>
      <c r="AK1917" s="39"/>
      <c r="AL1917" s="39">
        <f t="shared" si="506"/>
        <v>646</v>
      </c>
      <c r="AM1917" s="39"/>
      <c r="AN1917" s="39">
        <v>10001</v>
      </c>
      <c r="AO1917" s="39" t="s">
        <v>101</v>
      </c>
      <c r="AP1917" s="39">
        <f t="shared" si="507"/>
        <v>2</v>
      </c>
    </row>
    <row r="1918" spans="27:42" x14ac:dyDescent="0.2">
      <c r="AA1918" s="39"/>
      <c r="AB1918" s="39"/>
      <c r="AC1918" s="39"/>
      <c r="AD1918" s="39"/>
      <c r="AE1918" s="39"/>
      <c r="AF1918" s="39"/>
      <c r="AG1918" s="39"/>
      <c r="AH1918" s="39"/>
      <c r="AI1918" s="39"/>
      <c r="AJ1918" s="39"/>
      <c r="AK1918" s="39"/>
      <c r="AL1918" s="39">
        <f t="shared" si="506"/>
        <v>647</v>
      </c>
      <c r="AM1918" s="39"/>
      <c r="AN1918" s="39">
        <v>10001</v>
      </c>
      <c r="AO1918" s="39" t="s">
        <v>101</v>
      </c>
      <c r="AP1918" s="39">
        <f t="shared" si="507"/>
        <v>2</v>
      </c>
    </row>
    <row r="1919" spans="27:42" x14ac:dyDescent="0.2">
      <c r="AA1919" s="39"/>
      <c r="AB1919" s="39"/>
      <c r="AC1919" s="39"/>
      <c r="AD1919" s="39"/>
      <c r="AE1919" s="39"/>
      <c r="AF1919" s="39"/>
      <c r="AG1919" s="39"/>
      <c r="AH1919" s="39"/>
      <c r="AI1919" s="39"/>
      <c r="AJ1919" s="39"/>
      <c r="AK1919" s="39"/>
      <c r="AL1919" s="39">
        <f t="shared" si="506"/>
        <v>648</v>
      </c>
      <c r="AM1919" s="39"/>
      <c r="AN1919" s="39">
        <v>10001</v>
      </c>
      <c r="AO1919" s="39" t="s">
        <v>101</v>
      </c>
      <c r="AP1919" s="39">
        <f t="shared" si="507"/>
        <v>2</v>
      </c>
    </row>
    <row r="1920" spans="27:42" x14ac:dyDescent="0.2">
      <c r="AA1920" s="39"/>
      <c r="AB1920" s="39"/>
      <c r="AC1920" s="39"/>
      <c r="AD1920" s="39"/>
      <c r="AE1920" s="39"/>
      <c r="AF1920" s="39"/>
      <c r="AG1920" s="39"/>
      <c r="AH1920" s="39"/>
      <c r="AI1920" s="39"/>
      <c r="AJ1920" s="39"/>
      <c r="AK1920" s="39"/>
      <c r="AL1920" s="39">
        <f t="shared" si="506"/>
        <v>649</v>
      </c>
      <c r="AM1920" s="39"/>
      <c r="AN1920" s="39">
        <v>10001</v>
      </c>
      <c r="AO1920" s="39" t="s">
        <v>101</v>
      </c>
      <c r="AP1920" s="39">
        <f t="shared" si="507"/>
        <v>2</v>
      </c>
    </row>
    <row r="1921" spans="27:42" x14ac:dyDescent="0.2">
      <c r="AA1921" s="39"/>
      <c r="AB1921" s="39"/>
      <c r="AC1921" s="39"/>
      <c r="AD1921" s="39"/>
      <c r="AE1921" s="39"/>
      <c r="AF1921" s="39"/>
      <c r="AG1921" s="39"/>
      <c r="AH1921" s="39"/>
      <c r="AI1921" s="39"/>
      <c r="AJ1921" s="39"/>
      <c r="AK1921" s="39"/>
      <c r="AL1921" s="39">
        <f t="shared" si="506"/>
        <v>650</v>
      </c>
      <c r="AM1921" s="39"/>
      <c r="AN1921" s="39">
        <v>10001</v>
      </c>
      <c r="AO1921" s="39" t="s">
        <v>101</v>
      </c>
      <c r="AP1921" s="39">
        <f t="shared" si="507"/>
        <v>2</v>
      </c>
    </row>
    <row r="1922" spans="27:42" x14ac:dyDescent="0.2">
      <c r="AA1922" s="39"/>
      <c r="AB1922" s="39"/>
      <c r="AC1922" s="39"/>
      <c r="AD1922" s="39"/>
      <c r="AE1922" s="39"/>
      <c r="AF1922" s="39"/>
      <c r="AG1922" s="39"/>
      <c r="AH1922" s="39"/>
      <c r="AI1922" s="39"/>
      <c r="AJ1922" s="39"/>
      <c r="AK1922" s="39"/>
      <c r="AL1922" s="39">
        <f t="shared" si="506"/>
        <v>651</v>
      </c>
      <c r="AM1922" s="39"/>
      <c r="AN1922" s="39">
        <v>10001</v>
      </c>
      <c r="AO1922" s="39" t="s">
        <v>101</v>
      </c>
      <c r="AP1922" s="39">
        <f t="shared" si="507"/>
        <v>2</v>
      </c>
    </row>
    <row r="1923" spans="27:42" x14ac:dyDescent="0.2">
      <c r="AA1923" s="39"/>
      <c r="AB1923" s="39"/>
      <c r="AC1923" s="39"/>
      <c r="AD1923" s="39"/>
      <c r="AE1923" s="39"/>
      <c r="AF1923" s="39"/>
      <c r="AG1923" s="39"/>
      <c r="AH1923" s="39"/>
      <c r="AI1923" s="39"/>
      <c r="AJ1923" s="39"/>
      <c r="AK1923" s="39"/>
      <c r="AL1923" s="39">
        <f t="shared" si="506"/>
        <v>652</v>
      </c>
      <c r="AM1923" s="39"/>
      <c r="AN1923" s="39">
        <v>10001</v>
      </c>
      <c r="AO1923" s="39" t="s">
        <v>101</v>
      </c>
      <c r="AP1923" s="39">
        <f t="shared" si="507"/>
        <v>2</v>
      </c>
    </row>
    <row r="1924" spans="27:42" x14ac:dyDescent="0.2">
      <c r="AA1924" s="39"/>
      <c r="AB1924" s="39"/>
      <c r="AC1924" s="39"/>
      <c r="AD1924" s="39"/>
      <c r="AE1924" s="39"/>
      <c r="AF1924" s="39"/>
      <c r="AG1924" s="39"/>
      <c r="AH1924" s="39"/>
      <c r="AI1924" s="39"/>
      <c r="AJ1924" s="39"/>
      <c r="AK1924" s="39"/>
      <c r="AL1924" s="39">
        <f t="shared" si="506"/>
        <v>653</v>
      </c>
      <c r="AM1924" s="39"/>
      <c r="AN1924" s="39">
        <v>10001</v>
      </c>
      <c r="AO1924" s="39" t="s">
        <v>101</v>
      </c>
      <c r="AP1924" s="39">
        <f t="shared" si="507"/>
        <v>2</v>
      </c>
    </row>
    <row r="1925" spans="27:42" x14ac:dyDescent="0.2">
      <c r="AA1925" s="39"/>
      <c r="AB1925" s="39"/>
      <c r="AC1925" s="39"/>
      <c r="AD1925" s="39"/>
      <c r="AE1925" s="39"/>
      <c r="AF1925" s="39"/>
      <c r="AG1925" s="39"/>
      <c r="AH1925" s="39"/>
      <c r="AI1925" s="39"/>
      <c r="AJ1925" s="39"/>
      <c r="AK1925" s="39"/>
      <c r="AL1925" s="39">
        <f t="shared" si="506"/>
        <v>654</v>
      </c>
      <c r="AM1925" s="39"/>
      <c r="AN1925" s="39">
        <v>10001</v>
      </c>
      <c r="AO1925" s="39" t="s">
        <v>101</v>
      </c>
      <c r="AP1925" s="39">
        <f t="shared" si="507"/>
        <v>2</v>
      </c>
    </row>
    <row r="1926" spans="27:42" x14ac:dyDescent="0.2">
      <c r="AA1926" s="39"/>
      <c r="AB1926" s="39"/>
      <c r="AC1926" s="39"/>
      <c r="AD1926" s="39"/>
      <c r="AE1926" s="39"/>
      <c r="AF1926" s="39"/>
      <c r="AG1926" s="39"/>
      <c r="AH1926" s="39"/>
      <c r="AI1926" s="39"/>
      <c r="AJ1926" s="39"/>
      <c r="AK1926" s="39"/>
      <c r="AL1926" s="39">
        <f t="shared" si="506"/>
        <v>655</v>
      </c>
      <c r="AM1926" s="39"/>
      <c r="AN1926" s="39">
        <v>10001</v>
      </c>
      <c r="AO1926" s="39" t="s">
        <v>101</v>
      </c>
      <c r="AP1926" s="39">
        <f t="shared" si="507"/>
        <v>2</v>
      </c>
    </row>
    <row r="1927" spans="27:42" x14ac:dyDescent="0.2">
      <c r="AA1927" s="39"/>
      <c r="AB1927" s="39"/>
      <c r="AC1927" s="39"/>
      <c r="AD1927" s="39"/>
      <c r="AE1927" s="39"/>
      <c r="AF1927" s="39"/>
      <c r="AG1927" s="39"/>
      <c r="AH1927" s="39"/>
      <c r="AI1927" s="39"/>
      <c r="AJ1927" s="39"/>
      <c r="AK1927" s="39"/>
      <c r="AL1927" s="39">
        <f t="shared" si="506"/>
        <v>656</v>
      </c>
      <c r="AM1927" s="39"/>
      <c r="AN1927" s="39">
        <v>10001</v>
      </c>
      <c r="AO1927" s="39" t="s">
        <v>101</v>
      </c>
      <c r="AP1927" s="39">
        <f t="shared" si="507"/>
        <v>2</v>
      </c>
    </row>
    <row r="1928" spans="27:42" x14ac:dyDescent="0.2">
      <c r="AA1928" s="39"/>
      <c r="AB1928" s="39"/>
      <c r="AC1928" s="39"/>
      <c r="AD1928" s="39"/>
      <c r="AE1928" s="39"/>
      <c r="AF1928" s="39"/>
      <c r="AG1928" s="39"/>
      <c r="AH1928" s="39"/>
      <c r="AI1928" s="39"/>
      <c r="AJ1928" s="39"/>
      <c r="AK1928" s="39"/>
      <c r="AL1928" s="39">
        <f t="shared" si="506"/>
        <v>657</v>
      </c>
      <c r="AM1928" s="39"/>
      <c r="AN1928" s="39">
        <v>10001</v>
      </c>
      <c r="AO1928" s="39" t="s">
        <v>101</v>
      </c>
      <c r="AP1928" s="39">
        <f t="shared" si="507"/>
        <v>2</v>
      </c>
    </row>
    <row r="1929" spans="27:42" x14ac:dyDescent="0.2">
      <c r="AA1929" s="39"/>
      <c r="AB1929" s="39"/>
      <c r="AC1929" s="39"/>
      <c r="AD1929" s="39"/>
      <c r="AE1929" s="39"/>
      <c r="AF1929" s="39"/>
      <c r="AG1929" s="39"/>
      <c r="AH1929" s="39"/>
      <c r="AI1929" s="39"/>
      <c r="AJ1929" s="39"/>
      <c r="AK1929" s="39"/>
      <c r="AL1929" s="39">
        <f t="shared" si="506"/>
        <v>658</v>
      </c>
      <c r="AM1929" s="39"/>
      <c r="AN1929" s="39">
        <v>10001</v>
      </c>
      <c r="AO1929" s="39" t="s">
        <v>101</v>
      </c>
      <c r="AP1929" s="39">
        <f t="shared" si="507"/>
        <v>2</v>
      </c>
    </row>
    <row r="1930" spans="27:42" x14ac:dyDescent="0.2">
      <c r="AA1930" s="39"/>
      <c r="AB1930" s="39"/>
      <c r="AC1930" s="39"/>
      <c r="AD1930" s="39"/>
      <c r="AE1930" s="39"/>
      <c r="AF1930" s="39"/>
      <c r="AG1930" s="39"/>
      <c r="AH1930" s="39"/>
      <c r="AI1930" s="39"/>
      <c r="AJ1930" s="39"/>
      <c r="AK1930" s="39"/>
      <c r="AL1930" s="39">
        <f t="shared" si="506"/>
        <v>659</v>
      </c>
      <c r="AM1930" s="39"/>
      <c r="AN1930" s="39">
        <v>10001</v>
      </c>
      <c r="AO1930" s="39" t="s">
        <v>101</v>
      </c>
      <c r="AP1930" s="39">
        <f t="shared" si="507"/>
        <v>2</v>
      </c>
    </row>
    <row r="1931" spans="27:42" x14ac:dyDescent="0.2">
      <c r="AA1931" s="39"/>
      <c r="AB1931" s="39"/>
      <c r="AC1931" s="39"/>
      <c r="AD1931" s="39"/>
      <c r="AE1931" s="39"/>
      <c r="AF1931" s="39"/>
      <c r="AG1931" s="39"/>
      <c r="AH1931" s="39"/>
      <c r="AI1931" s="39"/>
      <c r="AJ1931" s="39"/>
      <c r="AK1931" s="39"/>
      <c r="AL1931" s="39">
        <f t="shared" si="506"/>
        <v>660</v>
      </c>
      <c r="AM1931" s="39"/>
      <c r="AN1931" s="39">
        <v>10001</v>
      </c>
      <c r="AO1931" s="39" t="s">
        <v>101</v>
      </c>
      <c r="AP1931" s="39">
        <f t="shared" si="507"/>
        <v>2</v>
      </c>
    </row>
    <row r="1932" spans="27:42" x14ac:dyDescent="0.2">
      <c r="AA1932" s="39"/>
      <c r="AB1932" s="39"/>
      <c r="AC1932" s="39"/>
      <c r="AD1932" s="39"/>
      <c r="AE1932" s="39"/>
      <c r="AF1932" s="39"/>
      <c r="AG1932" s="39"/>
      <c r="AH1932" s="39"/>
      <c r="AI1932" s="39"/>
      <c r="AJ1932" s="39"/>
      <c r="AK1932" s="39"/>
      <c r="AL1932" s="39">
        <f t="shared" si="506"/>
        <v>661</v>
      </c>
      <c r="AM1932" s="39"/>
      <c r="AN1932" s="39">
        <v>10001</v>
      </c>
      <c r="AO1932" s="39" t="s">
        <v>101</v>
      </c>
      <c r="AP1932" s="39">
        <f t="shared" si="507"/>
        <v>2</v>
      </c>
    </row>
    <row r="1933" spans="27:42" x14ac:dyDescent="0.2">
      <c r="AA1933" s="39"/>
      <c r="AB1933" s="39"/>
      <c r="AC1933" s="39"/>
      <c r="AD1933" s="39"/>
      <c r="AE1933" s="39"/>
      <c r="AF1933" s="39"/>
      <c r="AG1933" s="39"/>
      <c r="AH1933" s="39"/>
      <c r="AI1933" s="39"/>
      <c r="AJ1933" s="39"/>
      <c r="AK1933" s="39"/>
      <c r="AL1933" s="39">
        <f t="shared" si="506"/>
        <v>662</v>
      </c>
      <c r="AM1933" s="39"/>
      <c r="AN1933" s="39">
        <v>10001</v>
      </c>
      <c r="AO1933" s="39" t="s">
        <v>101</v>
      </c>
      <c r="AP1933" s="39">
        <f t="shared" si="507"/>
        <v>2</v>
      </c>
    </row>
    <row r="1934" spans="27:42" x14ac:dyDescent="0.2">
      <c r="AA1934" s="39"/>
      <c r="AB1934" s="39"/>
      <c r="AC1934" s="39"/>
      <c r="AD1934" s="39"/>
      <c r="AE1934" s="39"/>
      <c r="AF1934" s="39"/>
      <c r="AG1934" s="39"/>
      <c r="AH1934" s="39"/>
      <c r="AI1934" s="39"/>
      <c r="AJ1934" s="39"/>
      <c r="AK1934" s="39"/>
      <c r="AL1934" s="39">
        <f t="shared" si="506"/>
        <v>663</v>
      </c>
      <c r="AM1934" s="39"/>
      <c r="AN1934" s="39">
        <v>10001</v>
      </c>
      <c r="AO1934" s="39" t="s">
        <v>101</v>
      </c>
      <c r="AP1934" s="39">
        <f t="shared" si="507"/>
        <v>2</v>
      </c>
    </row>
    <row r="1935" spans="27:42" x14ac:dyDescent="0.2">
      <c r="AA1935" s="39"/>
      <c r="AB1935" s="39"/>
      <c r="AC1935" s="39"/>
      <c r="AD1935" s="39"/>
      <c r="AE1935" s="39"/>
      <c r="AF1935" s="39"/>
      <c r="AG1935" s="39"/>
      <c r="AH1935" s="39"/>
      <c r="AI1935" s="39"/>
      <c r="AJ1935" s="39"/>
      <c r="AK1935" s="39"/>
      <c r="AL1935" s="39">
        <f t="shared" si="506"/>
        <v>664</v>
      </c>
      <c r="AM1935" s="39"/>
      <c r="AN1935" s="39">
        <v>10001</v>
      </c>
      <c r="AO1935" s="39" t="s">
        <v>101</v>
      </c>
      <c r="AP1935" s="39">
        <f t="shared" si="507"/>
        <v>2</v>
      </c>
    </row>
    <row r="1936" spans="27:42" x14ac:dyDescent="0.2">
      <c r="AA1936" s="39"/>
      <c r="AB1936" s="39"/>
      <c r="AC1936" s="39"/>
      <c r="AD1936" s="39"/>
      <c r="AE1936" s="39"/>
      <c r="AF1936" s="39"/>
      <c r="AG1936" s="39"/>
      <c r="AH1936" s="39"/>
      <c r="AI1936" s="39"/>
      <c r="AJ1936" s="39"/>
      <c r="AK1936" s="39"/>
      <c r="AL1936" s="39">
        <f t="shared" si="506"/>
        <v>665</v>
      </c>
      <c r="AM1936" s="39"/>
      <c r="AN1936" s="39">
        <v>10001</v>
      </c>
      <c r="AO1936" s="39" t="s">
        <v>101</v>
      </c>
      <c r="AP1936" s="39">
        <f t="shared" si="507"/>
        <v>2</v>
      </c>
    </row>
    <row r="1937" spans="27:42" x14ac:dyDescent="0.2">
      <c r="AA1937" s="39"/>
      <c r="AB1937" s="39"/>
      <c r="AC1937" s="39"/>
      <c r="AD1937" s="39"/>
      <c r="AE1937" s="39"/>
      <c r="AF1937" s="39"/>
      <c r="AG1937" s="39"/>
      <c r="AH1937" s="39"/>
      <c r="AI1937" s="39"/>
      <c r="AJ1937" s="39"/>
      <c r="AK1937" s="39"/>
      <c r="AL1937" s="39">
        <f t="shared" si="506"/>
        <v>666</v>
      </c>
      <c r="AM1937" s="39"/>
      <c r="AN1937" s="39">
        <v>10001</v>
      </c>
      <c r="AO1937" s="39" t="s">
        <v>101</v>
      </c>
      <c r="AP1937" s="39">
        <f t="shared" si="507"/>
        <v>2</v>
      </c>
    </row>
    <row r="1938" spans="27:42" x14ac:dyDescent="0.2">
      <c r="AA1938" s="39"/>
      <c r="AB1938" s="39"/>
      <c r="AC1938" s="39"/>
      <c r="AD1938" s="39"/>
      <c r="AE1938" s="39"/>
      <c r="AF1938" s="39"/>
      <c r="AG1938" s="39"/>
      <c r="AH1938" s="39"/>
      <c r="AI1938" s="39"/>
      <c r="AJ1938" s="39"/>
      <c r="AK1938" s="39"/>
      <c r="AL1938" s="39">
        <f t="shared" si="506"/>
        <v>667</v>
      </c>
      <c r="AM1938" s="39"/>
      <c r="AN1938" s="39">
        <v>10001</v>
      </c>
      <c r="AO1938" s="39" t="s">
        <v>101</v>
      </c>
      <c r="AP1938" s="39">
        <f t="shared" si="507"/>
        <v>2</v>
      </c>
    </row>
    <row r="1939" spans="27:42" x14ac:dyDescent="0.2">
      <c r="AA1939" s="39"/>
      <c r="AB1939" s="39"/>
      <c r="AC1939" s="39"/>
      <c r="AD1939" s="39"/>
      <c r="AE1939" s="39"/>
      <c r="AF1939" s="39"/>
      <c r="AG1939" s="39"/>
      <c r="AH1939" s="39"/>
      <c r="AI1939" s="39"/>
      <c r="AJ1939" s="39"/>
      <c r="AK1939" s="39"/>
      <c r="AL1939" s="39">
        <f t="shared" si="506"/>
        <v>668</v>
      </c>
      <c r="AM1939" s="39"/>
      <c r="AN1939" s="39">
        <v>10001</v>
      </c>
      <c r="AO1939" s="39" t="s">
        <v>101</v>
      </c>
      <c r="AP1939" s="39">
        <f t="shared" si="507"/>
        <v>2</v>
      </c>
    </row>
    <row r="1940" spans="27:42" x14ac:dyDescent="0.2">
      <c r="AA1940" s="39"/>
      <c r="AB1940" s="39"/>
      <c r="AC1940" s="39"/>
      <c r="AD1940" s="39"/>
      <c r="AE1940" s="39"/>
      <c r="AF1940" s="39"/>
      <c r="AG1940" s="39"/>
      <c r="AH1940" s="39"/>
      <c r="AI1940" s="39"/>
      <c r="AJ1940" s="39"/>
      <c r="AK1940" s="39"/>
      <c r="AL1940" s="39">
        <f t="shared" si="506"/>
        <v>669</v>
      </c>
      <c r="AM1940" s="39"/>
      <c r="AN1940" s="39">
        <v>10001</v>
      </c>
      <c r="AO1940" s="39" t="s">
        <v>101</v>
      </c>
      <c r="AP1940" s="39">
        <f t="shared" si="507"/>
        <v>2</v>
      </c>
    </row>
    <row r="1941" spans="27:42" x14ac:dyDescent="0.2">
      <c r="AA1941" s="39"/>
      <c r="AB1941" s="39"/>
      <c r="AC1941" s="39"/>
      <c r="AD1941" s="39"/>
      <c r="AE1941" s="39"/>
      <c r="AF1941" s="39"/>
      <c r="AG1941" s="39"/>
      <c r="AH1941" s="39"/>
      <c r="AI1941" s="39"/>
      <c r="AJ1941" s="39"/>
      <c r="AK1941" s="39"/>
      <c r="AL1941" s="39">
        <f t="shared" si="506"/>
        <v>670</v>
      </c>
      <c r="AM1941" s="39"/>
      <c r="AN1941" s="39">
        <v>10001</v>
      </c>
      <c r="AO1941" s="39" t="s">
        <v>101</v>
      </c>
      <c r="AP1941" s="39">
        <f t="shared" si="507"/>
        <v>2</v>
      </c>
    </row>
    <row r="1942" spans="27:42" x14ac:dyDescent="0.2">
      <c r="AA1942" s="39"/>
      <c r="AB1942" s="39"/>
      <c r="AC1942" s="39"/>
      <c r="AD1942" s="39"/>
      <c r="AE1942" s="39"/>
      <c r="AF1942" s="39"/>
      <c r="AG1942" s="39"/>
      <c r="AH1942" s="39"/>
      <c r="AI1942" s="39"/>
      <c r="AJ1942" s="39"/>
      <c r="AK1942" s="39"/>
      <c r="AL1942" s="39">
        <f t="shared" si="506"/>
        <v>671</v>
      </c>
      <c r="AM1942" s="39"/>
      <c r="AN1942" s="39">
        <v>10001</v>
      </c>
      <c r="AO1942" s="39" t="s">
        <v>101</v>
      </c>
      <c r="AP1942" s="39">
        <f t="shared" si="507"/>
        <v>2</v>
      </c>
    </row>
    <row r="1943" spans="27:42" x14ac:dyDescent="0.2">
      <c r="AA1943" s="39"/>
      <c r="AB1943" s="39"/>
      <c r="AC1943" s="39"/>
      <c r="AD1943" s="39"/>
      <c r="AE1943" s="39"/>
      <c r="AF1943" s="39"/>
      <c r="AG1943" s="39"/>
      <c r="AH1943" s="39"/>
      <c r="AI1943" s="39"/>
      <c r="AJ1943" s="39"/>
      <c r="AK1943" s="39"/>
      <c r="AL1943" s="39">
        <f t="shared" ref="AL1943:AL2006" si="508">AL1942+1</f>
        <v>672</v>
      </c>
      <c r="AM1943" s="39"/>
      <c r="AN1943" s="39">
        <v>10001</v>
      </c>
      <c r="AO1943" s="39" t="s">
        <v>101</v>
      </c>
      <c r="AP1943" s="39">
        <f t="shared" ref="AP1943:AP2006" si="509">AP1942</f>
        <v>2</v>
      </c>
    </row>
    <row r="1944" spans="27:42" x14ac:dyDescent="0.2">
      <c r="AA1944" s="39"/>
      <c r="AB1944" s="39"/>
      <c r="AC1944" s="39"/>
      <c r="AD1944" s="39"/>
      <c r="AE1944" s="39"/>
      <c r="AF1944" s="39"/>
      <c r="AG1944" s="39"/>
      <c r="AH1944" s="39"/>
      <c r="AI1944" s="39"/>
      <c r="AJ1944" s="39"/>
      <c r="AK1944" s="39"/>
      <c r="AL1944" s="39">
        <f t="shared" si="508"/>
        <v>673</v>
      </c>
      <c r="AM1944" s="39"/>
      <c r="AN1944" s="39">
        <v>10001</v>
      </c>
      <c r="AO1944" s="39" t="s">
        <v>101</v>
      </c>
      <c r="AP1944" s="39">
        <f t="shared" si="509"/>
        <v>2</v>
      </c>
    </row>
    <row r="1945" spans="27:42" x14ac:dyDescent="0.2">
      <c r="AA1945" s="39"/>
      <c r="AB1945" s="39"/>
      <c r="AC1945" s="39"/>
      <c r="AD1945" s="39"/>
      <c r="AE1945" s="39"/>
      <c r="AF1945" s="39"/>
      <c r="AG1945" s="39"/>
      <c r="AH1945" s="39"/>
      <c r="AI1945" s="39"/>
      <c r="AJ1945" s="39"/>
      <c r="AK1945" s="39"/>
      <c r="AL1945" s="39">
        <f t="shared" si="508"/>
        <v>674</v>
      </c>
      <c r="AM1945" s="39"/>
      <c r="AN1945" s="39">
        <v>10001</v>
      </c>
      <c r="AO1945" s="39" t="s">
        <v>101</v>
      </c>
      <c r="AP1945" s="39">
        <f t="shared" si="509"/>
        <v>2</v>
      </c>
    </row>
    <row r="1946" spans="27:42" x14ac:dyDescent="0.2">
      <c r="AA1946" s="39"/>
      <c r="AB1946" s="39"/>
      <c r="AC1946" s="39"/>
      <c r="AD1946" s="39"/>
      <c r="AE1946" s="39"/>
      <c r="AF1946" s="39"/>
      <c r="AG1946" s="39"/>
      <c r="AH1946" s="39"/>
      <c r="AI1946" s="39"/>
      <c r="AJ1946" s="39"/>
      <c r="AK1946" s="39"/>
      <c r="AL1946" s="39">
        <f t="shared" si="508"/>
        <v>675</v>
      </c>
      <c r="AM1946" s="39"/>
      <c r="AN1946" s="39">
        <v>10001</v>
      </c>
      <c r="AO1946" s="39" t="s">
        <v>101</v>
      </c>
      <c r="AP1946" s="39">
        <f t="shared" si="509"/>
        <v>2</v>
      </c>
    </row>
    <row r="1947" spans="27:42" x14ac:dyDescent="0.2">
      <c r="AA1947" s="39"/>
      <c r="AB1947" s="39"/>
      <c r="AC1947" s="39"/>
      <c r="AD1947" s="39"/>
      <c r="AE1947" s="39"/>
      <c r="AF1947" s="39"/>
      <c r="AG1947" s="39"/>
      <c r="AH1947" s="39"/>
      <c r="AI1947" s="39"/>
      <c r="AJ1947" s="39"/>
      <c r="AK1947" s="39"/>
      <c r="AL1947" s="39">
        <f t="shared" si="508"/>
        <v>676</v>
      </c>
      <c r="AM1947" s="39"/>
      <c r="AN1947" s="39">
        <v>10001</v>
      </c>
      <c r="AO1947" s="39" t="s">
        <v>101</v>
      </c>
      <c r="AP1947" s="39">
        <f t="shared" si="509"/>
        <v>2</v>
      </c>
    </row>
    <row r="1948" spans="27:42" x14ac:dyDescent="0.2">
      <c r="AA1948" s="39"/>
      <c r="AB1948" s="39"/>
      <c r="AC1948" s="39"/>
      <c r="AD1948" s="39"/>
      <c r="AE1948" s="39"/>
      <c r="AF1948" s="39"/>
      <c r="AG1948" s="39"/>
      <c r="AH1948" s="39"/>
      <c r="AI1948" s="39"/>
      <c r="AJ1948" s="39"/>
      <c r="AK1948" s="39"/>
      <c r="AL1948" s="39">
        <f t="shared" si="508"/>
        <v>677</v>
      </c>
      <c r="AM1948" s="39"/>
      <c r="AN1948" s="39">
        <v>10001</v>
      </c>
      <c r="AO1948" s="39" t="s">
        <v>101</v>
      </c>
      <c r="AP1948" s="39">
        <f t="shared" si="509"/>
        <v>2</v>
      </c>
    </row>
    <row r="1949" spans="27:42" x14ac:dyDescent="0.2">
      <c r="AA1949" s="39"/>
      <c r="AB1949" s="39"/>
      <c r="AC1949" s="39"/>
      <c r="AD1949" s="39"/>
      <c r="AE1949" s="39"/>
      <c r="AF1949" s="39"/>
      <c r="AG1949" s="39"/>
      <c r="AH1949" s="39"/>
      <c r="AI1949" s="39"/>
      <c r="AJ1949" s="39"/>
      <c r="AK1949" s="39"/>
      <c r="AL1949" s="39">
        <f t="shared" si="508"/>
        <v>678</v>
      </c>
      <c r="AM1949" s="39"/>
      <c r="AN1949" s="39">
        <v>10001</v>
      </c>
      <c r="AO1949" s="39" t="s">
        <v>101</v>
      </c>
      <c r="AP1949" s="39">
        <f t="shared" si="509"/>
        <v>2</v>
      </c>
    </row>
    <row r="1950" spans="27:42" x14ac:dyDescent="0.2">
      <c r="AA1950" s="39"/>
      <c r="AB1950" s="39"/>
      <c r="AC1950" s="39"/>
      <c r="AD1950" s="39"/>
      <c r="AE1950" s="39"/>
      <c r="AF1950" s="39"/>
      <c r="AG1950" s="39"/>
      <c r="AH1950" s="39"/>
      <c r="AI1950" s="39"/>
      <c r="AJ1950" s="39"/>
      <c r="AK1950" s="39"/>
      <c r="AL1950" s="39">
        <f t="shared" si="508"/>
        <v>679</v>
      </c>
      <c r="AM1950" s="39"/>
      <c r="AN1950" s="39">
        <v>10001</v>
      </c>
      <c r="AO1950" s="39" t="s">
        <v>101</v>
      </c>
      <c r="AP1950" s="39">
        <f t="shared" si="509"/>
        <v>2</v>
      </c>
    </row>
    <row r="1951" spans="27:42" x14ac:dyDescent="0.2">
      <c r="AA1951" s="39"/>
      <c r="AB1951" s="39"/>
      <c r="AC1951" s="39"/>
      <c r="AD1951" s="39"/>
      <c r="AE1951" s="39"/>
      <c r="AF1951" s="39"/>
      <c r="AG1951" s="39"/>
      <c r="AH1951" s="39"/>
      <c r="AI1951" s="39"/>
      <c r="AJ1951" s="39"/>
      <c r="AK1951" s="39"/>
      <c r="AL1951" s="39">
        <f t="shared" si="508"/>
        <v>680</v>
      </c>
      <c r="AM1951" s="39"/>
      <c r="AN1951" s="39">
        <v>10001</v>
      </c>
      <c r="AO1951" s="39" t="s">
        <v>101</v>
      </c>
      <c r="AP1951" s="39">
        <f t="shared" si="509"/>
        <v>2</v>
      </c>
    </row>
    <row r="1952" spans="27:42" x14ac:dyDescent="0.2">
      <c r="AA1952" s="39"/>
      <c r="AB1952" s="39"/>
      <c r="AC1952" s="39"/>
      <c r="AD1952" s="39"/>
      <c r="AE1952" s="39"/>
      <c r="AF1952" s="39"/>
      <c r="AG1952" s="39"/>
      <c r="AH1952" s="39"/>
      <c r="AI1952" s="39"/>
      <c r="AJ1952" s="39"/>
      <c r="AK1952" s="39"/>
      <c r="AL1952" s="39">
        <f t="shared" si="508"/>
        <v>681</v>
      </c>
      <c r="AM1952" s="39"/>
      <c r="AN1952" s="39">
        <v>10001</v>
      </c>
      <c r="AO1952" s="39" t="s">
        <v>101</v>
      </c>
      <c r="AP1952" s="39">
        <f t="shared" si="509"/>
        <v>2</v>
      </c>
    </row>
    <row r="1953" spans="27:42" x14ac:dyDescent="0.2">
      <c r="AA1953" s="39"/>
      <c r="AB1953" s="39"/>
      <c r="AC1953" s="39"/>
      <c r="AD1953" s="39"/>
      <c r="AE1953" s="39"/>
      <c r="AF1953" s="39"/>
      <c r="AG1953" s="39"/>
      <c r="AH1953" s="39"/>
      <c r="AI1953" s="39"/>
      <c r="AJ1953" s="39"/>
      <c r="AK1953" s="39"/>
      <c r="AL1953" s="39">
        <f t="shared" si="508"/>
        <v>682</v>
      </c>
      <c r="AM1953" s="39"/>
      <c r="AN1953" s="39">
        <v>10001</v>
      </c>
      <c r="AO1953" s="39" t="s">
        <v>101</v>
      </c>
      <c r="AP1953" s="39">
        <f t="shared" si="509"/>
        <v>2</v>
      </c>
    </row>
    <row r="1954" spans="27:42" x14ac:dyDescent="0.2">
      <c r="AA1954" s="39"/>
      <c r="AB1954" s="39"/>
      <c r="AC1954" s="39"/>
      <c r="AD1954" s="39"/>
      <c r="AE1954" s="39"/>
      <c r="AF1954" s="39"/>
      <c r="AG1954" s="39"/>
      <c r="AH1954" s="39"/>
      <c r="AI1954" s="39"/>
      <c r="AJ1954" s="39"/>
      <c r="AK1954" s="39"/>
      <c r="AL1954" s="39">
        <f t="shared" si="508"/>
        <v>683</v>
      </c>
      <c r="AM1954" s="39"/>
      <c r="AN1954" s="39">
        <v>10001</v>
      </c>
      <c r="AO1954" s="39" t="s">
        <v>101</v>
      </c>
      <c r="AP1954" s="39">
        <f t="shared" si="509"/>
        <v>2</v>
      </c>
    </row>
    <row r="1955" spans="27:42" x14ac:dyDescent="0.2">
      <c r="AA1955" s="39"/>
      <c r="AB1955" s="39"/>
      <c r="AC1955" s="39"/>
      <c r="AD1955" s="39"/>
      <c r="AE1955" s="39"/>
      <c r="AF1955" s="39"/>
      <c r="AG1955" s="39"/>
      <c r="AH1955" s="39"/>
      <c r="AI1955" s="39"/>
      <c r="AJ1955" s="39"/>
      <c r="AK1955" s="39"/>
      <c r="AL1955" s="39">
        <f t="shared" si="508"/>
        <v>684</v>
      </c>
      <c r="AM1955" s="39"/>
      <c r="AN1955" s="39">
        <v>10001</v>
      </c>
      <c r="AO1955" s="39" t="s">
        <v>101</v>
      </c>
      <c r="AP1955" s="39">
        <f t="shared" si="509"/>
        <v>2</v>
      </c>
    </row>
    <row r="1956" spans="27:42" x14ac:dyDescent="0.2">
      <c r="AA1956" s="39"/>
      <c r="AB1956" s="39"/>
      <c r="AC1956" s="39"/>
      <c r="AD1956" s="39"/>
      <c r="AE1956" s="39"/>
      <c r="AF1956" s="39"/>
      <c r="AG1956" s="39"/>
      <c r="AH1956" s="39"/>
      <c r="AI1956" s="39"/>
      <c r="AJ1956" s="39"/>
      <c r="AK1956" s="39"/>
      <c r="AL1956" s="39">
        <f t="shared" si="508"/>
        <v>685</v>
      </c>
      <c r="AM1956" s="39"/>
      <c r="AN1956" s="39">
        <v>10001</v>
      </c>
      <c r="AO1956" s="39" t="s">
        <v>101</v>
      </c>
      <c r="AP1956" s="39">
        <f t="shared" si="509"/>
        <v>2</v>
      </c>
    </row>
    <row r="1957" spans="27:42" x14ac:dyDescent="0.2">
      <c r="AA1957" s="39"/>
      <c r="AB1957" s="39"/>
      <c r="AC1957" s="39"/>
      <c r="AD1957" s="39"/>
      <c r="AE1957" s="39"/>
      <c r="AF1957" s="39"/>
      <c r="AG1957" s="39"/>
      <c r="AH1957" s="39"/>
      <c r="AI1957" s="39"/>
      <c r="AJ1957" s="39"/>
      <c r="AK1957" s="39"/>
      <c r="AL1957" s="39">
        <f t="shared" si="508"/>
        <v>686</v>
      </c>
      <c r="AM1957" s="39"/>
      <c r="AN1957" s="39">
        <v>10001</v>
      </c>
      <c r="AO1957" s="39" t="s">
        <v>101</v>
      </c>
      <c r="AP1957" s="39">
        <f t="shared" si="509"/>
        <v>2</v>
      </c>
    </row>
    <row r="1958" spans="27:42" x14ac:dyDescent="0.2">
      <c r="AA1958" s="39"/>
      <c r="AB1958" s="39"/>
      <c r="AC1958" s="39"/>
      <c r="AD1958" s="39"/>
      <c r="AE1958" s="39"/>
      <c r="AF1958" s="39"/>
      <c r="AG1958" s="39"/>
      <c r="AH1958" s="39"/>
      <c r="AI1958" s="39"/>
      <c r="AJ1958" s="39"/>
      <c r="AK1958" s="39"/>
      <c r="AL1958" s="39">
        <f t="shared" si="508"/>
        <v>687</v>
      </c>
      <c r="AM1958" s="39"/>
      <c r="AN1958" s="39">
        <v>10001</v>
      </c>
      <c r="AO1958" s="39" t="s">
        <v>101</v>
      </c>
      <c r="AP1958" s="39">
        <f t="shared" si="509"/>
        <v>2</v>
      </c>
    </row>
    <row r="1959" spans="27:42" x14ac:dyDescent="0.2">
      <c r="AA1959" s="39"/>
      <c r="AB1959" s="39"/>
      <c r="AC1959" s="39"/>
      <c r="AD1959" s="39"/>
      <c r="AE1959" s="39"/>
      <c r="AF1959" s="39"/>
      <c r="AG1959" s="39"/>
      <c r="AH1959" s="39"/>
      <c r="AI1959" s="39"/>
      <c r="AJ1959" s="39"/>
      <c r="AK1959" s="39"/>
      <c r="AL1959" s="39">
        <f t="shared" si="508"/>
        <v>688</v>
      </c>
      <c r="AM1959" s="39"/>
      <c r="AN1959" s="39">
        <v>10001</v>
      </c>
      <c r="AO1959" s="39" t="s">
        <v>101</v>
      </c>
      <c r="AP1959" s="39">
        <f t="shared" si="509"/>
        <v>2</v>
      </c>
    </row>
    <row r="1960" spans="27:42" x14ac:dyDescent="0.2">
      <c r="AA1960" s="39"/>
      <c r="AB1960" s="39"/>
      <c r="AC1960" s="39"/>
      <c r="AD1960" s="39"/>
      <c r="AE1960" s="39"/>
      <c r="AF1960" s="39"/>
      <c r="AG1960" s="39"/>
      <c r="AH1960" s="39"/>
      <c r="AI1960" s="39"/>
      <c r="AJ1960" s="39"/>
      <c r="AK1960" s="39"/>
      <c r="AL1960" s="39">
        <f t="shared" si="508"/>
        <v>689</v>
      </c>
      <c r="AM1960" s="39"/>
      <c r="AN1960" s="39">
        <v>10001</v>
      </c>
      <c r="AO1960" s="39" t="s">
        <v>101</v>
      </c>
      <c r="AP1960" s="39">
        <f t="shared" si="509"/>
        <v>2</v>
      </c>
    </row>
    <row r="1961" spans="27:42" x14ac:dyDescent="0.2">
      <c r="AA1961" s="39"/>
      <c r="AB1961" s="39"/>
      <c r="AC1961" s="39"/>
      <c r="AD1961" s="39"/>
      <c r="AE1961" s="39"/>
      <c r="AF1961" s="39"/>
      <c r="AG1961" s="39"/>
      <c r="AH1961" s="39"/>
      <c r="AI1961" s="39"/>
      <c r="AJ1961" s="39"/>
      <c r="AK1961" s="39"/>
      <c r="AL1961" s="39">
        <f t="shared" si="508"/>
        <v>690</v>
      </c>
      <c r="AM1961" s="39"/>
      <c r="AN1961" s="39">
        <v>10001</v>
      </c>
      <c r="AO1961" s="39" t="s">
        <v>101</v>
      </c>
      <c r="AP1961" s="39">
        <f t="shared" si="509"/>
        <v>2</v>
      </c>
    </row>
    <row r="1962" spans="27:42" x14ac:dyDescent="0.2">
      <c r="AA1962" s="39"/>
      <c r="AB1962" s="39"/>
      <c r="AC1962" s="39"/>
      <c r="AD1962" s="39"/>
      <c r="AE1962" s="39"/>
      <c r="AF1962" s="39"/>
      <c r="AG1962" s="39"/>
      <c r="AH1962" s="39"/>
      <c r="AI1962" s="39"/>
      <c r="AJ1962" s="39"/>
      <c r="AK1962" s="39"/>
      <c r="AL1962" s="39">
        <f t="shared" si="508"/>
        <v>691</v>
      </c>
      <c r="AM1962" s="39"/>
      <c r="AN1962" s="39">
        <v>10001</v>
      </c>
      <c r="AO1962" s="39" t="s">
        <v>101</v>
      </c>
      <c r="AP1962" s="39">
        <f t="shared" si="509"/>
        <v>2</v>
      </c>
    </row>
    <row r="1963" spans="27:42" x14ac:dyDescent="0.2">
      <c r="AA1963" s="39"/>
      <c r="AB1963" s="39"/>
      <c r="AC1963" s="39"/>
      <c r="AD1963" s="39"/>
      <c r="AE1963" s="39"/>
      <c r="AF1963" s="39"/>
      <c r="AG1963" s="39"/>
      <c r="AH1963" s="39"/>
      <c r="AI1963" s="39"/>
      <c r="AJ1963" s="39"/>
      <c r="AK1963" s="39"/>
      <c r="AL1963" s="39">
        <f t="shared" si="508"/>
        <v>692</v>
      </c>
      <c r="AM1963" s="39"/>
      <c r="AN1963" s="39">
        <v>10001</v>
      </c>
      <c r="AO1963" s="39" t="s">
        <v>101</v>
      </c>
      <c r="AP1963" s="39">
        <f t="shared" si="509"/>
        <v>2</v>
      </c>
    </row>
    <row r="1964" spans="27:42" x14ac:dyDescent="0.2">
      <c r="AA1964" s="39"/>
      <c r="AB1964" s="39"/>
      <c r="AC1964" s="39"/>
      <c r="AD1964" s="39"/>
      <c r="AE1964" s="39"/>
      <c r="AF1964" s="39"/>
      <c r="AG1964" s="39"/>
      <c r="AH1964" s="39"/>
      <c r="AI1964" s="39"/>
      <c r="AJ1964" s="39"/>
      <c r="AK1964" s="39"/>
      <c r="AL1964" s="39">
        <f t="shared" si="508"/>
        <v>693</v>
      </c>
      <c r="AM1964" s="39"/>
      <c r="AN1964" s="39">
        <v>10001</v>
      </c>
      <c r="AO1964" s="39" t="s">
        <v>101</v>
      </c>
      <c r="AP1964" s="39">
        <f t="shared" si="509"/>
        <v>2</v>
      </c>
    </row>
    <row r="1965" spans="27:42" x14ac:dyDescent="0.2">
      <c r="AA1965" s="39"/>
      <c r="AB1965" s="39"/>
      <c r="AC1965" s="39"/>
      <c r="AD1965" s="39"/>
      <c r="AE1965" s="39"/>
      <c r="AF1965" s="39"/>
      <c r="AG1965" s="39"/>
      <c r="AH1965" s="39"/>
      <c r="AI1965" s="39"/>
      <c r="AJ1965" s="39"/>
      <c r="AK1965" s="39"/>
      <c r="AL1965" s="39">
        <f t="shared" si="508"/>
        <v>694</v>
      </c>
      <c r="AM1965" s="39"/>
      <c r="AN1965" s="39">
        <v>10001</v>
      </c>
      <c r="AO1965" s="39" t="s">
        <v>101</v>
      </c>
      <c r="AP1965" s="39">
        <f t="shared" si="509"/>
        <v>2</v>
      </c>
    </row>
    <row r="1966" spans="27:42" x14ac:dyDescent="0.2">
      <c r="AA1966" s="39"/>
      <c r="AB1966" s="39"/>
      <c r="AC1966" s="39"/>
      <c r="AD1966" s="39"/>
      <c r="AE1966" s="39"/>
      <c r="AF1966" s="39"/>
      <c r="AG1966" s="39"/>
      <c r="AH1966" s="39"/>
      <c r="AI1966" s="39"/>
      <c r="AJ1966" s="39"/>
      <c r="AK1966" s="39"/>
      <c r="AL1966" s="39">
        <f t="shared" si="508"/>
        <v>695</v>
      </c>
      <c r="AM1966" s="39"/>
      <c r="AN1966" s="39">
        <v>10001</v>
      </c>
      <c r="AO1966" s="39" t="s">
        <v>101</v>
      </c>
      <c r="AP1966" s="39">
        <f t="shared" si="509"/>
        <v>2</v>
      </c>
    </row>
    <row r="1967" spans="27:42" x14ac:dyDescent="0.2">
      <c r="AA1967" s="39"/>
      <c r="AB1967" s="39"/>
      <c r="AC1967" s="39"/>
      <c r="AD1967" s="39"/>
      <c r="AE1967" s="39"/>
      <c r="AF1967" s="39"/>
      <c r="AG1967" s="39"/>
      <c r="AH1967" s="39"/>
      <c r="AI1967" s="39"/>
      <c r="AJ1967" s="39"/>
      <c r="AK1967" s="39"/>
      <c r="AL1967" s="39">
        <f t="shared" si="508"/>
        <v>696</v>
      </c>
      <c r="AM1967" s="39"/>
      <c r="AN1967" s="39">
        <v>10001</v>
      </c>
      <c r="AO1967" s="39" t="s">
        <v>101</v>
      </c>
      <c r="AP1967" s="39">
        <f t="shared" si="509"/>
        <v>2</v>
      </c>
    </row>
    <row r="1968" spans="27:42" x14ac:dyDescent="0.2">
      <c r="AA1968" s="39"/>
      <c r="AB1968" s="39"/>
      <c r="AC1968" s="39"/>
      <c r="AD1968" s="39"/>
      <c r="AE1968" s="39"/>
      <c r="AF1968" s="39"/>
      <c r="AG1968" s="39"/>
      <c r="AH1968" s="39"/>
      <c r="AI1968" s="39"/>
      <c r="AJ1968" s="39"/>
      <c r="AK1968" s="39"/>
      <c r="AL1968" s="39">
        <f t="shared" si="508"/>
        <v>697</v>
      </c>
      <c r="AM1968" s="39"/>
      <c r="AN1968" s="39">
        <v>10001</v>
      </c>
      <c r="AO1968" s="39" t="s">
        <v>101</v>
      </c>
      <c r="AP1968" s="39">
        <f t="shared" si="509"/>
        <v>2</v>
      </c>
    </row>
    <row r="1969" spans="27:42" x14ac:dyDescent="0.2">
      <c r="AA1969" s="39"/>
      <c r="AB1969" s="39"/>
      <c r="AC1969" s="39"/>
      <c r="AD1969" s="39"/>
      <c r="AE1969" s="39"/>
      <c r="AF1969" s="39"/>
      <c r="AG1969" s="39"/>
      <c r="AH1969" s="39"/>
      <c r="AI1969" s="39"/>
      <c r="AJ1969" s="39"/>
      <c r="AK1969" s="39"/>
      <c r="AL1969" s="39">
        <f t="shared" si="508"/>
        <v>698</v>
      </c>
      <c r="AM1969" s="39"/>
      <c r="AN1969" s="39">
        <v>10001</v>
      </c>
      <c r="AO1969" s="39" t="s">
        <v>101</v>
      </c>
      <c r="AP1969" s="39">
        <f t="shared" si="509"/>
        <v>2</v>
      </c>
    </row>
    <row r="1970" spans="27:42" x14ac:dyDescent="0.2">
      <c r="AA1970" s="39"/>
      <c r="AB1970" s="39"/>
      <c r="AC1970" s="39"/>
      <c r="AD1970" s="39"/>
      <c r="AE1970" s="39"/>
      <c r="AF1970" s="39"/>
      <c r="AG1970" s="39"/>
      <c r="AH1970" s="39"/>
      <c r="AI1970" s="39"/>
      <c r="AJ1970" s="39"/>
      <c r="AK1970" s="39"/>
      <c r="AL1970" s="39">
        <f t="shared" si="508"/>
        <v>699</v>
      </c>
      <c r="AM1970" s="39"/>
      <c r="AN1970" s="39">
        <v>10001</v>
      </c>
      <c r="AO1970" s="39" t="s">
        <v>101</v>
      </c>
      <c r="AP1970" s="39">
        <f t="shared" si="509"/>
        <v>2</v>
      </c>
    </row>
    <row r="1971" spans="27:42" x14ac:dyDescent="0.2">
      <c r="AA1971" s="39"/>
      <c r="AB1971" s="39"/>
      <c r="AC1971" s="39"/>
      <c r="AD1971" s="39"/>
      <c r="AE1971" s="39"/>
      <c r="AF1971" s="39"/>
      <c r="AG1971" s="39"/>
      <c r="AH1971" s="39"/>
      <c r="AI1971" s="39"/>
      <c r="AJ1971" s="39"/>
      <c r="AK1971" s="39"/>
      <c r="AL1971" s="39">
        <f t="shared" si="508"/>
        <v>700</v>
      </c>
      <c r="AM1971" s="39"/>
      <c r="AN1971" s="39">
        <v>10001</v>
      </c>
      <c r="AO1971" s="39" t="s">
        <v>101</v>
      </c>
      <c r="AP1971" s="39">
        <f t="shared" si="509"/>
        <v>2</v>
      </c>
    </row>
    <row r="1972" spans="27:42" x14ac:dyDescent="0.2">
      <c r="AA1972" s="39"/>
      <c r="AB1972" s="39"/>
      <c r="AC1972" s="39"/>
      <c r="AD1972" s="39"/>
      <c r="AE1972" s="39"/>
      <c r="AF1972" s="39"/>
      <c r="AG1972" s="39"/>
      <c r="AH1972" s="39"/>
      <c r="AI1972" s="39"/>
      <c r="AJ1972" s="39"/>
      <c r="AK1972" s="39"/>
      <c r="AL1972" s="39">
        <f t="shared" si="508"/>
        <v>701</v>
      </c>
      <c r="AM1972" s="39"/>
      <c r="AN1972" s="39">
        <v>10001</v>
      </c>
      <c r="AO1972" s="39" t="s">
        <v>101</v>
      </c>
      <c r="AP1972" s="39">
        <f t="shared" si="509"/>
        <v>2</v>
      </c>
    </row>
    <row r="1973" spans="27:42" x14ac:dyDescent="0.2">
      <c r="AA1973" s="39"/>
      <c r="AB1973" s="39"/>
      <c r="AC1973" s="39"/>
      <c r="AD1973" s="39"/>
      <c r="AE1973" s="39"/>
      <c r="AF1973" s="39"/>
      <c r="AG1973" s="39"/>
      <c r="AH1973" s="39"/>
      <c r="AI1973" s="39"/>
      <c r="AJ1973" s="39"/>
      <c r="AK1973" s="39"/>
      <c r="AL1973" s="39">
        <f t="shared" si="508"/>
        <v>702</v>
      </c>
      <c r="AM1973" s="39"/>
      <c r="AN1973" s="39">
        <v>10001</v>
      </c>
      <c r="AO1973" s="39" t="s">
        <v>101</v>
      </c>
      <c r="AP1973" s="39">
        <f t="shared" si="509"/>
        <v>2</v>
      </c>
    </row>
    <row r="1974" spans="27:42" x14ac:dyDescent="0.2">
      <c r="AA1974" s="39"/>
      <c r="AB1974" s="39"/>
      <c r="AC1974" s="39"/>
      <c r="AD1974" s="39"/>
      <c r="AE1974" s="39"/>
      <c r="AF1974" s="39"/>
      <c r="AG1974" s="39"/>
      <c r="AH1974" s="39"/>
      <c r="AI1974" s="39"/>
      <c r="AJ1974" s="39"/>
      <c r="AK1974" s="39"/>
      <c r="AL1974" s="39">
        <f t="shared" si="508"/>
        <v>703</v>
      </c>
      <c r="AM1974" s="39"/>
      <c r="AN1974" s="39">
        <v>10001</v>
      </c>
      <c r="AO1974" s="39" t="s">
        <v>101</v>
      </c>
      <c r="AP1974" s="39">
        <f t="shared" si="509"/>
        <v>2</v>
      </c>
    </row>
    <row r="1975" spans="27:42" x14ac:dyDescent="0.2">
      <c r="AA1975" s="39"/>
      <c r="AB1975" s="39"/>
      <c r="AC1975" s="39"/>
      <c r="AD1975" s="39"/>
      <c r="AE1975" s="39"/>
      <c r="AF1975" s="39"/>
      <c r="AG1975" s="39"/>
      <c r="AH1975" s="39"/>
      <c r="AI1975" s="39"/>
      <c r="AJ1975" s="39"/>
      <c r="AK1975" s="39"/>
      <c r="AL1975" s="39">
        <f t="shared" si="508"/>
        <v>704</v>
      </c>
      <c r="AM1975" s="39"/>
      <c r="AN1975" s="39">
        <v>10001</v>
      </c>
      <c r="AO1975" s="39" t="s">
        <v>101</v>
      </c>
      <c r="AP1975" s="39">
        <f t="shared" si="509"/>
        <v>2</v>
      </c>
    </row>
    <row r="1976" spans="27:42" x14ac:dyDescent="0.2">
      <c r="AA1976" s="39"/>
      <c r="AB1976" s="39"/>
      <c r="AC1976" s="39"/>
      <c r="AD1976" s="39"/>
      <c r="AE1976" s="39"/>
      <c r="AF1976" s="39"/>
      <c r="AG1976" s="39"/>
      <c r="AH1976" s="39"/>
      <c r="AI1976" s="39"/>
      <c r="AJ1976" s="39"/>
      <c r="AK1976" s="39"/>
      <c r="AL1976" s="39">
        <f t="shared" si="508"/>
        <v>705</v>
      </c>
      <c r="AM1976" s="39"/>
      <c r="AN1976" s="39">
        <v>10001</v>
      </c>
      <c r="AO1976" s="39" t="s">
        <v>101</v>
      </c>
      <c r="AP1976" s="39">
        <f t="shared" si="509"/>
        <v>2</v>
      </c>
    </row>
    <row r="1977" spans="27:42" x14ac:dyDescent="0.2">
      <c r="AA1977" s="39"/>
      <c r="AB1977" s="39"/>
      <c r="AC1977" s="39"/>
      <c r="AD1977" s="39"/>
      <c r="AE1977" s="39"/>
      <c r="AF1977" s="39"/>
      <c r="AG1977" s="39"/>
      <c r="AH1977" s="39"/>
      <c r="AI1977" s="39"/>
      <c r="AJ1977" s="39"/>
      <c r="AK1977" s="39"/>
      <c r="AL1977" s="39">
        <f t="shared" si="508"/>
        <v>706</v>
      </c>
      <c r="AM1977" s="39"/>
      <c r="AN1977" s="39">
        <v>10001</v>
      </c>
      <c r="AO1977" s="39" t="s">
        <v>101</v>
      </c>
      <c r="AP1977" s="39">
        <f t="shared" si="509"/>
        <v>2</v>
      </c>
    </row>
    <row r="1978" spans="27:42" x14ac:dyDescent="0.2">
      <c r="AA1978" s="39"/>
      <c r="AB1978" s="39"/>
      <c r="AC1978" s="39"/>
      <c r="AD1978" s="39"/>
      <c r="AE1978" s="39"/>
      <c r="AF1978" s="39"/>
      <c r="AG1978" s="39"/>
      <c r="AH1978" s="39"/>
      <c r="AI1978" s="39"/>
      <c r="AJ1978" s="39"/>
      <c r="AK1978" s="39"/>
      <c r="AL1978" s="39">
        <f t="shared" si="508"/>
        <v>707</v>
      </c>
      <c r="AM1978" s="39"/>
      <c r="AN1978" s="39">
        <v>10001</v>
      </c>
      <c r="AO1978" s="39" t="s">
        <v>101</v>
      </c>
      <c r="AP1978" s="39">
        <f t="shared" si="509"/>
        <v>2</v>
      </c>
    </row>
    <row r="1979" spans="27:42" x14ac:dyDescent="0.2">
      <c r="AA1979" s="39"/>
      <c r="AB1979" s="39"/>
      <c r="AC1979" s="39"/>
      <c r="AD1979" s="39"/>
      <c r="AE1979" s="39"/>
      <c r="AF1979" s="39"/>
      <c r="AG1979" s="39"/>
      <c r="AH1979" s="39"/>
      <c r="AI1979" s="39"/>
      <c r="AJ1979" s="39"/>
      <c r="AK1979" s="39"/>
      <c r="AL1979" s="39">
        <f t="shared" si="508"/>
        <v>708</v>
      </c>
      <c r="AM1979" s="39"/>
      <c r="AN1979" s="39">
        <v>10001</v>
      </c>
      <c r="AO1979" s="39" t="s">
        <v>101</v>
      </c>
      <c r="AP1979" s="39">
        <f t="shared" si="509"/>
        <v>2</v>
      </c>
    </row>
    <row r="1980" spans="27:42" x14ac:dyDescent="0.2">
      <c r="AA1980" s="39"/>
      <c r="AB1980" s="39"/>
      <c r="AC1980" s="39"/>
      <c r="AD1980" s="39"/>
      <c r="AE1980" s="39"/>
      <c r="AF1980" s="39"/>
      <c r="AG1980" s="39"/>
      <c r="AH1980" s="39"/>
      <c r="AI1980" s="39"/>
      <c r="AJ1980" s="39"/>
      <c r="AK1980" s="39"/>
      <c r="AL1980" s="39">
        <f t="shared" si="508"/>
        <v>709</v>
      </c>
      <c r="AM1980" s="39"/>
      <c r="AN1980" s="39">
        <v>10001</v>
      </c>
      <c r="AO1980" s="39" t="s">
        <v>101</v>
      </c>
      <c r="AP1980" s="39">
        <f t="shared" si="509"/>
        <v>2</v>
      </c>
    </row>
    <row r="1981" spans="27:42" x14ac:dyDescent="0.2">
      <c r="AA1981" s="39"/>
      <c r="AB1981" s="39"/>
      <c r="AC1981" s="39"/>
      <c r="AD1981" s="39"/>
      <c r="AE1981" s="39"/>
      <c r="AF1981" s="39"/>
      <c r="AG1981" s="39"/>
      <c r="AH1981" s="39"/>
      <c r="AI1981" s="39"/>
      <c r="AJ1981" s="39"/>
      <c r="AK1981" s="39"/>
      <c r="AL1981" s="39">
        <f t="shared" si="508"/>
        <v>710</v>
      </c>
      <c r="AM1981" s="39"/>
      <c r="AN1981" s="39">
        <v>10001</v>
      </c>
      <c r="AO1981" s="39" t="s">
        <v>101</v>
      </c>
      <c r="AP1981" s="39">
        <f t="shared" si="509"/>
        <v>2</v>
      </c>
    </row>
    <row r="1982" spans="27:42" x14ac:dyDescent="0.2">
      <c r="AA1982" s="39"/>
      <c r="AB1982" s="39"/>
      <c r="AC1982" s="39"/>
      <c r="AD1982" s="39"/>
      <c r="AE1982" s="39"/>
      <c r="AF1982" s="39"/>
      <c r="AG1982" s="39"/>
      <c r="AH1982" s="39"/>
      <c r="AI1982" s="39"/>
      <c r="AJ1982" s="39"/>
      <c r="AK1982" s="39"/>
      <c r="AL1982" s="39">
        <f t="shared" si="508"/>
        <v>711</v>
      </c>
      <c r="AM1982" s="39"/>
      <c r="AN1982" s="39">
        <v>10001</v>
      </c>
      <c r="AO1982" s="39" t="s">
        <v>101</v>
      </c>
      <c r="AP1982" s="39">
        <f t="shared" si="509"/>
        <v>2</v>
      </c>
    </row>
    <row r="1983" spans="27:42" x14ac:dyDescent="0.2">
      <c r="AA1983" s="39"/>
      <c r="AB1983" s="39"/>
      <c r="AC1983" s="39"/>
      <c r="AD1983" s="39"/>
      <c r="AE1983" s="39"/>
      <c r="AF1983" s="39"/>
      <c r="AG1983" s="39"/>
      <c r="AH1983" s="39"/>
      <c r="AI1983" s="39"/>
      <c r="AJ1983" s="39"/>
      <c r="AK1983" s="39"/>
      <c r="AL1983" s="39">
        <f t="shared" si="508"/>
        <v>712</v>
      </c>
      <c r="AM1983" s="39"/>
      <c r="AN1983" s="39">
        <v>10001</v>
      </c>
      <c r="AO1983" s="39" t="s">
        <v>101</v>
      </c>
      <c r="AP1983" s="39">
        <f t="shared" si="509"/>
        <v>2</v>
      </c>
    </row>
    <row r="1984" spans="27:42" x14ac:dyDescent="0.2">
      <c r="AA1984" s="39"/>
      <c r="AB1984" s="39"/>
      <c r="AC1984" s="39"/>
      <c r="AD1984" s="39"/>
      <c r="AE1984" s="39"/>
      <c r="AF1984" s="39"/>
      <c r="AG1984" s="39"/>
      <c r="AH1984" s="39"/>
      <c r="AI1984" s="39"/>
      <c r="AJ1984" s="39"/>
      <c r="AK1984" s="39"/>
      <c r="AL1984" s="39">
        <f t="shared" si="508"/>
        <v>713</v>
      </c>
      <c r="AM1984" s="39"/>
      <c r="AN1984" s="39">
        <v>10001</v>
      </c>
      <c r="AO1984" s="39" t="s">
        <v>101</v>
      </c>
      <c r="AP1984" s="39">
        <f t="shared" si="509"/>
        <v>2</v>
      </c>
    </row>
    <row r="1985" spans="27:42" x14ac:dyDescent="0.2">
      <c r="AA1985" s="39"/>
      <c r="AB1985" s="39"/>
      <c r="AC1985" s="39"/>
      <c r="AD1985" s="39"/>
      <c r="AE1985" s="39"/>
      <c r="AF1985" s="39"/>
      <c r="AG1985" s="39"/>
      <c r="AH1985" s="39"/>
      <c r="AI1985" s="39"/>
      <c r="AJ1985" s="39"/>
      <c r="AK1985" s="39"/>
      <c r="AL1985" s="39">
        <f t="shared" si="508"/>
        <v>714</v>
      </c>
      <c r="AM1985" s="39"/>
      <c r="AN1985" s="39">
        <v>10001</v>
      </c>
      <c r="AO1985" s="39" t="s">
        <v>101</v>
      </c>
      <c r="AP1985" s="39">
        <f t="shared" si="509"/>
        <v>2</v>
      </c>
    </row>
    <row r="1986" spans="27:42" x14ac:dyDescent="0.2">
      <c r="AA1986" s="39"/>
      <c r="AB1986" s="39"/>
      <c r="AC1986" s="39"/>
      <c r="AD1986" s="39"/>
      <c r="AE1986" s="39"/>
      <c r="AF1986" s="39"/>
      <c r="AG1986" s="39"/>
      <c r="AH1986" s="39"/>
      <c r="AI1986" s="39"/>
      <c r="AJ1986" s="39"/>
      <c r="AK1986" s="39"/>
      <c r="AL1986" s="39">
        <f t="shared" si="508"/>
        <v>715</v>
      </c>
      <c r="AM1986" s="39"/>
      <c r="AN1986" s="39">
        <v>10001</v>
      </c>
      <c r="AO1986" s="39" t="s">
        <v>101</v>
      </c>
      <c r="AP1986" s="39">
        <f t="shared" si="509"/>
        <v>2</v>
      </c>
    </row>
    <row r="1987" spans="27:42" x14ac:dyDescent="0.2">
      <c r="AA1987" s="39"/>
      <c r="AB1987" s="39"/>
      <c r="AC1987" s="39"/>
      <c r="AD1987" s="39"/>
      <c r="AE1987" s="39"/>
      <c r="AF1987" s="39"/>
      <c r="AG1987" s="39"/>
      <c r="AH1987" s="39"/>
      <c r="AI1987" s="39"/>
      <c r="AJ1987" s="39"/>
      <c r="AK1987" s="39"/>
      <c r="AL1987" s="39">
        <f t="shared" si="508"/>
        <v>716</v>
      </c>
      <c r="AM1987" s="39"/>
      <c r="AN1987" s="39">
        <v>10001</v>
      </c>
      <c r="AO1987" s="39" t="s">
        <v>101</v>
      </c>
      <c r="AP1987" s="39">
        <f t="shared" si="509"/>
        <v>2</v>
      </c>
    </row>
    <row r="1988" spans="27:42" x14ac:dyDescent="0.2">
      <c r="AA1988" s="39"/>
      <c r="AB1988" s="39"/>
      <c r="AC1988" s="39"/>
      <c r="AD1988" s="39"/>
      <c r="AE1988" s="39"/>
      <c r="AF1988" s="39"/>
      <c r="AG1988" s="39"/>
      <c r="AH1988" s="39"/>
      <c r="AI1988" s="39"/>
      <c r="AJ1988" s="39"/>
      <c r="AK1988" s="39"/>
      <c r="AL1988" s="39">
        <f t="shared" si="508"/>
        <v>717</v>
      </c>
      <c r="AM1988" s="39"/>
      <c r="AN1988" s="39">
        <v>10001</v>
      </c>
      <c r="AO1988" s="39" t="s">
        <v>101</v>
      </c>
      <c r="AP1988" s="39">
        <f t="shared" si="509"/>
        <v>2</v>
      </c>
    </row>
    <row r="1989" spans="27:42" x14ac:dyDescent="0.2">
      <c r="AA1989" s="39"/>
      <c r="AB1989" s="39"/>
      <c r="AC1989" s="39"/>
      <c r="AD1989" s="39"/>
      <c r="AE1989" s="39"/>
      <c r="AF1989" s="39"/>
      <c r="AG1989" s="39"/>
      <c r="AH1989" s="39"/>
      <c r="AI1989" s="39"/>
      <c r="AJ1989" s="39"/>
      <c r="AK1989" s="39"/>
      <c r="AL1989" s="39">
        <f t="shared" si="508"/>
        <v>718</v>
      </c>
      <c r="AM1989" s="39"/>
      <c r="AN1989" s="39">
        <v>10001</v>
      </c>
      <c r="AO1989" s="39" t="s">
        <v>101</v>
      </c>
      <c r="AP1989" s="39">
        <f t="shared" si="509"/>
        <v>2</v>
      </c>
    </row>
    <row r="1990" spans="27:42" x14ac:dyDescent="0.2">
      <c r="AA1990" s="39"/>
      <c r="AB1990" s="39"/>
      <c r="AC1990" s="39"/>
      <c r="AD1990" s="39"/>
      <c r="AE1990" s="39"/>
      <c r="AF1990" s="39"/>
      <c r="AG1990" s="39"/>
      <c r="AH1990" s="39"/>
      <c r="AI1990" s="39"/>
      <c r="AJ1990" s="39"/>
      <c r="AK1990" s="39"/>
      <c r="AL1990" s="39">
        <f t="shared" si="508"/>
        <v>719</v>
      </c>
      <c r="AM1990" s="39"/>
      <c r="AN1990" s="39">
        <v>10001</v>
      </c>
      <c r="AO1990" s="39" t="s">
        <v>101</v>
      </c>
      <c r="AP1990" s="39">
        <f t="shared" si="509"/>
        <v>2</v>
      </c>
    </row>
    <row r="1991" spans="27:42" x14ac:dyDescent="0.2">
      <c r="AA1991" s="39"/>
      <c r="AB1991" s="39"/>
      <c r="AC1991" s="39"/>
      <c r="AD1991" s="39"/>
      <c r="AE1991" s="39"/>
      <c r="AF1991" s="39"/>
      <c r="AG1991" s="39"/>
      <c r="AH1991" s="39"/>
      <c r="AI1991" s="39"/>
      <c r="AJ1991" s="39"/>
      <c r="AK1991" s="39"/>
      <c r="AL1991" s="39">
        <f t="shared" si="508"/>
        <v>720</v>
      </c>
      <c r="AM1991" s="39"/>
      <c r="AN1991" s="39">
        <v>10001</v>
      </c>
      <c r="AO1991" s="39" t="s">
        <v>101</v>
      </c>
      <c r="AP1991" s="39">
        <f t="shared" si="509"/>
        <v>2</v>
      </c>
    </row>
    <row r="1992" spans="27:42" x14ac:dyDescent="0.2">
      <c r="AA1992" s="39"/>
      <c r="AB1992" s="39"/>
      <c r="AC1992" s="39"/>
      <c r="AD1992" s="39"/>
      <c r="AE1992" s="39"/>
      <c r="AF1992" s="39"/>
      <c r="AG1992" s="39"/>
      <c r="AH1992" s="39"/>
      <c r="AI1992" s="39"/>
      <c r="AJ1992" s="39"/>
      <c r="AK1992" s="39"/>
      <c r="AL1992" s="39">
        <f t="shared" si="508"/>
        <v>721</v>
      </c>
      <c r="AM1992" s="39"/>
      <c r="AN1992" s="39">
        <v>10001</v>
      </c>
      <c r="AO1992" s="39" t="s">
        <v>101</v>
      </c>
      <c r="AP1992" s="39">
        <f t="shared" si="509"/>
        <v>2</v>
      </c>
    </row>
    <row r="1993" spans="27:42" x14ac:dyDescent="0.2">
      <c r="AA1993" s="39"/>
      <c r="AB1993" s="39"/>
      <c r="AC1993" s="39"/>
      <c r="AD1993" s="39"/>
      <c r="AE1993" s="39"/>
      <c r="AF1993" s="39"/>
      <c r="AG1993" s="39"/>
      <c r="AH1993" s="39"/>
      <c r="AI1993" s="39"/>
      <c r="AJ1993" s="39"/>
      <c r="AK1993" s="39"/>
      <c r="AL1993" s="39">
        <f t="shared" si="508"/>
        <v>722</v>
      </c>
      <c r="AM1993" s="39"/>
      <c r="AN1993" s="39">
        <v>10001</v>
      </c>
      <c r="AO1993" s="39" t="s">
        <v>101</v>
      </c>
      <c r="AP1993" s="39">
        <f t="shared" si="509"/>
        <v>2</v>
      </c>
    </row>
    <row r="1994" spans="27:42" x14ac:dyDescent="0.2">
      <c r="AA1994" s="39"/>
      <c r="AB1994" s="39"/>
      <c r="AC1994" s="39"/>
      <c r="AD1994" s="39"/>
      <c r="AE1994" s="39"/>
      <c r="AF1994" s="39"/>
      <c r="AG1994" s="39"/>
      <c r="AH1994" s="39"/>
      <c r="AI1994" s="39"/>
      <c r="AJ1994" s="39"/>
      <c r="AK1994" s="39"/>
      <c r="AL1994" s="39">
        <f t="shared" si="508"/>
        <v>723</v>
      </c>
      <c r="AM1994" s="39"/>
      <c r="AN1994" s="39">
        <v>10001</v>
      </c>
      <c r="AO1994" s="39" t="s">
        <v>101</v>
      </c>
      <c r="AP1994" s="39">
        <f t="shared" si="509"/>
        <v>2</v>
      </c>
    </row>
    <row r="1995" spans="27:42" x14ac:dyDescent="0.2">
      <c r="AA1995" s="39"/>
      <c r="AB1995" s="39"/>
      <c r="AC1995" s="39"/>
      <c r="AD1995" s="39"/>
      <c r="AE1995" s="39"/>
      <c r="AF1995" s="39"/>
      <c r="AG1995" s="39"/>
      <c r="AH1995" s="39"/>
      <c r="AI1995" s="39"/>
      <c r="AJ1995" s="39"/>
      <c r="AK1995" s="39"/>
      <c r="AL1995" s="39">
        <f t="shared" si="508"/>
        <v>724</v>
      </c>
      <c r="AM1995" s="39"/>
      <c r="AN1995" s="39">
        <v>10001</v>
      </c>
      <c r="AO1995" s="39" t="s">
        <v>101</v>
      </c>
      <c r="AP1995" s="39">
        <f t="shared" si="509"/>
        <v>2</v>
      </c>
    </row>
    <row r="1996" spans="27:42" x14ac:dyDescent="0.2">
      <c r="AA1996" s="39"/>
      <c r="AB1996" s="39"/>
      <c r="AC1996" s="39"/>
      <c r="AD1996" s="39"/>
      <c r="AE1996" s="39"/>
      <c r="AF1996" s="39"/>
      <c r="AG1996" s="39"/>
      <c r="AH1996" s="39"/>
      <c r="AI1996" s="39"/>
      <c r="AJ1996" s="39"/>
      <c r="AK1996" s="39"/>
      <c r="AL1996" s="39">
        <f t="shared" si="508"/>
        <v>725</v>
      </c>
      <c r="AM1996" s="39"/>
      <c r="AN1996" s="39">
        <v>10001</v>
      </c>
      <c r="AO1996" s="39" t="s">
        <v>101</v>
      </c>
      <c r="AP1996" s="39">
        <f t="shared" si="509"/>
        <v>2</v>
      </c>
    </row>
    <row r="1997" spans="27:42" x14ac:dyDescent="0.2">
      <c r="AA1997" s="39"/>
      <c r="AB1997" s="39"/>
      <c r="AC1997" s="39"/>
      <c r="AD1997" s="39"/>
      <c r="AE1997" s="39"/>
      <c r="AF1997" s="39"/>
      <c r="AG1997" s="39"/>
      <c r="AH1997" s="39"/>
      <c r="AI1997" s="39"/>
      <c r="AJ1997" s="39"/>
      <c r="AK1997" s="39"/>
      <c r="AL1997" s="39">
        <f t="shared" si="508"/>
        <v>726</v>
      </c>
      <c r="AM1997" s="39"/>
      <c r="AN1997" s="39">
        <v>10001</v>
      </c>
      <c r="AO1997" s="39" t="s">
        <v>101</v>
      </c>
      <c r="AP1997" s="39">
        <f t="shared" si="509"/>
        <v>2</v>
      </c>
    </row>
    <row r="1998" spans="27:42" x14ac:dyDescent="0.2">
      <c r="AA1998" s="39"/>
      <c r="AB1998" s="39"/>
      <c r="AC1998" s="39"/>
      <c r="AD1998" s="39"/>
      <c r="AE1998" s="39"/>
      <c r="AF1998" s="39"/>
      <c r="AG1998" s="39"/>
      <c r="AH1998" s="39"/>
      <c r="AI1998" s="39"/>
      <c r="AJ1998" s="39"/>
      <c r="AK1998" s="39"/>
      <c r="AL1998" s="39">
        <f t="shared" si="508"/>
        <v>727</v>
      </c>
      <c r="AM1998" s="39"/>
      <c r="AN1998" s="39">
        <v>10001</v>
      </c>
      <c r="AO1998" s="39" t="s">
        <v>101</v>
      </c>
      <c r="AP1998" s="39">
        <f t="shared" si="509"/>
        <v>2</v>
      </c>
    </row>
    <row r="1999" spans="27:42" x14ac:dyDescent="0.2">
      <c r="AA1999" s="39"/>
      <c r="AB1999" s="39"/>
      <c r="AC1999" s="39"/>
      <c r="AD1999" s="39"/>
      <c r="AE1999" s="39"/>
      <c r="AF1999" s="39"/>
      <c r="AG1999" s="39"/>
      <c r="AH1999" s="39"/>
      <c r="AI1999" s="39"/>
      <c r="AJ1999" s="39"/>
      <c r="AK1999" s="39"/>
      <c r="AL1999" s="39">
        <f t="shared" si="508"/>
        <v>728</v>
      </c>
      <c r="AM1999" s="39"/>
      <c r="AN1999" s="39">
        <v>10001</v>
      </c>
      <c r="AO1999" s="39" t="s">
        <v>101</v>
      </c>
      <c r="AP1999" s="39">
        <f t="shared" si="509"/>
        <v>2</v>
      </c>
    </row>
    <row r="2000" spans="27:42" x14ac:dyDescent="0.2">
      <c r="AA2000" s="39"/>
      <c r="AB2000" s="39"/>
      <c r="AC2000" s="39"/>
      <c r="AD2000" s="39"/>
      <c r="AE2000" s="39"/>
      <c r="AF2000" s="39"/>
      <c r="AG2000" s="39"/>
      <c r="AH2000" s="39"/>
      <c r="AI2000" s="39"/>
      <c r="AJ2000" s="39"/>
      <c r="AK2000" s="39"/>
      <c r="AL2000" s="39">
        <f t="shared" si="508"/>
        <v>729</v>
      </c>
      <c r="AM2000" s="39"/>
      <c r="AN2000" s="39">
        <v>10001</v>
      </c>
      <c r="AO2000" s="39" t="s">
        <v>101</v>
      </c>
      <c r="AP2000" s="39">
        <f t="shared" si="509"/>
        <v>2</v>
      </c>
    </row>
    <row r="2001" spans="27:42" x14ac:dyDescent="0.2">
      <c r="AA2001" s="39"/>
      <c r="AB2001" s="39"/>
      <c r="AC2001" s="39"/>
      <c r="AD2001" s="39"/>
      <c r="AE2001" s="39"/>
      <c r="AF2001" s="39"/>
      <c r="AG2001" s="39"/>
      <c r="AH2001" s="39"/>
      <c r="AI2001" s="39"/>
      <c r="AJ2001" s="39"/>
      <c r="AK2001" s="39"/>
      <c r="AL2001" s="39">
        <f t="shared" si="508"/>
        <v>730</v>
      </c>
      <c r="AM2001" s="39"/>
      <c r="AN2001" s="39">
        <v>10001</v>
      </c>
      <c r="AO2001" s="39" t="s">
        <v>101</v>
      </c>
      <c r="AP2001" s="39">
        <f t="shared" si="509"/>
        <v>2</v>
      </c>
    </row>
    <row r="2002" spans="27:42" x14ac:dyDescent="0.2">
      <c r="AA2002" s="39"/>
      <c r="AB2002" s="39"/>
      <c r="AC2002" s="39"/>
      <c r="AD2002" s="39"/>
      <c r="AE2002" s="39"/>
      <c r="AF2002" s="39"/>
      <c r="AG2002" s="39"/>
      <c r="AH2002" s="39"/>
      <c r="AI2002" s="39"/>
      <c r="AJ2002" s="39"/>
      <c r="AK2002" s="39"/>
      <c r="AL2002" s="39">
        <f t="shared" si="508"/>
        <v>731</v>
      </c>
      <c r="AM2002" s="39"/>
      <c r="AN2002" s="39">
        <v>10001</v>
      </c>
      <c r="AO2002" s="39" t="s">
        <v>101</v>
      </c>
      <c r="AP2002" s="39">
        <f t="shared" si="509"/>
        <v>2</v>
      </c>
    </row>
    <row r="2003" spans="27:42" x14ac:dyDescent="0.2">
      <c r="AA2003" s="39"/>
      <c r="AB2003" s="39"/>
      <c r="AC2003" s="39"/>
      <c r="AD2003" s="39"/>
      <c r="AE2003" s="39"/>
      <c r="AF2003" s="39"/>
      <c r="AG2003" s="39"/>
      <c r="AH2003" s="39"/>
      <c r="AI2003" s="39"/>
      <c r="AJ2003" s="39"/>
      <c r="AK2003" s="39"/>
      <c r="AL2003" s="39">
        <f t="shared" si="508"/>
        <v>732</v>
      </c>
      <c r="AM2003" s="39"/>
      <c r="AN2003" s="39">
        <v>10001</v>
      </c>
      <c r="AO2003" s="39" t="s">
        <v>101</v>
      </c>
      <c r="AP2003" s="39">
        <f t="shared" si="509"/>
        <v>2</v>
      </c>
    </row>
    <row r="2004" spans="27:42" x14ac:dyDescent="0.2">
      <c r="AA2004" s="39"/>
      <c r="AB2004" s="39"/>
      <c r="AC2004" s="39"/>
      <c r="AD2004" s="39"/>
      <c r="AE2004" s="39"/>
      <c r="AF2004" s="39"/>
      <c r="AG2004" s="39"/>
      <c r="AH2004" s="39"/>
      <c r="AI2004" s="39"/>
      <c r="AJ2004" s="39"/>
      <c r="AK2004" s="39"/>
      <c r="AL2004" s="39">
        <f t="shared" si="508"/>
        <v>733</v>
      </c>
      <c r="AM2004" s="39"/>
      <c r="AN2004" s="39">
        <v>10001</v>
      </c>
      <c r="AO2004" s="39" t="s">
        <v>101</v>
      </c>
      <c r="AP2004" s="39">
        <f t="shared" si="509"/>
        <v>2</v>
      </c>
    </row>
    <row r="2005" spans="27:42" x14ac:dyDescent="0.2">
      <c r="AA2005" s="39"/>
      <c r="AB2005" s="39"/>
      <c r="AC2005" s="39"/>
      <c r="AD2005" s="39"/>
      <c r="AE2005" s="39"/>
      <c r="AF2005" s="39"/>
      <c r="AG2005" s="39"/>
      <c r="AH2005" s="39"/>
      <c r="AI2005" s="39"/>
      <c r="AJ2005" s="39"/>
      <c r="AK2005" s="39"/>
      <c r="AL2005" s="39">
        <f t="shared" si="508"/>
        <v>734</v>
      </c>
      <c r="AM2005" s="39"/>
      <c r="AN2005" s="39">
        <v>10001</v>
      </c>
      <c r="AO2005" s="39" t="s">
        <v>101</v>
      </c>
      <c r="AP2005" s="39">
        <f t="shared" si="509"/>
        <v>2</v>
      </c>
    </row>
    <row r="2006" spans="27:42" x14ac:dyDescent="0.2">
      <c r="AA2006" s="39"/>
      <c r="AB2006" s="39"/>
      <c r="AC2006" s="39"/>
      <c r="AD2006" s="39"/>
      <c r="AE2006" s="39"/>
      <c r="AF2006" s="39"/>
      <c r="AG2006" s="39"/>
      <c r="AH2006" s="39"/>
      <c r="AI2006" s="39"/>
      <c r="AJ2006" s="39"/>
      <c r="AK2006" s="39"/>
      <c r="AL2006" s="39">
        <f t="shared" si="508"/>
        <v>735</v>
      </c>
      <c r="AM2006" s="39"/>
      <c r="AN2006" s="39">
        <v>10001</v>
      </c>
      <c r="AO2006" s="39" t="s">
        <v>101</v>
      </c>
      <c r="AP2006" s="39">
        <f t="shared" si="509"/>
        <v>2</v>
      </c>
    </row>
    <row r="2007" spans="27:42" x14ac:dyDescent="0.2">
      <c r="AA2007" s="39"/>
      <c r="AB2007" s="39"/>
      <c r="AC2007" s="39"/>
      <c r="AD2007" s="39"/>
      <c r="AE2007" s="39"/>
      <c r="AF2007" s="39"/>
      <c r="AG2007" s="39"/>
      <c r="AH2007" s="39"/>
      <c r="AI2007" s="39"/>
      <c r="AJ2007" s="39"/>
      <c r="AK2007" s="39"/>
      <c r="AL2007" s="39">
        <f t="shared" ref="AL2007:AL2070" si="510">AL2006+1</f>
        <v>736</v>
      </c>
      <c r="AM2007" s="39"/>
      <c r="AN2007" s="39">
        <v>10001</v>
      </c>
      <c r="AO2007" s="39" t="s">
        <v>101</v>
      </c>
      <c r="AP2007" s="39">
        <f t="shared" ref="AP2007:AP2070" si="511">AP2006</f>
        <v>2</v>
      </c>
    </row>
    <row r="2008" spans="27:42" x14ac:dyDescent="0.2">
      <c r="AA2008" s="39"/>
      <c r="AB2008" s="39"/>
      <c r="AC2008" s="39"/>
      <c r="AD2008" s="39"/>
      <c r="AE2008" s="39"/>
      <c r="AF2008" s="39"/>
      <c r="AG2008" s="39"/>
      <c r="AH2008" s="39"/>
      <c r="AI2008" s="39"/>
      <c r="AJ2008" s="39"/>
      <c r="AK2008" s="39"/>
      <c r="AL2008" s="39">
        <f t="shared" si="510"/>
        <v>737</v>
      </c>
      <c r="AM2008" s="39"/>
      <c r="AN2008" s="39">
        <v>10001</v>
      </c>
      <c r="AO2008" s="39" t="s">
        <v>101</v>
      </c>
      <c r="AP2008" s="39">
        <f t="shared" si="511"/>
        <v>2</v>
      </c>
    </row>
    <row r="2009" spans="27:42" x14ac:dyDescent="0.2">
      <c r="AA2009" s="39"/>
      <c r="AB2009" s="39"/>
      <c r="AC2009" s="39"/>
      <c r="AD2009" s="39"/>
      <c r="AE2009" s="39"/>
      <c r="AF2009" s="39"/>
      <c r="AG2009" s="39"/>
      <c r="AH2009" s="39"/>
      <c r="AI2009" s="39"/>
      <c r="AJ2009" s="39"/>
      <c r="AK2009" s="39"/>
      <c r="AL2009" s="39">
        <f t="shared" si="510"/>
        <v>738</v>
      </c>
      <c r="AM2009" s="39"/>
      <c r="AN2009" s="39">
        <v>10001</v>
      </c>
      <c r="AO2009" s="39" t="s">
        <v>101</v>
      </c>
      <c r="AP2009" s="39">
        <f t="shared" si="511"/>
        <v>2</v>
      </c>
    </row>
    <row r="2010" spans="27:42" x14ac:dyDescent="0.2">
      <c r="AA2010" s="39"/>
      <c r="AB2010" s="39"/>
      <c r="AC2010" s="39"/>
      <c r="AD2010" s="39"/>
      <c r="AE2010" s="39"/>
      <c r="AF2010" s="39"/>
      <c r="AG2010" s="39"/>
      <c r="AH2010" s="39"/>
      <c r="AI2010" s="39"/>
      <c r="AJ2010" s="39"/>
      <c r="AK2010" s="39"/>
      <c r="AL2010" s="39">
        <f t="shared" si="510"/>
        <v>739</v>
      </c>
      <c r="AM2010" s="39"/>
      <c r="AN2010" s="39">
        <v>10001</v>
      </c>
      <c r="AO2010" s="39" t="s">
        <v>101</v>
      </c>
      <c r="AP2010" s="39">
        <f t="shared" si="511"/>
        <v>2</v>
      </c>
    </row>
    <row r="2011" spans="27:42" x14ac:dyDescent="0.2">
      <c r="AA2011" s="39"/>
      <c r="AB2011" s="39"/>
      <c r="AC2011" s="39"/>
      <c r="AD2011" s="39"/>
      <c r="AE2011" s="39"/>
      <c r="AF2011" s="39"/>
      <c r="AG2011" s="39"/>
      <c r="AH2011" s="39"/>
      <c r="AI2011" s="39"/>
      <c r="AJ2011" s="39"/>
      <c r="AK2011" s="39"/>
      <c r="AL2011" s="39">
        <f t="shared" si="510"/>
        <v>740</v>
      </c>
      <c r="AM2011" s="39"/>
      <c r="AN2011" s="39">
        <v>10001</v>
      </c>
      <c r="AO2011" s="39" t="s">
        <v>101</v>
      </c>
      <c r="AP2011" s="39">
        <f t="shared" si="511"/>
        <v>2</v>
      </c>
    </row>
    <row r="2012" spans="27:42" x14ac:dyDescent="0.2">
      <c r="AA2012" s="39"/>
      <c r="AB2012" s="39"/>
      <c r="AC2012" s="39"/>
      <c r="AD2012" s="39"/>
      <c r="AE2012" s="39"/>
      <c r="AF2012" s="39"/>
      <c r="AG2012" s="39"/>
      <c r="AH2012" s="39"/>
      <c r="AI2012" s="39"/>
      <c r="AJ2012" s="39"/>
      <c r="AK2012" s="39"/>
      <c r="AL2012" s="39">
        <f t="shared" si="510"/>
        <v>741</v>
      </c>
      <c r="AM2012" s="39"/>
      <c r="AN2012" s="39">
        <v>10001</v>
      </c>
      <c r="AO2012" s="39" t="s">
        <v>101</v>
      </c>
      <c r="AP2012" s="39">
        <f t="shared" si="511"/>
        <v>2</v>
      </c>
    </row>
    <row r="2013" spans="27:42" x14ac:dyDescent="0.2">
      <c r="AA2013" s="39"/>
      <c r="AB2013" s="39"/>
      <c r="AC2013" s="39"/>
      <c r="AD2013" s="39"/>
      <c r="AE2013" s="39"/>
      <c r="AF2013" s="39"/>
      <c r="AG2013" s="39"/>
      <c r="AH2013" s="39"/>
      <c r="AI2013" s="39"/>
      <c r="AJ2013" s="39"/>
      <c r="AK2013" s="39"/>
      <c r="AL2013" s="39">
        <f t="shared" si="510"/>
        <v>742</v>
      </c>
      <c r="AM2013" s="39"/>
      <c r="AN2013" s="39">
        <v>10001</v>
      </c>
      <c r="AO2013" s="39" t="s">
        <v>101</v>
      </c>
      <c r="AP2013" s="39">
        <f t="shared" si="511"/>
        <v>2</v>
      </c>
    </row>
    <row r="2014" spans="27:42" x14ac:dyDescent="0.2">
      <c r="AA2014" s="39"/>
      <c r="AB2014" s="39"/>
      <c r="AC2014" s="39"/>
      <c r="AD2014" s="39"/>
      <c r="AE2014" s="39"/>
      <c r="AF2014" s="39"/>
      <c r="AG2014" s="39"/>
      <c r="AH2014" s="39"/>
      <c r="AI2014" s="39"/>
      <c r="AJ2014" s="39"/>
      <c r="AK2014" s="39"/>
      <c r="AL2014" s="39">
        <f t="shared" si="510"/>
        <v>743</v>
      </c>
      <c r="AM2014" s="39"/>
      <c r="AN2014" s="39">
        <v>10001</v>
      </c>
      <c r="AO2014" s="39" t="s">
        <v>101</v>
      </c>
      <c r="AP2014" s="39">
        <f t="shared" si="511"/>
        <v>2</v>
      </c>
    </row>
    <row r="2015" spans="27:42" x14ac:dyDescent="0.2">
      <c r="AA2015" s="39"/>
      <c r="AB2015" s="39"/>
      <c r="AC2015" s="39"/>
      <c r="AD2015" s="39"/>
      <c r="AE2015" s="39"/>
      <c r="AF2015" s="39"/>
      <c r="AG2015" s="39"/>
      <c r="AH2015" s="39"/>
      <c r="AI2015" s="39"/>
      <c r="AJ2015" s="39"/>
      <c r="AK2015" s="39"/>
      <c r="AL2015" s="39">
        <f t="shared" si="510"/>
        <v>744</v>
      </c>
      <c r="AM2015" s="39"/>
      <c r="AN2015" s="39">
        <v>10001</v>
      </c>
      <c r="AO2015" s="39" t="s">
        <v>101</v>
      </c>
      <c r="AP2015" s="39">
        <f t="shared" si="511"/>
        <v>2</v>
      </c>
    </row>
    <row r="2016" spans="27:42" x14ac:dyDescent="0.2">
      <c r="AA2016" s="39"/>
      <c r="AB2016" s="39"/>
      <c r="AC2016" s="39"/>
      <c r="AD2016" s="39"/>
      <c r="AE2016" s="39"/>
      <c r="AF2016" s="39"/>
      <c r="AG2016" s="39"/>
      <c r="AH2016" s="39"/>
      <c r="AI2016" s="39"/>
      <c r="AJ2016" s="39"/>
      <c r="AK2016" s="39"/>
      <c r="AL2016" s="39">
        <f t="shared" si="510"/>
        <v>745</v>
      </c>
      <c r="AM2016" s="39"/>
      <c r="AN2016" s="39">
        <v>10001</v>
      </c>
      <c r="AO2016" s="39" t="s">
        <v>101</v>
      </c>
      <c r="AP2016" s="39">
        <f t="shared" si="511"/>
        <v>2</v>
      </c>
    </row>
    <row r="2017" spans="27:42" x14ac:dyDescent="0.2">
      <c r="AA2017" s="39"/>
      <c r="AB2017" s="39"/>
      <c r="AC2017" s="39"/>
      <c r="AD2017" s="39"/>
      <c r="AE2017" s="39"/>
      <c r="AF2017" s="39"/>
      <c r="AG2017" s="39"/>
      <c r="AH2017" s="39"/>
      <c r="AI2017" s="39"/>
      <c r="AJ2017" s="39"/>
      <c r="AK2017" s="39"/>
      <c r="AL2017" s="39">
        <f t="shared" si="510"/>
        <v>746</v>
      </c>
      <c r="AM2017" s="39"/>
      <c r="AN2017" s="39">
        <v>10001</v>
      </c>
      <c r="AO2017" s="39" t="s">
        <v>101</v>
      </c>
      <c r="AP2017" s="39">
        <f t="shared" si="511"/>
        <v>2</v>
      </c>
    </row>
    <row r="2018" spans="27:42" x14ac:dyDescent="0.2">
      <c r="AA2018" s="39"/>
      <c r="AB2018" s="39"/>
      <c r="AC2018" s="39"/>
      <c r="AD2018" s="39"/>
      <c r="AE2018" s="39"/>
      <c r="AF2018" s="39"/>
      <c r="AG2018" s="39"/>
      <c r="AH2018" s="39"/>
      <c r="AI2018" s="39"/>
      <c r="AJ2018" s="39"/>
      <c r="AK2018" s="39"/>
      <c r="AL2018" s="39">
        <f t="shared" si="510"/>
        <v>747</v>
      </c>
      <c r="AM2018" s="39"/>
      <c r="AN2018" s="39">
        <v>10001</v>
      </c>
      <c r="AO2018" s="39" t="s">
        <v>101</v>
      </c>
      <c r="AP2018" s="39">
        <f t="shared" si="511"/>
        <v>2</v>
      </c>
    </row>
    <row r="2019" spans="27:42" x14ac:dyDescent="0.2">
      <c r="AA2019" s="39"/>
      <c r="AB2019" s="39"/>
      <c r="AC2019" s="39"/>
      <c r="AD2019" s="39"/>
      <c r="AE2019" s="39"/>
      <c r="AF2019" s="39"/>
      <c r="AG2019" s="39"/>
      <c r="AH2019" s="39"/>
      <c r="AI2019" s="39"/>
      <c r="AJ2019" s="39"/>
      <c r="AK2019" s="39"/>
      <c r="AL2019" s="39">
        <f t="shared" si="510"/>
        <v>748</v>
      </c>
      <c r="AM2019" s="39"/>
      <c r="AN2019" s="39">
        <v>10001</v>
      </c>
      <c r="AO2019" s="39" t="s">
        <v>101</v>
      </c>
      <c r="AP2019" s="39">
        <f t="shared" si="511"/>
        <v>2</v>
      </c>
    </row>
    <row r="2020" spans="27:42" x14ac:dyDescent="0.2">
      <c r="AA2020" s="39"/>
      <c r="AB2020" s="39"/>
      <c r="AC2020" s="39"/>
      <c r="AD2020" s="39"/>
      <c r="AE2020" s="39"/>
      <c r="AF2020" s="39"/>
      <c r="AG2020" s="39"/>
      <c r="AH2020" s="39"/>
      <c r="AI2020" s="39"/>
      <c r="AJ2020" s="39"/>
      <c r="AK2020" s="39"/>
      <c r="AL2020" s="39">
        <f t="shared" si="510"/>
        <v>749</v>
      </c>
      <c r="AM2020" s="39"/>
      <c r="AN2020" s="39">
        <v>10001</v>
      </c>
      <c r="AO2020" s="39" t="s">
        <v>101</v>
      </c>
      <c r="AP2020" s="39">
        <f t="shared" si="511"/>
        <v>2</v>
      </c>
    </row>
    <row r="2021" spans="27:42" x14ac:dyDescent="0.2">
      <c r="AA2021" s="39"/>
      <c r="AB2021" s="39"/>
      <c r="AC2021" s="39"/>
      <c r="AD2021" s="39"/>
      <c r="AE2021" s="39"/>
      <c r="AF2021" s="39"/>
      <c r="AG2021" s="39"/>
      <c r="AH2021" s="39"/>
      <c r="AI2021" s="39"/>
      <c r="AJ2021" s="39"/>
      <c r="AK2021" s="39"/>
      <c r="AL2021" s="39">
        <f t="shared" si="510"/>
        <v>750</v>
      </c>
      <c r="AM2021" s="39"/>
      <c r="AN2021" s="39">
        <v>10001</v>
      </c>
      <c r="AO2021" s="39" t="s">
        <v>101</v>
      </c>
      <c r="AP2021" s="39">
        <f t="shared" si="511"/>
        <v>2</v>
      </c>
    </row>
    <row r="2022" spans="27:42" x14ac:dyDescent="0.2">
      <c r="AA2022" s="39"/>
      <c r="AB2022" s="39"/>
      <c r="AC2022" s="39"/>
      <c r="AD2022" s="39"/>
      <c r="AE2022" s="39"/>
      <c r="AF2022" s="39"/>
      <c r="AG2022" s="39"/>
      <c r="AH2022" s="39"/>
      <c r="AI2022" s="39"/>
      <c r="AJ2022" s="39"/>
      <c r="AK2022" s="39"/>
      <c r="AL2022" s="39">
        <f t="shared" si="510"/>
        <v>751</v>
      </c>
      <c r="AM2022" s="39"/>
      <c r="AN2022" s="39">
        <v>10001</v>
      </c>
      <c r="AO2022" s="39" t="s">
        <v>101</v>
      </c>
      <c r="AP2022" s="39">
        <f t="shared" si="511"/>
        <v>2</v>
      </c>
    </row>
    <row r="2023" spans="27:42" x14ac:dyDescent="0.2">
      <c r="AA2023" s="39"/>
      <c r="AB2023" s="39"/>
      <c r="AC2023" s="39"/>
      <c r="AD2023" s="39"/>
      <c r="AE2023" s="39"/>
      <c r="AF2023" s="39"/>
      <c r="AG2023" s="39"/>
      <c r="AH2023" s="39"/>
      <c r="AI2023" s="39"/>
      <c r="AJ2023" s="39"/>
      <c r="AK2023" s="39"/>
      <c r="AL2023" s="39">
        <f t="shared" si="510"/>
        <v>752</v>
      </c>
      <c r="AM2023" s="39"/>
      <c r="AN2023" s="39">
        <v>10001</v>
      </c>
      <c r="AO2023" s="39" t="s">
        <v>101</v>
      </c>
      <c r="AP2023" s="39">
        <f t="shared" si="511"/>
        <v>2</v>
      </c>
    </row>
    <row r="2024" spans="27:42" x14ac:dyDescent="0.2">
      <c r="AA2024" s="39"/>
      <c r="AB2024" s="39"/>
      <c r="AC2024" s="39"/>
      <c r="AD2024" s="39"/>
      <c r="AE2024" s="39"/>
      <c r="AF2024" s="39"/>
      <c r="AG2024" s="39"/>
      <c r="AH2024" s="39"/>
      <c r="AI2024" s="39"/>
      <c r="AJ2024" s="39"/>
      <c r="AK2024" s="39"/>
      <c r="AL2024" s="39">
        <f t="shared" si="510"/>
        <v>753</v>
      </c>
      <c r="AM2024" s="39"/>
      <c r="AN2024" s="39">
        <v>10001</v>
      </c>
      <c r="AO2024" s="39" t="s">
        <v>101</v>
      </c>
      <c r="AP2024" s="39">
        <f t="shared" si="511"/>
        <v>2</v>
      </c>
    </row>
    <row r="2025" spans="27:42" x14ac:dyDescent="0.2">
      <c r="AA2025" s="39"/>
      <c r="AB2025" s="39"/>
      <c r="AC2025" s="39"/>
      <c r="AD2025" s="39"/>
      <c r="AE2025" s="39"/>
      <c r="AF2025" s="39"/>
      <c r="AG2025" s="39"/>
      <c r="AH2025" s="39"/>
      <c r="AI2025" s="39"/>
      <c r="AJ2025" s="39"/>
      <c r="AK2025" s="39"/>
      <c r="AL2025" s="39">
        <f t="shared" si="510"/>
        <v>754</v>
      </c>
      <c r="AM2025" s="39"/>
      <c r="AN2025" s="39">
        <v>10001</v>
      </c>
      <c r="AO2025" s="39" t="s">
        <v>101</v>
      </c>
      <c r="AP2025" s="39">
        <f t="shared" si="511"/>
        <v>2</v>
      </c>
    </row>
    <row r="2026" spans="27:42" x14ac:dyDescent="0.2">
      <c r="AA2026" s="39"/>
      <c r="AB2026" s="39"/>
      <c r="AC2026" s="39"/>
      <c r="AD2026" s="39"/>
      <c r="AE2026" s="39"/>
      <c r="AF2026" s="39"/>
      <c r="AG2026" s="39"/>
      <c r="AH2026" s="39"/>
      <c r="AI2026" s="39"/>
      <c r="AJ2026" s="39"/>
      <c r="AK2026" s="39"/>
      <c r="AL2026" s="39">
        <f t="shared" si="510"/>
        <v>755</v>
      </c>
      <c r="AM2026" s="39"/>
      <c r="AN2026" s="39">
        <v>10001</v>
      </c>
      <c r="AO2026" s="39" t="s">
        <v>101</v>
      </c>
      <c r="AP2026" s="39">
        <f t="shared" si="511"/>
        <v>2</v>
      </c>
    </row>
    <row r="2027" spans="27:42" x14ac:dyDescent="0.2">
      <c r="AA2027" s="39"/>
      <c r="AB2027" s="39"/>
      <c r="AC2027" s="39"/>
      <c r="AD2027" s="39"/>
      <c r="AE2027" s="39"/>
      <c r="AF2027" s="39"/>
      <c r="AG2027" s="39"/>
      <c r="AH2027" s="39"/>
      <c r="AI2027" s="39"/>
      <c r="AJ2027" s="39"/>
      <c r="AK2027" s="39"/>
      <c r="AL2027" s="39">
        <f t="shared" si="510"/>
        <v>756</v>
      </c>
      <c r="AM2027" s="39"/>
      <c r="AN2027" s="39">
        <v>10001</v>
      </c>
      <c r="AO2027" s="39" t="s">
        <v>101</v>
      </c>
      <c r="AP2027" s="39">
        <f t="shared" si="511"/>
        <v>2</v>
      </c>
    </row>
    <row r="2028" spans="27:42" x14ac:dyDescent="0.2">
      <c r="AA2028" s="39"/>
      <c r="AB2028" s="39"/>
      <c r="AC2028" s="39"/>
      <c r="AD2028" s="39"/>
      <c r="AE2028" s="39"/>
      <c r="AF2028" s="39"/>
      <c r="AG2028" s="39"/>
      <c r="AH2028" s="39"/>
      <c r="AI2028" s="39"/>
      <c r="AJ2028" s="39"/>
      <c r="AK2028" s="39"/>
      <c r="AL2028" s="39">
        <f t="shared" si="510"/>
        <v>757</v>
      </c>
      <c r="AM2028" s="39"/>
      <c r="AN2028" s="39">
        <v>10001</v>
      </c>
      <c r="AO2028" s="39" t="s">
        <v>101</v>
      </c>
      <c r="AP2028" s="39">
        <f t="shared" si="511"/>
        <v>2</v>
      </c>
    </row>
    <row r="2029" spans="27:42" x14ac:dyDescent="0.2">
      <c r="AA2029" s="39"/>
      <c r="AB2029" s="39"/>
      <c r="AC2029" s="39"/>
      <c r="AD2029" s="39"/>
      <c r="AE2029" s="39"/>
      <c r="AF2029" s="39"/>
      <c r="AG2029" s="39"/>
      <c r="AH2029" s="39"/>
      <c r="AI2029" s="39"/>
      <c r="AJ2029" s="39"/>
      <c r="AK2029" s="39"/>
      <c r="AL2029" s="39">
        <f t="shared" si="510"/>
        <v>758</v>
      </c>
      <c r="AM2029" s="39"/>
      <c r="AN2029" s="39">
        <v>10001</v>
      </c>
      <c r="AO2029" s="39" t="s">
        <v>101</v>
      </c>
      <c r="AP2029" s="39">
        <f t="shared" si="511"/>
        <v>2</v>
      </c>
    </row>
    <row r="2030" spans="27:42" x14ac:dyDescent="0.2">
      <c r="AA2030" s="39"/>
      <c r="AB2030" s="39"/>
      <c r="AC2030" s="39"/>
      <c r="AD2030" s="39"/>
      <c r="AE2030" s="39"/>
      <c r="AF2030" s="39"/>
      <c r="AG2030" s="39"/>
      <c r="AH2030" s="39"/>
      <c r="AI2030" s="39"/>
      <c r="AJ2030" s="39"/>
      <c r="AK2030" s="39"/>
      <c r="AL2030" s="39">
        <f t="shared" si="510"/>
        <v>759</v>
      </c>
      <c r="AM2030" s="39"/>
      <c r="AN2030" s="39">
        <v>10001</v>
      </c>
      <c r="AO2030" s="39" t="s">
        <v>101</v>
      </c>
      <c r="AP2030" s="39">
        <f t="shared" si="511"/>
        <v>2</v>
      </c>
    </row>
    <row r="2031" spans="27:42" x14ac:dyDescent="0.2">
      <c r="AA2031" s="39"/>
      <c r="AB2031" s="39"/>
      <c r="AC2031" s="39"/>
      <c r="AD2031" s="39"/>
      <c r="AE2031" s="39"/>
      <c r="AF2031" s="39"/>
      <c r="AG2031" s="39"/>
      <c r="AH2031" s="39"/>
      <c r="AI2031" s="39"/>
      <c r="AJ2031" s="39"/>
      <c r="AK2031" s="39"/>
      <c r="AL2031" s="39">
        <f t="shared" si="510"/>
        <v>760</v>
      </c>
      <c r="AM2031" s="39"/>
      <c r="AN2031" s="39">
        <v>10001</v>
      </c>
      <c r="AO2031" s="39" t="s">
        <v>101</v>
      </c>
      <c r="AP2031" s="39">
        <f t="shared" si="511"/>
        <v>2</v>
      </c>
    </row>
    <row r="2032" spans="27:42" x14ac:dyDescent="0.2">
      <c r="AA2032" s="39"/>
      <c r="AB2032" s="39"/>
      <c r="AC2032" s="39"/>
      <c r="AD2032" s="39"/>
      <c r="AE2032" s="39"/>
      <c r="AF2032" s="39"/>
      <c r="AG2032" s="39"/>
      <c r="AH2032" s="39"/>
      <c r="AI2032" s="39"/>
      <c r="AJ2032" s="39"/>
      <c r="AK2032" s="39"/>
      <c r="AL2032" s="39">
        <f t="shared" si="510"/>
        <v>761</v>
      </c>
      <c r="AM2032" s="39"/>
      <c r="AN2032" s="39">
        <v>10001</v>
      </c>
      <c r="AO2032" s="39" t="s">
        <v>101</v>
      </c>
      <c r="AP2032" s="39">
        <f t="shared" si="511"/>
        <v>2</v>
      </c>
    </row>
    <row r="2033" spans="27:42" x14ac:dyDescent="0.2">
      <c r="AA2033" s="39"/>
      <c r="AB2033" s="39"/>
      <c r="AC2033" s="39"/>
      <c r="AD2033" s="39"/>
      <c r="AE2033" s="39"/>
      <c r="AF2033" s="39"/>
      <c r="AG2033" s="39"/>
      <c r="AH2033" s="39"/>
      <c r="AI2033" s="39"/>
      <c r="AJ2033" s="39"/>
      <c r="AK2033" s="39"/>
      <c r="AL2033" s="39">
        <f t="shared" si="510"/>
        <v>762</v>
      </c>
      <c r="AM2033" s="39"/>
      <c r="AN2033" s="39">
        <v>10001</v>
      </c>
      <c r="AO2033" s="39" t="s">
        <v>101</v>
      </c>
      <c r="AP2033" s="39">
        <f t="shared" si="511"/>
        <v>2</v>
      </c>
    </row>
    <row r="2034" spans="27:42" x14ac:dyDescent="0.2">
      <c r="AA2034" s="39"/>
      <c r="AB2034" s="39"/>
      <c r="AC2034" s="39"/>
      <c r="AD2034" s="39"/>
      <c r="AE2034" s="39"/>
      <c r="AF2034" s="39"/>
      <c r="AG2034" s="39"/>
      <c r="AH2034" s="39"/>
      <c r="AI2034" s="39"/>
      <c r="AJ2034" s="39"/>
      <c r="AK2034" s="39"/>
      <c r="AL2034" s="39">
        <f t="shared" si="510"/>
        <v>763</v>
      </c>
      <c r="AM2034" s="39"/>
      <c r="AN2034" s="39">
        <v>10001</v>
      </c>
      <c r="AO2034" s="39" t="s">
        <v>101</v>
      </c>
      <c r="AP2034" s="39">
        <f t="shared" si="511"/>
        <v>2</v>
      </c>
    </row>
    <row r="2035" spans="27:42" x14ac:dyDescent="0.2">
      <c r="AA2035" s="39"/>
      <c r="AB2035" s="39"/>
      <c r="AC2035" s="39"/>
      <c r="AD2035" s="39"/>
      <c r="AE2035" s="39"/>
      <c r="AF2035" s="39"/>
      <c r="AG2035" s="39"/>
      <c r="AH2035" s="39"/>
      <c r="AI2035" s="39"/>
      <c r="AJ2035" s="39"/>
      <c r="AK2035" s="39"/>
      <c r="AL2035" s="39">
        <f t="shared" si="510"/>
        <v>764</v>
      </c>
      <c r="AM2035" s="39"/>
      <c r="AN2035" s="39">
        <v>10001</v>
      </c>
      <c r="AO2035" s="39" t="s">
        <v>101</v>
      </c>
      <c r="AP2035" s="39">
        <f t="shared" si="511"/>
        <v>2</v>
      </c>
    </row>
    <row r="2036" spans="27:42" x14ac:dyDescent="0.2">
      <c r="AA2036" s="39"/>
      <c r="AB2036" s="39"/>
      <c r="AC2036" s="39"/>
      <c r="AD2036" s="39"/>
      <c r="AE2036" s="39"/>
      <c r="AF2036" s="39"/>
      <c r="AG2036" s="39"/>
      <c r="AH2036" s="39"/>
      <c r="AI2036" s="39"/>
      <c r="AJ2036" s="39"/>
      <c r="AK2036" s="39"/>
      <c r="AL2036" s="39">
        <f t="shared" si="510"/>
        <v>765</v>
      </c>
      <c r="AM2036" s="39"/>
      <c r="AN2036" s="39">
        <v>10001</v>
      </c>
      <c r="AO2036" s="39" t="s">
        <v>101</v>
      </c>
      <c r="AP2036" s="39">
        <f t="shared" si="511"/>
        <v>2</v>
      </c>
    </row>
    <row r="2037" spans="27:42" x14ac:dyDescent="0.2">
      <c r="AA2037" s="39"/>
      <c r="AB2037" s="39"/>
      <c r="AC2037" s="39"/>
      <c r="AD2037" s="39"/>
      <c r="AE2037" s="39"/>
      <c r="AF2037" s="39"/>
      <c r="AG2037" s="39"/>
      <c r="AH2037" s="39"/>
      <c r="AI2037" s="39"/>
      <c r="AJ2037" s="39"/>
      <c r="AK2037" s="39"/>
      <c r="AL2037" s="39">
        <f t="shared" si="510"/>
        <v>766</v>
      </c>
      <c r="AM2037" s="39"/>
      <c r="AN2037" s="39">
        <v>10001</v>
      </c>
      <c r="AO2037" s="39" t="s">
        <v>101</v>
      </c>
      <c r="AP2037" s="39">
        <f t="shared" si="511"/>
        <v>2</v>
      </c>
    </row>
    <row r="2038" spans="27:42" x14ac:dyDescent="0.2">
      <c r="AA2038" s="39"/>
      <c r="AB2038" s="39"/>
      <c r="AC2038" s="39"/>
      <c r="AD2038" s="39"/>
      <c r="AE2038" s="39"/>
      <c r="AF2038" s="39"/>
      <c r="AG2038" s="39"/>
      <c r="AH2038" s="39"/>
      <c r="AI2038" s="39"/>
      <c r="AJ2038" s="39"/>
      <c r="AK2038" s="39"/>
      <c r="AL2038" s="39">
        <f t="shared" si="510"/>
        <v>767</v>
      </c>
      <c r="AM2038" s="39"/>
      <c r="AN2038" s="39">
        <v>10001</v>
      </c>
      <c r="AO2038" s="39" t="s">
        <v>101</v>
      </c>
      <c r="AP2038" s="39">
        <f t="shared" si="511"/>
        <v>2</v>
      </c>
    </row>
    <row r="2039" spans="27:42" x14ac:dyDescent="0.2">
      <c r="AA2039" s="39"/>
      <c r="AB2039" s="39"/>
      <c r="AC2039" s="39"/>
      <c r="AD2039" s="39"/>
      <c r="AE2039" s="39"/>
      <c r="AF2039" s="39"/>
      <c r="AG2039" s="39"/>
      <c r="AH2039" s="39"/>
      <c r="AI2039" s="39"/>
      <c r="AJ2039" s="39"/>
      <c r="AK2039" s="39"/>
      <c r="AL2039" s="39">
        <f t="shared" si="510"/>
        <v>768</v>
      </c>
      <c r="AM2039" s="39"/>
      <c r="AN2039" s="39">
        <v>10001</v>
      </c>
      <c r="AO2039" s="39" t="s">
        <v>101</v>
      </c>
      <c r="AP2039" s="39">
        <f t="shared" si="511"/>
        <v>2</v>
      </c>
    </row>
    <row r="2040" spans="27:42" x14ac:dyDescent="0.2">
      <c r="AA2040" s="39"/>
      <c r="AB2040" s="39"/>
      <c r="AC2040" s="39"/>
      <c r="AD2040" s="39"/>
      <c r="AE2040" s="39"/>
      <c r="AF2040" s="39"/>
      <c r="AG2040" s="39"/>
      <c r="AH2040" s="39"/>
      <c r="AI2040" s="39"/>
      <c r="AJ2040" s="39"/>
      <c r="AK2040" s="39"/>
      <c r="AL2040" s="39">
        <f t="shared" si="510"/>
        <v>769</v>
      </c>
      <c r="AM2040" s="39"/>
      <c r="AN2040" s="39">
        <v>10001</v>
      </c>
      <c r="AO2040" s="39" t="s">
        <v>101</v>
      </c>
      <c r="AP2040" s="39">
        <f t="shared" si="511"/>
        <v>2</v>
      </c>
    </row>
    <row r="2041" spans="27:42" x14ac:dyDescent="0.2">
      <c r="AA2041" s="39"/>
      <c r="AB2041" s="39"/>
      <c r="AC2041" s="39"/>
      <c r="AD2041" s="39"/>
      <c r="AE2041" s="39"/>
      <c r="AF2041" s="39"/>
      <c r="AG2041" s="39"/>
      <c r="AH2041" s="39"/>
      <c r="AI2041" s="39"/>
      <c r="AJ2041" s="39"/>
      <c r="AK2041" s="39"/>
      <c r="AL2041" s="39">
        <f t="shared" si="510"/>
        <v>770</v>
      </c>
      <c r="AM2041" s="39"/>
      <c r="AN2041" s="39">
        <v>10001</v>
      </c>
      <c r="AO2041" s="39" t="s">
        <v>101</v>
      </c>
      <c r="AP2041" s="39">
        <f t="shared" si="511"/>
        <v>2</v>
      </c>
    </row>
    <row r="2042" spans="27:42" x14ac:dyDescent="0.2">
      <c r="AA2042" s="39"/>
      <c r="AB2042" s="39"/>
      <c r="AC2042" s="39"/>
      <c r="AD2042" s="39"/>
      <c r="AE2042" s="39"/>
      <c r="AF2042" s="39"/>
      <c r="AG2042" s="39"/>
      <c r="AH2042" s="39"/>
      <c r="AI2042" s="39"/>
      <c r="AJ2042" s="39"/>
      <c r="AK2042" s="39"/>
      <c r="AL2042" s="39">
        <f t="shared" si="510"/>
        <v>771</v>
      </c>
      <c r="AM2042" s="39"/>
      <c r="AN2042" s="39">
        <v>10001</v>
      </c>
      <c r="AO2042" s="39" t="s">
        <v>101</v>
      </c>
      <c r="AP2042" s="39">
        <f t="shared" si="511"/>
        <v>2</v>
      </c>
    </row>
    <row r="2043" spans="27:42" x14ac:dyDescent="0.2">
      <c r="AA2043" s="39"/>
      <c r="AB2043" s="39"/>
      <c r="AC2043" s="39"/>
      <c r="AD2043" s="39"/>
      <c r="AE2043" s="39"/>
      <c r="AF2043" s="39"/>
      <c r="AG2043" s="39"/>
      <c r="AH2043" s="39"/>
      <c r="AI2043" s="39"/>
      <c r="AJ2043" s="39"/>
      <c r="AK2043" s="39"/>
      <c r="AL2043" s="39">
        <f t="shared" si="510"/>
        <v>772</v>
      </c>
      <c r="AM2043" s="39"/>
      <c r="AN2043" s="39">
        <v>10001</v>
      </c>
      <c r="AO2043" s="39" t="s">
        <v>101</v>
      </c>
      <c r="AP2043" s="39">
        <f t="shared" si="511"/>
        <v>2</v>
      </c>
    </row>
    <row r="2044" spans="27:42" x14ac:dyDescent="0.2">
      <c r="AA2044" s="39"/>
      <c r="AB2044" s="39"/>
      <c r="AC2044" s="39"/>
      <c r="AD2044" s="39"/>
      <c r="AE2044" s="39"/>
      <c r="AF2044" s="39"/>
      <c r="AG2044" s="39"/>
      <c r="AH2044" s="39"/>
      <c r="AI2044" s="39"/>
      <c r="AJ2044" s="39"/>
      <c r="AK2044" s="39"/>
      <c r="AL2044" s="39">
        <f t="shared" si="510"/>
        <v>773</v>
      </c>
      <c r="AM2044" s="39"/>
      <c r="AN2044" s="39">
        <v>10001</v>
      </c>
      <c r="AO2044" s="39" t="s">
        <v>101</v>
      </c>
      <c r="AP2044" s="39">
        <f t="shared" si="511"/>
        <v>2</v>
      </c>
    </row>
    <row r="2045" spans="27:42" x14ac:dyDescent="0.2">
      <c r="AA2045" s="39"/>
      <c r="AB2045" s="39"/>
      <c r="AC2045" s="39"/>
      <c r="AD2045" s="39"/>
      <c r="AE2045" s="39"/>
      <c r="AF2045" s="39"/>
      <c r="AG2045" s="39"/>
      <c r="AH2045" s="39"/>
      <c r="AI2045" s="39"/>
      <c r="AJ2045" s="39"/>
      <c r="AK2045" s="39"/>
      <c r="AL2045" s="39">
        <f t="shared" si="510"/>
        <v>774</v>
      </c>
      <c r="AM2045" s="39"/>
      <c r="AN2045" s="39">
        <v>10001</v>
      </c>
      <c r="AO2045" s="39" t="s">
        <v>101</v>
      </c>
      <c r="AP2045" s="39">
        <f t="shared" si="511"/>
        <v>2</v>
      </c>
    </row>
    <row r="2046" spans="27:42" x14ac:dyDescent="0.2">
      <c r="AA2046" s="39"/>
      <c r="AB2046" s="39"/>
      <c r="AC2046" s="39"/>
      <c r="AD2046" s="39"/>
      <c r="AE2046" s="39"/>
      <c r="AF2046" s="39"/>
      <c r="AG2046" s="39"/>
      <c r="AH2046" s="39"/>
      <c r="AI2046" s="39"/>
      <c r="AJ2046" s="39"/>
      <c r="AK2046" s="39"/>
      <c r="AL2046" s="39">
        <f t="shared" si="510"/>
        <v>775</v>
      </c>
      <c r="AM2046" s="39"/>
      <c r="AN2046" s="39">
        <v>10001</v>
      </c>
      <c r="AO2046" s="39" t="s">
        <v>101</v>
      </c>
      <c r="AP2046" s="39">
        <f t="shared" si="511"/>
        <v>2</v>
      </c>
    </row>
    <row r="2047" spans="27:42" x14ac:dyDescent="0.2">
      <c r="AA2047" s="39"/>
      <c r="AB2047" s="39"/>
      <c r="AC2047" s="39"/>
      <c r="AD2047" s="39"/>
      <c r="AE2047" s="39"/>
      <c r="AF2047" s="39"/>
      <c r="AG2047" s="39"/>
      <c r="AH2047" s="39"/>
      <c r="AI2047" s="39"/>
      <c r="AJ2047" s="39"/>
      <c r="AK2047" s="39"/>
      <c r="AL2047" s="39">
        <f t="shared" si="510"/>
        <v>776</v>
      </c>
      <c r="AM2047" s="39"/>
      <c r="AN2047" s="39">
        <v>10001</v>
      </c>
      <c r="AO2047" s="39" t="s">
        <v>101</v>
      </c>
      <c r="AP2047" s="39">
        <f t="shared" si="511"/>
        <v>2</v>
      </c>
    </row>
    <row r="2048" spans="27:42" x14ac:dyDescent="0.2">
      <c r="AA2048" s="39"/>
      <c r="AB2048" s="39"/>
      <c r="AC2048" s="39"/>
      <c r="AD2048" s="39"/>
      <c r="AE2048" s="39"/>
      <c r="AF2048" s="39"/>
      <c r="AG2048" s="39"/>
      <c r="AH2048" s="39"/>
      <c r="AI2048" s="39"/>
      <c r="AJ2048" s="39"/>
      <c r="AK2048" s="39"/>
      <c r="AL2048" s="39">
        <f t="shared" si="510"/>
        <v>777</v>
      </c>
      <c r="AM2048" s="39"/>
      <c r="AN2048" s="39">
        <v>10001</v>
      </c>
      <c r="AO2048" s="39" t="s">
        <v>101</v>
      </c>
      <c r="AP2048" s="39">
        <f t="shared" si="511"/>
        <v>2</v>
      </c>
    </row>
    <row r="2049" spans="27:42" x14ac:dyDescent="0.2">
      <c r="AA2049" s="39"/>
      <c r="AB2049" s="39"/>
      <c r="AC2049" s="39"/>
      <c r="AD2049" s="39"/>
      <c r="AE2049" s="39"/>
      <c r="AF2049" s="39"/>
      <c r="AG2049" s="39"/>
      <c r="AH2049" s="39"/>
      <c r="AI2049" s="39"/>
      <c r="AJ2049" s="39"/>
      <c r="AK2049" s="39"/>
      <c r="AL2049" s="39">
        <f t="shared" si="510"/>
        <v>778</v>
      </c>
      <c r="AM2049" s="39"/>
      <c r="AN2049" s="39">
        <v>10001</v>
      </c>
      <c r="AO2049" s="39" t="s">
        <v>101</v>
      </c>
      <c r="AP2049" s="39">
        <f t="shared" si="511"/>
        <v>2</v>
      </c>
    </row>
    <row r="2050" spans="27:42" x14ac:dyDescent="0.2">
      <c r="AA2050" s="39"/>
      <c r="AB2050" s="39"/>
      <c r="AC2050" s="39"/>
      <c r="AD2050" s="39"/>
      <c r="AE2050" s="39"/>
      <c r="AF2050" s="39"/>
      <c r="AG2050" s="39"/>
      <c r="AH2050" s="39"/>
      <c r="AI2050" s="39"/>
      <c r="AJ2050" s="39"/>
      <c r="AK2050" s="39"/>
      <c r="AL2050" s="39">
        <f t="shared" si="510"/>
        <v>779</v>
      </c>
      <c r="AM2050" s="39"/>
      <c r="AN2050" s="39">
        <v>10001</v>
      </c>
      <c r="AO2050" s="39" t="s">
        <v>101</v>
      </c>
      <c r="AP2050" s="39">
        <f t="shared" si="511"/>
        <v>2</v>
      </c>
    </row>
    <row r="2051" spans="27:42" x14ac:dyDescent="0.2">
      <c r="AA2051" s="39"/>
      <c r="AB2051" s="39"/>
      <c r="AC2051" s="39"/>
      <c r="AD2051" s="39"/>
      <c r="AE2051" s="39"/>
      <c r="AF2051" s="39"/>
      <c r="AG2051" s="39"/>
      <c r="AH2051" s="39"/>
      <c r="AI2051" s="39"/>
      <c r="AJ2051" s="39"/>
      <c r="AK2051" s="39"/>
      <c r="AL2051" s="39">
        <f t="shared" si="510"/>
        <v>780</v>
      </c>
      <c r="AM2051" s="39"/>
      <c r="AN2051" s="39">
        <v>10001</v>
      </c>
      <c r="AO2051" s="39" t="s">
        <v>101</v>
      </c>
      <c r="AP2051" s="39">
        <f t="shared" si="511"/>
        <v>2</v>
      </c>
    </row>
    <row r="2052" spans="27:42" x14ac:dyDescent="0.2">
      <c r="AA2052" s="39"/>
      <c r="AB2052" s="39"/>
      <c r="AC2052" s="39"/>
      <c r="AD2052" s="39"/>
      <c r="AE2052" s="39"/>
      <c r="AF2052" s="39"/>
      <c r="AG2052" s="39"/>
      <c r="AH2052" s="39"/>
      <c r="AI2052" s="39"/>
      <c r="AJ2052" s="39"/>
      <c r="AK2052" s="39"/>
      <c r="AL2052" s="39">
        <f t="shared" si="510"/>
        <v>781</v>
      </c>
      <c r="AM2052" s="39"/>
      <c r="AN2052" s="39">
        <v>10001</v>
      </c>
      <c r="AO2052" s="39" t="s">
        <v>101</v>
      </c>
      <c r="AP2052" s="39">
        <f t="shared" si="511"/>
        <v>2</v>
      </c>
    </row>
    <row r="2053" spans="27:42" x14ac:dyDescent="0.2">
      <c r="AA2053" s="39"/>
      <c r="AB2053" s="39"/>
      <c r="AC2053" s="39"/>
      <c r="AD2053" s="39"/>
      <c r="AE2053" s="39"/>
      <c r="AF2053" s="39"/>
      <c r="AG2053" s="39"/>
      <c r="AH2053" s="39"/>
      <c r="AI2053" s="39"/>
      <c r="AJ2053" s="39"/>
      <c r="AK2053" s="39"/>
      <c r="AL2053" s="39">
        <f t="shared" si="510"/>
        <v>782</v>
      </c>
      <c r="AM2053" s="39"/>
      <c r="AN2053" s="39">
        <v>10001</v>
      </c>
      <c r="AO2053" s="39" t="s">
        <v>101</v>
      </c>
      <c r="AP2053" s="39">
        <f t="shared" si="511"/>
        <v>2</v>
      </c>
    </row>
    <row r="2054" spans="27:42" x14ac:dyDescent="0.2">
      <c r="AA2054" s="39"/>
      <c r="AB2054" s="39"/>
      <c r="AC2054" s="39"/>
      <c r="AD2054" s="39"/>
      <c r="AE2054" s="39"/>
      <c r="AF2054" s="39"/>
      <c r="AG2054" s="39"/>
      <c r="AH2054" s="39"/>
      <c r="AI2054" s="39"/>
      <c r="AJ2054" s="39"/>
      <c r="AK2054" s="39"/>
      <c r="AL2054" s="39">
        <f t="shared" si="510"/>
        <v>783</v>
      </c>
      <c r="AM2054" s="39"/>
      <c r="AN2054" s="39">
        <v>10001</v>
      </c>
      <c r="AO2054" s="39" t="s">
        <v>101</v>
      </c>
      <c r="AP2054" s="39">
        <f t="shared" si="511"/>
        <v>2</v>
      </c>
    </row>
    <row r="2055" spans="27:42" x14ac:dyDescent="0.2">
      <c r="AA2055" s="39"/>
      <c r="AB2055" s="39"/>
      <c r="AC2055" s="39"/>
      <c r="AD2055" s="39"/>
      <c r="AE2055" s="39"/>
      <c r="AF2055" s="39"/>
      <c r="AG2055" s="39"/>
      <c r="AH2055" s="39"/>
      <c r="AI2055" s="39"/>
      <c r="AJ2055" s="39"/>
      <c r="AK2055" s="39"/>
      <c r="AL2055" s="39">
        <f t="shared" si="510"/>
        <v>784</v>
      </c>
      <c r="AM2055" s="39"/>
      <c r="AN2055" s="39">
        <v>10001</v>
      </c>
      <c r="AO2055" s="39" t="s">
        <v>101</v>
      </c>
      <c r="AP2055" s="39">
        <f t="shared" si="511"/>
        <v>2</v>
      </c>
    </row>
    <row r="2056" spans="27:42" x14ac:dyDescent="0.2">
      <c r="AA2056" s="39"/>
      <c r="AB2056" s="39"/>
      <c r="AC2056" s="39"/>
      <c r="AD2056" s="39"/>
      <c r="AE2056" s="39"/>
      <c r="AF2056" s="39"/>
      <c r="AG2056" s="39"/>
      <c r="AH2056" s="39"/>
      <c r="AI2056" s="39"/>
      <c r="AJ2056" s="39"/>
      <c r="AK2056" s="39"/>
      <c r="AL2056" s="39">
        <f t="shared" si="510"/>
        <v>785</v>
      </c>
      <c r="AM2056" s="39"/>
      <c r="AN2056" s="39">
        <v>10001</v>
      </c>
      <c r="AO2056" s="39" t="s">
        <v>101</v>
      </c>
      <c r="AP2056" s="39">
        <f t="shared" si="511"/>
        <v>2</v>
      </c>
    </row>
    <row r="2057" spans="27:42" x14ac:dyDescent="0.2">
      <c r="AA2057" s="39"/>
      <c r="AB2057" s="39"/>
      <c r="AC2057" s="39"/>
      <c r="AD2057" s="39"/>
      <c r="AE2057" s="39"/>
      <c r="AF2057" s="39"/>
      <c r="AG2057" s="39"/>
      <c r="AH2057" s="39"/>
      <c r="AI2057" s="39"/>
      <c r="AJ2057" s="39"/>
      <c r="AK2057" s="39"/>
      <c r="AL2057" s="39">
        <f t="shared" si="510"/>
        <v>786</v>
      </c>
      <c r="AM2057" s="39"/>
      <c r="AN2057" s="39">
        <v>10001</v>
      </c>
      <c r="AO2057" s="39" t="s">
        <v>101</v>
      </c>
      <c r="AP2057" s="39">
        <f t="shared" si="511"/>
        <v>2</v>
      </c>
    </row>
    <row r="2058" spans="27:42" x14ac:dyDescent="0.2">
      <c r="AA2058" s="39"/>
      <c r="AB2058" s="39"/>
      <c r="AC2058" s="39"/>
      <c r="AD2058" s="39"/>
      <c r="AE2058" s="39"/>
      <c r="AF2058" s="39"/>
      <c r="AG2058" s="39"/>
      <c r="AH2058" s="39"/>
      <c r="AI2058" s="39"/>
      <c r="AJ2058" s="39"/>
      <c r="AK2058" s="39"/>
      <c r="AL2058" s="39">
        <f t="shared" si="510"/>
        <v>787</v>
      </c>
      <c r="AM2058" s="39"/>
      <c r="AN2058" s="39">
        <v>10001</v>
      </c>
      <c r="AO2058" s="39" t="s">
        <v>101</v>
      </c>
      <c r="AP2058" s="39">
        <f t="shared" si="511"/>
        <v>2</v>
      </c>
    </row>
    <row r="2059" spans="27:42" x14ac:dyDescent="0.2">
      <c r="AA2059" s="39"/>
      <c r="AB2059" s="39"/>
      <c r="AC2059" s="39"/>
      <c r="AD2059" s="39"/>
      <c r="AE2059" s="39"/>
      <c r="AF2059" s="39"/>
      <c r="AG2059" s="39"/>
      <c r="AH2059" s="39"/>
      <c r="AI2059" s="39"/>
      <c r="AJ2059" s="39"/>
      <c r="AK2059" s="39"/>
      <c r="AL2059" s="39">
        <f t="shared" si="510"/>
        <v>788</v>
      </c>
      <c r="AM2059" s="39"/>
      <c r="AN2059" s="39">
        <v>10001</v>
      </c>
      <c r="AO2059" s="39" t="s">
        <v>101</v>
      </c>
      <c r="AP2059" s="39">
        <f t="shared" si="511"/>
        <v>2</v>
      </c>
    </row>
    <row r="2060" spans="27:42" x14ac:dyDescent="0.2">
      <c r="AA2060" s="39"/>
      <c r="AB2060" s="39"/>
      <c r="AC2060" s="39"/>
      <c r="AD2060" s="39"/>
      <c r="AE2060" s="39"/>
      <c r="AF2060" s="39"/>
      <c r="AG2060" s="39"/>
      <c r="AH2060" s="39"/>
      <c r="AI2060" s="39"/>
      <c r="AJ2060" s="39"/>
      <c r="AK2060" s="39"/>
      <c r="AL2060" s="39">
        <f t="shared" si="510"/>
        <v>789</v>
      </c>
      <c r="AM2060" s="39"/>
      <c r="AN2060" s="39">
        <v>10001</v>
      </c>
      <c r="AO2060" s="39" t="s">
        <v>101</v>
      </c>
      <c r="AP2060" s="39">
        <f t="shared" si="511"/>
        <v>2</v>
      </c>
    </row>
    <row r="2061" spans="27:42" x14ac:dyDescent="0.2">
      <c r="AA2061" s="39"/>
      <c r="AB2061" s="39"/>
      <c r="AC2061" s="39"/>
      <c r="AD2061" s="39"/>
      <c r="AE2061" s="39"/>
      <c r="AF2061" s="39"/>
      <c r="AG2061" s="39"/>
      <c r="AH2061" s="39"/>
      <c r="AI2061" s="39"/>
      <c r="AJ2061" s="39"/>
      <c r="AK2061" s="39"/>
      <c r="AL2061" s="39">
        <f t="shared" si="510"/>
        <v>790</v>
      </c>
      <c r="AM2061" s="39"/>
      <c r="AN2061" s="39">
        <v>10001</v>
      </c>
      <c r="AO2061" s="39" t="s">
        <v>101</v>
      </c>
      <c r="AP2061" s="39">
        <f t="shared" si="511"/>
        <v>2</v>
      </c>
    </row>
    <row r="2062" spans="27:42" x14ac:dyDescent="0.2">
      <c r="AA2062" s="39"/>
      <c r="AB2062" s="39"/>
      <c r="AC2062" s="39"/>
      <c r="AD2062" s="39"/>
      <c r="AE2062" s="39"/>
      <c r="AF2062" s="39"/>
      <c r="AG2062" s="39"/>
      <c r="AH2062" s="39"/>
      <c r="AI2062" s="39"/>
      <c r="AJ2062" s="39"/>
      <c r="AK2062" s="39"/>
      <c r="AL2062" s="39">
        <f t="shared" si="510"/>
        <v>791</v>
      </c>
      <c r="AM2062" s="39"/>
      <c r="AN2062" s="39">
        <v>10001</v>
      </c>
      <c r="AO2062" s="39" t="s">
        <v>101</v>
      </c>
      <c r="AP2062" s="39">
        <f t="shared" si="511"/>
        <v>2</v>
      </c>
    </row>
    <row r="2063" spans="27:42" x14ac:dyDescent="0.2">
      <c r="AA2063" s="39"/>
      <c r="AB2063" s="39"/>
      <c r="AC2063" s="39"/>
      <c r="AD2063" s="39"/>
      <c r="AE2063" s="39"/>
      <c r="AF2063" s="39"/>
      <c r="AG2063" s="39"/>
      <c r="AH2063" s="39"/>
      <c r="AI2063" s="39"/>
      <c r="AJ2063" s="39"/>
      <c r="AK2063" s="39"/>
      <c r="AL2063" s="39">
        <f t="shared" si="510"/>
        <v>792</v>
      </c>
      <c r="AM2063" s="39"/>
      <c r="AN2063" s="39">
        <v>10001</v>
      </c>
      <c r="AO2063" s="39" t="s">
        <v>101</v>
      </c>
      <c r="AP2063" s="39">
        <f t="shared" si="511"/>
        <v>2</v>
      </c>
    </row>
    <row r="2064" spans="27:42" x14ac:dyDescent="0.2">
      <c r="AA2064" s="39"/>
      <c r="AB2064" s="39"/>
      <c r="AC2064" s="39"/>
      <c r="AD2064" s="39"/>
      <c r="AE2064" s="39"/>
      <c r="AF2064" s="39"/>
      <c r="AG2064" s="39"/>
      <c r="AH2064" s="39"/>
      <c r="AI2064" s="39"/>
      <c r="AJ2064" s="39"/>
      <c r="AK2064" s="39"/>
      <c r="AL2064" s="39">
        <f t="shared" si="510"/>
        <v>793</v>
      </c>
      <c r="AM2064" s="39"/>
      <c r="AN2064" s="39">
        <v>10001</v>
      </c>
      <c r="AO2064" s="39" t="s">
        <v>101</v>
      </c>
      <c r="AP2064" s="39">
        <f t="shared" si="511"/>
        <v>2</v>
      </c>
    </row>
    <row r="2065" spans="27:42" x14ac:dyDescent="0.2">
      <c r="AA2065" s="39"/>
      <c r="AB2065" s="39"/>
      <c r="AC2065" s="39"/>
      <c r="AD2065" s="39"/>
      <c r="AE2065" s="39"/>
      <c r="AF2065" s="39"/>
      <c r="AG2065" s="39"/>
      <c r="AH2065" s="39"/>
      <c r="AI2065" s="39"/>
      <c r="AJ2065" s="39"/>
      <c r="AK2065" s="39"/>
      <c r="AL2065" s="39">
        <f t="shared" si="510"/>
        <v>794</v>
      </c>
      <c r="AM2065" s="39"/>
      <c r="AN2065" s="39">
        <v>10001</v>
      </c>
      <c r="AO2065" s="39" t="s">
        <v>101</v>
      </c>
      <c r="AP2065" s="39">
        <f t="shared" si="511"/>
        <v>2</v>
      </c>
    </row>
    <row r="2066" spans="27:42" x14ac:dyDescent="0.2">
      <c r="AA2066" s="39"/>
      <c r="AB2066" s="39"/>
      <c r="AC2066" s="39"/>
      <c r="AD2066" s="39"/>
      <c r="AE2066" s="39"/>
      <c r="AF2066" s="39"/>
      <c r="AG2066" s="39"/>
      <c r="AH2066" s="39"/>
      <c r="AI2066" s="39"/>
      <c r="AJ2066" s="39"/>
      <c r="AK2066" s="39"/>
      <c r="AL2066" s="39">
        <f t="shared" si="510"/>
        <v>795</v>
      </c>
      <c r="AM2066" s="39"/>
      <c r="AN2066" s="39">
        <v>10001</v>
      </c>
      <c r="AO2066" s="39" t="s">
        <v>101</v>
      </c>
      <c r="AP2066" s="39">
        <f t="shared" si="511"/>
        <v>2</v>
      </c>
    </row>
    <row r="2067" spans="27:42" x14ac:dyDescent="0.2">
      <c r="AA2067" s="39"/>
      <c r="AB2067" s="39"/>
      <c r="AC2067" s="39"/>
      <c r="AD2067" s="39"/>
      <c r="AE2067" s="39"/>
      <c r="AF2067" s="39"/>
      <c r="AG2067" s="39"/>
      <c r="AH2067" s="39"/>
      <c r="AI2067" s="39"/>
      <c r="AJ2067" s="39"/>
      <c r="AK2067" s="39"/>
      <c r="AL2067" s="39">
        <f t="shared" si="510"/>
        <v>796</v>
      </c>
      <c r="AM2067" s="39"/>
      <c r="AN2067" s="39">
        <v>10001</v>
      </c>
      <c r="AO2067" s="39" t="s">
        <v>101</v>
      </c>
      <c r="AP2067" s="39">
        <f t="shared" si="511"/>
        <v>2</v>
      </c>
    </row>
    <row r="2068" spans="27:42" x14ac:dyDescent="0.2">
      <c r="AA2068" s="39"/>
      <c r="AB2068" s="39"/>
      <c r="AC2068" s="39"/>
      <c r="AD2068" s="39"/>
      <c r="AE2068" s="39"/>
      <c r="AF2068" s="39"/>
      <c r="AG2068" s="39"/>
      <c r="AH2068" s="39"/>
      <c r="AI2068" s="39"/>
      <c r="AJ2068" s="39"/>
      <c r="AK2068" s="39"/>
      <c r="AL2068" s="39">
        <f t="shared" si="510"/>
        <v>797</v>
      </c>
      <c r="AM2068" s="39"/>
      <c r="AN2068" s="39">
        <v>10001</v>
      </c>
      <c r="AO2068" s="39" t="s">
        <v>101</v>
      </c>
      <c r="AP2068" s="39">
        <f t="shared" si="511"/>
        <v>2</v>
      </c>
    </row>
    <row r="2069" spans="27:42" x14ac:dyDescent="0.2">
      <c r="AA2069" s="39"/>
      <c r="AB2069" s="39"/>
      <c r="AC2069" s="39"/>
      <c r="AD2069" s="39"/>
      <c r="AE2069" s="39"/>
      <c r="AF2069" s="39"/>
      <c r="AG2069" s="39"/>
      <c r="AH2069" s="39"/>
      <c r="AI2069" s="39"/>
      <c r="AJ2069" s="39"/>
      <c r="AK2069" s="39"/>
      <c r="AL2069" s="39">
        <f t="shared" si="510"/>
        <v>798</v>
      </c>
      <c r="AM2069" s="39"/>
      <c r="AN2069" s="39">
        <v>10001</v>
      </c>
      <c r="AO2069" s="39" t="s">
        <v>101</v>
      </c>
      <c r="AP2069" s="39">
        <f t="shared" si="511"/>
        <v>2</v>
      </c>
    </row>
    <row r="2070" spans="27:42" x14ac:dyDescent="0.2">
      <c r="AA2070" s="39"/>
      <c r="AB2070" s="39"/>
      <c r="AC2070" s="39"/>
      <c r="AD2070" s="39"/>
      <c r="AE2070" s="39"/>
      <c r="AF2070" s="39"/>
      <c r="AG2070" s="39"/>
      <c r="AH2070" s="39"/>
      <c r="AI2070" s="39"/>
      <c r="AJ2070" s="39"/>
      <c r="AK2070" s="39"/>
      <c r="AL2070" s="39">
        <f t="shared" si="510"/>
        <v>799</v>
      </c>
      <c r="AM2070" s="39"/>
      <c r="AN2070" s="39">
        <v>10001</v>
      </c>
      <c r="AO2070" s="39" t="s">
        <v>101</v>
      </c>
      <c r="AP2070" s="39">
        <f t="shared" si="511"/>
        <v>2</v>
      </c>
    </row>
    <row r="2071" spans="27:42" x14ac:dyDescent="0.2">
      <c r="AA2071" s="39"/>
      <c r="AB2071" s="39"/>
      <c r="AC2071" s="39"/>
      <c r="AD2071" s="39"/>
      <c r="AE2071" s="39"/>
      <c r="AF2071" s="39"/>
      <c r="AG2071" s="39"/>
      <c r="AH2071" s="39"/>
      <c r="AI2071" s="39"/>
      <c r="AJ2071" s="39"/>
      <c r="AK2071" s="39"/>
      <c r="AL2071" s="39">
        <f t="shared" ref="AL2071:AL2134" si="512">AL2070+1</f>
        <v>800</v>
      </c>
      <c r="AM2071" s="39"/>
      <c r="AN2071" s="39">
        <v>10001</v>
      </c>
      <c r="AO2071" s="39" t="s">
        <v>101</v>
      </c>
      <c r="AP2071" s="39">
        <f t="shared" ref="AP2071:AP2134" si="513">AP2070</f>
        <v>2</v>
      </c>
    </row>
    <row r="2072" spans="27:42" x14ac:dyDescent="0.2">
      <c r="AA2072" s="39"/>
      <c r="AB2072" s="39"/>
      <c r="AC2072" s="39"/>
      <c r="AD2072" s="39"/>
      <c r="AE2072" s="39"/>
      <c r="AF2072" s="39"/>
      <c r="AG2072" s="39"/>
      <c r="AH2072" s="39"/>
      <c r="AI2072" s="39"/>
      <c r="AJ2072" s="39"/>
      <c r="AK2072" s="39"/>
      <c r="AL2072" s="39">
        <f t="shared" si="512"/>
        <v>801</v>
      </c>
      <c r="AM2072" s="39"/>
      <c r="AN2072" s="39">
        <v>10001</v>
      </c>
      <c r="AO2072" s="39" t="s">
        <v>101</v>
      </c>
      <c r="AP2072" s="39">
        <f t="shared" si="513"/>
        <v>2</v>
      </c>
    </row>
    <row r="2073" spans="27:42" x14ac:dyDescent="0.2">
      <c r="AA2073" s="39"/>
      <c r="AB2073" s="39"/>
      <c r="AC2073" s="39"/>
      <c r="AD2073" s="39"/>
      <c r="AE2073" s="39"/>
      <c r="AF2073" s="39"/>
      <c r="AG2073" s="39"/>
      <c r="AH2073" s="39"/>
      <c r="AI2073" s="39"/>
      <c r="AJ2073" s="39"/>
      <c r="AK2073" s="39"/>
      <c r="AL2073" s="39">
        <f t="shared" si="512"/>
        <v>802</v>
      </c>
      <c r="AM2073" s="39"/>
      <c r="AN2073" s="39">
        <v>10001</v>
      </c>
      <c r="AO2073" s="39" t="s">
        <v>101</v>
      </c>
      <c r="AP2073" s="39">
        <f t="shared" si="513"/>
        <v>2</v>
      </c>
    </row>
    <row r="2074" spans="27:42" x14ac:dyDescent="0.2">
      <c r="AA2074" s="39"/>
      <c r="AB2074" s="39"/>
      <c r="AC2074" s="39"/>
      <c r="AD2074" s="39"/>
      <c r="AE2074" s="39"/>
      <c r="AF2074" s="39"/>
      <c r="AG2074" s="39"/>
      <c r="AH2074" s="39"/>
      <c r="AI2074" s="39"/>
      <c r="AJ2074" s="39"/>
      <c r="AK2074" s="39"/>
      <c r="AL2074" s="39">
        <f t="shared" si="512"/>
        <v>803</v>
      </c>
      <c r="AM2074" s="39"/>
      <c r="AN2074" s="39">
        <v>10001</v>
      </c>
      <c r="AO2074" s="39" t="s">
        <v>101</v>
      </c>
      <c r="AP2074" s="39">
        <f t="shared" si="513"/>
        <v>2</v>
      </c>
    </row>
    <row r="2075" spans="27:42" x14ac:dyDescent="0.2">
      <c r="AA2075" s="39"/>
      <c r="AB2075" s="39"/>
      <c r="AC2075" s="39"/>
      <c r="AD2075" s="39"/>
      <c r="AE2075" s="39"/>
      <c r="AF2075" s="39"/>
      <c r="AG2075" s="39"/>
      <c r="AH2075" s="39"/>
      <c r="AI2075" s="39"/>
      <c r="AJ2075" s="39"/>
      <c r="AK2075" s="39"/>
      <c r="AL2075" s="39">
        <f t="shared" si="512"/>
        <v>804</v>
      </c>
      <c r="AM2075" s="39"/>
      <c r="AN2075" s="39">
        <v>10001</v>
      </c>
      <c r="AO2075" s="39" t="s">
        <v>101</v>
      </c>
      <c r="AP2075" s="39">
        <f t="shared" si="513"/>
        <v>2</v>
      </c>
    </row>
    <row r="2076" spans="27:42" x14ac:dyDescent="0.2">
      <c r="AA2076" s="39"/>
      <c r="AB2076" s="39"/>
      <c r="AC2076" s="39"/>
      <c r="AD2076" s="39"/>
      <c r="AE2076" s="39"/>
      <c r="AF2076" s="39"/>
      <c r="AG2076" s="39"/>
      <c r="AH2076" s="39"/>
      <c r="AI2076" s="39"/>
      <c r="AJ2076" s="39"/>
      <c r="AK2076" s="39"/>
      <c r="AL2076" s="39">
        <f t="shared" si="512"/>
        <v>805</v>
      </c>
      <c r="AM2076" s="39"/>
      <c r="AN2076" s="39">
        <v>10001</v>
      </c>
      <c r="AO2076" s="39" t="s">
        <v>101</v>
      </c>
      <c r="AP2076" s="39">
        <f t="shared" si="513"/>
        <v>2</v>
      </c>
    </row>
    <row r="2077" spans="27:42" x14ac:dyDescent="0.2">
      <c r="AA2077" s="39"/>
      <c r="AB2077" s="39"/>
      <c r="AC2077" s="39"/>
      <c r="AD2077" s="39"/>
      <c r="AE2077" s="39"/>
      <c r="AF2077" s="39"/>
      <c r="AG2077" s="39"/>
      <c r="AH2077" s="39"/>
      <c r="AI2077" s="39"/>
      <c r="AJ2077" s="39"/>
      <c r="AK2077" s="39"/>
      <c r="AL2077" s="39">
        <f t="shared" si="512"/>
        <v>806</v>
      </c>
      <c r="AM2077" s="39"/>
      <c r="AN2077" s="39">
        <v>10001</v>
      </c>
      <c r="AO2077" s="39" t="s">
        <v>101</v>
      </c>
      <c r="AP2077" s="39">
        <f t="shared" si="513"/>
        <v>2</v>
      </c>
    </row>
    <row r="2078" spans="27:42" x14ac:dyDescent="0.2">
      <c r="AA2078" s="39"/>
      <c r="AB2078" s="39"/>
      <c r="AC2078" s="39"/>
      <c r="AD2078" s="39"/>
      <c r="AE2078" s="39"/>
      <c r="AF2078" s="39"/>
      <c r="AG2078" s="39"/>
      <c r="AH2078" s="39"/>
      <c r="AI2078" s="39"/>
      <c r="AJ2078" s="39"/>
      <c r="AK2078" s="39"/>
      <c r="AL2078" s="39">
        <f t="shared" si="512"/>
        <v>807</v>
      </c>
      <c r="AM2078" s="39"/>
      <c r="AN2078" s="39">
        <v>10001</v>
      </c>
      <c r="AO2078" s="39" t="s">
        <v>101</v>
      </c>
      <c r="AP2078" s="39">
        <f t="shared" si="513"/>
        <v>2</v>
      </c>
    </row>
    <row r="2079" spans="27:42" x14ac:dyDescent="0.2">
      <c r="AA2079" s="39"/>
      <c r="AB2079" s="39"/>
      <c r="AC2079" s="39"/>
      <c r="AD2079" s="39"/>
      <c r="AE2079" s="39"/>
      <c r="AF2079" s="39"/>
      <c r="AG2079" s="39"/>
      <c r="AH2079" s="39"/>
      <c r="AI2079" s="39"/>
      <c r="AJ2079" s="39"/>
      <c r="AK2079" s="39"/>
      <c r="AL2079" s="39">
        <f t="shared" si="512"/>
        <v>808</v>
      </c>
      <c r="AM2079" s="39"/>
      <c r="AN2079" s="39">
        <v>10001</v>
      </c>
      <c r="AO2079" s="39" t="s">
        <v>101</v>
      </c>
      <c r="AP2079" s="39">
        <f t="shared" si="513"/>
        <v>2</v>
      </c>
    </row>
    <row r="2080" spans="27:42" x14ac:dyDescent="0.2">
      <c r="AA2080" s="39"/>
      <c r="AB2080" s="39"/>
      <c r="AC2080" s="39"/>
      <c r="AD2080" s="39"/>
      <c r="AE2080" s="39"/>
      <c r="AF2080" s="39"/>
      <c r="AG2080" s="39"/>
      <c r="AH2080" s="39"/>
      <c r="AI2080" s="39"/>
      <c r="AJ2080" s="39"/>
      <c r="AK2080" s="39"/>
      <c r="AL2080" s="39">
        <f t="shared" si="512"/>
        <v>809</v>
      </c>
      <c r="AM2080" s="39"/>
      <c r="AN2080" s="39">
        <v>10001</v>
      </c>
      <c r="AO2080" s="39" t="s">
        <v>101</v>
      </c>
      <c r="AP2080" s="39">
        <f t="shared" si="513"/>
        <v>2</v>
      </c>
    </row>
    <row r="2081" spans="27:42" x14ac:dyDescent="0.2">
      <c r="AA2081" s="39"/>
      <c r="AB2081" s="39"/>
      <c r="AC2081" s="39"/>
      <c r="AD2081" s="39"/>
      <c r="AE2081" s="39"/>
      <c r="AF2081" s="39"/>
      <c r="AG2081" s="39"/>
      <c r="AH2081" s="39"/>
      <c r="AI2081" s="39"/>
      <c r="AJ2081" s="39"/>
      <c r="AK2081" s="39"/>
      <c r="AL2081" s="39">
        <f t="shared" si="512"/>
        <v>810</v>
      </c>
      <c r="AM2081" s="39"/>
      <c r="AN2081" s="39">
        <v>10001</v>
      </c>
      <c r="AO2081" s="39" t="s">
        <v>101</v>
      </c>
      <c r="AP2081" s="39">
        <f t="shared" si="513"/>
        <v>2</v>
      </c>
    </row>
    <row r="2082" spans="27:42" x14ac:dyDescent="0.2">
      <c r="AA2082" s="39"/>
      <c r="AB2082" s="39"/>
      <c r="AC2082" s="39"/>
      <c r="AD2082" s="39"/>
      <c r="AE2082" s="39"/>
      <c r="AF2082" s="39"/>
      <c r="AG2082" s="39"/>
      <c r="AH2082" s="39"/>
      <c r="AI2082" s="39"/>
      <c r="AJ2082" s="39"/>
      <c r="AK2082" s="39"/>
      <c r="AL2082" s="39">
        <f t="shared" si="512"/>
        <v>811</v>
      </c>
      <c r="AM2082" s="39"/>
      <c r="AN2082" s="39">
        <v>10001</v>
      </c>
      <c r="AO2082" s="39" t="s">
        <v>101</v>
      </c>
      <c r="AP2082" s="39">
        <f t="shared" si="513"/>
        <v>2</v>
      </c>
    </row>
    <row r="2083" spans="27:42" x14ac:dyDescent="0.2">
      <c r="AA2083" s="39"/>
      <c r="AB2083" s="39"/>
      <c r="AC2083" s="39"/>
      <c r="AD2083" s="39"/>
      <c r="AE2083" s="39"/>
      <c r="AF2083" s="39"/>
      <c r="AG2083" s="39"/>
      <c r="AH2083" s="39"/>
      <c r="AI2083" s="39"/>
      <c r="AJ2083" s="39"/>
      <c r="AK2083" s="39"/>
      <c r="AL2083" s="39">
        <f t="shared" si="512"/>
        <v>812</v>
      </c>
      <c r="AM2083" s="39"/>
      <c r="AN2083" s="39">
        <v>10001</v>
      </c>
      <c r="AO2083" s="39" t="s">
        <v>101</v>
      </c>
      <c r="AP2083" s="39">
        <f t="shared" si="513"/>
        <v>2</v>
      </c>
    </row>
    <row r="2084" spans="27:42" x14ac:dyDescent="0.2">
      <c r="AA2084" s="39"/>
      <c r="AB2084" s="39"/>
      <c r="AC2084" s="39"/>
      <c r="AD2084" s="39"/>
      <c r="AE2084" s="39"/>
      <c r="AF2084" s="39"/>
      <c r="AG2084" s="39"/>
      <c r="AH2084" s="39"/>
      <c r="AI2084" s="39"/>
      <c r="AJ2084" s="39"/>
      <c r="AK2084" s="39"/>
      <c r="AL2084" s="39">
        <f t="shared" si="512"/>
        <v>813</v>
      </c>
      <c r="AM2084" s="39"/>
      <c r="AN2084" s="39">
        <v>10001</v>
      </c>
      <c r="AO2084" s="39" t="s">
        <v>101</v>
      </c>
      <c r="AP2084" s="39">
        <f t="shared" si="513"/>
        <v>2</v>
      </c>
    </row>
    <row r="2085" spans="27:42" x14ac:dyDescent="0.2">
      <c r="AA2085" s="39"/>
      <c r="AB2085" s="39"/>
      <c r="AC2085" s="39"/>
      <c r="AD2085" s="39"/>
      <c r="AE2085" s="39"/>
      <c r="AF2085" s="39"/>
      <c r="AG2085" s="39"/>
      <c r="AH2085" s="39"/>
      <c r="AI2085" s="39"/>
      <c r="AJ2085" s="39"/>
      <c r="AK2085" s="39"/>
      <c r="AL2085" s="39">
        <f t="shared" si="512"/>
        <v>814</v>
      </c>
      <c r="AM2085" s="39"/>
      <c r="AN2085" s="39">
        <v>10001</v>
      </c>
      <c r="AO2085" s="39" t="s">
        <v>101</v>
      </c>
      <c r="AP2085" s="39">
        <f t="shared" si="513"/>
        <v>2</v>
      </c>
    </row>
    <row r="2086" spans="27:42" x14ac:dyDescent="0.2">
      <c r="AA2086" s="39"/>
      <c r="AB2086" s="39"/>
      <c r="AC2086" s="39"/>
      <c r="AD2086" s="39"/>
      <c r="AE2086" s="39"/>
      <c r="AF2086" s="39"/>
      <c r="AG2086" s="39"/>
      <c r="AH2086" s="39"/>
      <c r="AI2086" s="39"/>
      <c r="AJ2086" s="39"/>
      <c r="AK2086" s="39"/>
      <c r="AL2086" s="39">
        <f t="shared" si="512"/>
        <v>815</v>
      </c>
      <c r="AM2086" s="39"/>
      <c r="AN2086" s="39">
        <v>10001</v>
      </c>
      <c r="AO2086" s="39" t="s">
        <v>101</v>
      </c>
      <c r="AP2086" s="39">
        <f t="shared" si="513"/>
        <v>2</v>
      </c>
    </row>
    <row r="2087" spans="27:42" x14ac:dyDescent="0.2">
      <c r="AA2087" s="39"/>
      <c r="AB2087" s="39"/>
      <c r="AC2087" s="39"/>
      <c r="AD2087" s="39"/>
      <c r="AE2087" s="39"/>
      <c r="AF2087" s="39"/>
      <c r="AG2087" s="39"/>
      <c r="AH2087" s="39"/>
      <c r="AI2087" s="39"/>
      <c r="AJ2087" s="39"/>
      <c r="AK2087" s="39"/>
      <c r="AL2087" s="39">
        <f t="shared" si="512"/>
        <v>816</v>
      </c>
      <c r="AM2087" s="39"/>
      <c r="AN2087" s="39">
        <v>10001</v>
      </c>
      <c r="AO2087" s="39" t="s">
        <v>101</v>
      </c>
      <c r="AP2087" s="39">
        <f t="shared" si="513"/>
        <v>2</v>
      </c>
    </row>
    <row r="2088" spans="27:42" x14ac:dyDescent="0.2">
      <c r="AA2088" s="39"/>
      <c r="AB2088" s="39"/>
      <c r="AC2088" s="39"/>
      <c r="AD2088" s="39"/>
      <c r="AE2088" s="39"/>
      <c r="AF2088" s="39"/>
      <c r="AG2088" s="39"/>
      <c r="AH2088" s="39"/>
      <c r="AI2088" s="39"/>
      <c r="AJ2088" s="39"/>
      <c r="AK2088" s="39"/>
      <c r="AL2088" s="39">
        <f t="shared" si="512"/>
        <v>817</v>
      </c>
      <c r="AM2088" s="39"/>
      <c r="AN2088" s="39">
        <v>10001</v>
      </c>
      <c r="AO2088" s="39" t="s">
        <v>101</v>
      </c>
      <c r="AP2088" s="39">
        <f t="shared" si="513"/>
        <v>2</v>
      </c>
    </row>
    <row r="2089" spans="27:42" x14ac:dyDescent="0.2">
      <c r="AA2089" s="39"/>
      <c r="AB2089" s="39"/>
      <c r="AC2089" s="39"/>
      <c r="AD2089" s="39"/>
      <c r="AE2089" s="39"/>
      <c r="AF2089" s="39"/>
      <c r="AG2089" s="39"/>
      <c r="AH2089" s="39"/>
      <c r="AI2089" s="39"/>
      <c r="AJ2089" s="39"/>
      <c r="AK2089" s="39"/>
      <c r="AL2089" s="39">
        <f t="shared" si="512"/>
        <v>818</v>
      </c>
      <c r="AM2089" s="39"/>
      <c r="AN2089" s="39">
        <v>10001</v>
      </c>
      <c r="AO2089" s="39" t="s">
        <v>101</v>
      </c>
      <c r="AP2089" s="39">
        <f t="shared" si="513"/>
        <v>2</v>
      </c>
    </row>
    <row r="2090" spans="27:42" x14ac:dyDescent="0.2">
      <c r="AA2090" s="39"/>
      <c r="AB2090" s="39"/>
      <c r="AC2090" s="39"/>
      <c r="AD2090" s="39"/>
      <c r="AE2090" s="39"/>
      <c r="AF2090" s="39"/>
      <c r="AG2090" s="39"/>
      <c r="AH2090" s="39"/>
      <c r="AI2090" s="39"/>
      <c r="AJ2090" s="39"/>
      <c r="AK2090" s="39"/>
      <c r="AL2090" s="39">
        <f t="shared" si="512"/>
        <v>819</v>
      </c>
      <c r="AM2090" s="39"/>
      <c r="AN2090" s="39">
        <v>10001</v>
      </c>
      <c r="AO2090" s="39" t="s">
        <v>101</v>
      </c>
      <c r="AP2090" s="39">
        <f t="shared" si="513"/>
        <v>2</v>
      </c>
    </row>
    <row r="2091" spans="27:42" x14ac:dyDescent="0.2">
      <c r="AA2091" s="39"/>
      <c r="AB2091" s="39"/>
      <c r="AC2091" s="39"/>
      <c r="AD2091" s="39"/>
      <c r="AE2091" s="39"/>
      <c r="AF2091" s="39"/>
      <c r="AG2091" s="39"/>
      <c r="AH2091" s="39"/>
      <c r="AI2091" s="39"/>
      <c r="AJ2091" s="39"/>
      <c r="AK2091" s="39"/>
      <c r="AL2091" s="39">
        <f t="shared" si="512"/>
        <v>820</v>
      </c>
      <c r="AM2091" s="39"/>
      <c r="AN2091" s="39">
        <v>10001</v>
      </c>
      <c r="AO2091" s="39" t="s">
        <v>101</v>
      </c>
      <c r="AP2091" s="39">
        <f t="shared" si="513"/>
        <v>2</v>
      </c>
    </row>
    <row r="2092" spans="27:42" x14ac:dyDescent="0.2">
      <c r="AA2092" s="39"/>
      <c r="AB2092" s="39"/>
      <c r="AC2092" s="39"/>
      <c r="AD2092" s="39"/>
      <c r="AE2092" s="39"/>
      <c r="AF2092" s="39"/>
      <c r="AG2092" s="39"/>
      <c r="AH2092" s="39"/>
      <c r="AI2092" s="39"/>
      <c r="AJ2092" s="39"/>
      <c r="AK2092" s="39"/>
      <c r="AL2092" s="39">
        <f t="shared" si="512"/>
        <v>821</v>
      </c>
      <c r="AM2092" s="39"/>
      <c r="AN2092" s="39">
        <v>10001</v>
      </c>
      <c r="AO2092" s="39" t="s">
        <v>101</v>
      </c>
      <c r="AP2092" s="39">
        <f t="shared" si="513"/>
        <v>2</v>
      </c>
    </row>
    <row r="2093" spans="27:42" x14ac:dyDescent="0.2">
      <c r="AA2093" s="39"/>
      <c r="AB2093" s="39"/>
      <c r="AC2093" s="39"/>
      <c r="AD2093" s="39"/>
      <c r="AE2093" s="39"/>
      <c r="AF2093" s="39"/>
      <c r="AG2093" s="39"/>
      <c r="AH2093" s="39"/>
      <c r="AI2093" s="39"/>
      <c r="AJ2093" s="39"/>
      <c r="AK2093" s="39"/>
      <c r="AL2093" s="39">
        <f t="shared" si="512"/>
        <v>822</v>
      </c>
      <c r="AM2093" s="39"/>
      <c r="AN2093" s="39">
        <v>10001</v>
      </c>
      <c r="AO2093" s="39" t="s">
        <v>101</v>
      </c>
      <c r="AP2093" s="39">
        <f t="shared" si="513"/>
        <v>2</v>
      </c>
    </row>
    <row r="2094" spans="27:42" x14ac:dyDescent="0.2">
      <c r="AA2094" s="39"/>
      <c r="AB2094" s="39"/>
      <c r="AC2094" s="39"/>
      <c r="AD2094" s="39"/>
      <c r="AE2094" s="39"/>
      <c r="AF2094" s="39"/>
      <c r="AG2094" s="39"/>
      <c r="AH2094" s="39"/>
      <c r="AI2094" s="39"/>
      <c r="AJ2094" s="39"/>
      <c r="AK2094" s="39"/>
      <c r="AL2094" s="39">
        <f t="shared" si="512"/>
        <v>823</v>
      </c>
      <c r="AM2094" s="39"/>
      <c r="AN2094" s="39">
        <v>10001</v>
      </c>
      <c r="AO2094" s="39" t="s">
        <v>101</v>
      </c>
      <c r="AP2094" s="39">
        <f t="shared" si="513"/>
        <v>2</v>
      </c>
    </row>
    <row r="2095" spans="27:42" x14ac:dyDescent="0.2">
      <c r="AA2095" s="39"/>
      <c r="AB2095" s="39"/>
      <c r="AC2095" s="39"/>
      <c r="AD2095" s="39"/>
      <c r="AE2095" s="39"/>
      <c r="AF2095" s="39"/>
      <c r="AG2095" s="39"/>
      <c r="AH2095" s="39"/>
      <c r="AI2095" s="39"/>
      <c r="AJ2095" s="39"/>
      <c r="AK2095" s="39"/>
      <c r="AL2095" s="39">
        <f t="shared" si="512"/>
        <v>824</v>
      </c>
      <c r="AM2095" s="39"/>
      <c r="AN2095" s="39">
        <v>10001</v>
      </c>
      <c r="AO2095" s="39" t="s">
        <v>101</v>
      </c>
      <c r="AP2095" s="39">
        <f t="shared" si="513"/>
        <v>2</v>
      </c>
    </row>
    <row r="2096" spans="27:42" x14ac:dyDescent="0.2">
      <c r="AA2096" s="39"/>
      <c r="AB2096" s="39"/>
      <c r="AC2096" s="39"/>
      <c r="AD2096" s="39"/>
      <c r="AE2096" s="39"/>
      <c r="AF2096" s="39"/>
      <c r="AG2096" s="39"/>
      <c r="AH2096" s="39"/>
      <c r="AI2096" s="39"/>
      <c r="AJ2096" s="39"/>
      <c r="AK2096" s="39"/>
      <c r="AL2096" s="39">
        <f t="shared" si="512"/>
        <v>825</v>
      </c>
      <c r="AM2096" s="39"/>
      <c r="AN2096" s="39">
        <v>10001</v>
      </c>
      <c r="AO2096" s="39" t="s">
        <v>101</v>
      </c>
      <c r="AP2096" s="39">
        <f t="shared" si="513"/>
        <v>2</v>
      </c>
    </row>
    <row r="2097" spans="27:42" x14ac:dyDescent="0.2">
      <c r="AA2097" s="39"/>
      <c r="AB2097" s="39"/>
      <c r="AC2097" s="39"/>
      <c r="AD2097" s="39"/>
      <c r="AE2097" s="39"/>
      <c r="AF2097" s="39"/>
      <c r="AG2097" s="39"/>
      <c r="AH2097" s="39"/>
      <c r="AI2097" s="39"/>
      <c r="AJ2097" s="39"/>
      <c r="AK2097" s="39"/>
      <c r="AL2097" s="39">
        <f t="shared" si="512"/>
        <v>826</v>
      </c>
      <c r="AM2097" s="39"/>
      <c r="AN2097" s="39">
        <v>10001</v>
      </c>
      <c r="AO2097" s="39" t="s">
        <v>101</v>
      </c>
      <c r="AP2097" s="39">
        <f t="shared" si="513"/>
        <v>2</v>
      </c>
    </row>
    <row r="2098" spans="27:42" x14ac:dyDescent="0.2">
      <c r="AA2098" s="39"/>
      <c r="AB2098" s="39"/>
      <c r="AC2098" s="39"/>
      <c r="AD2098" s="39"/>
      <c r="AE2098" s="39"/>
      <c r="AF2098" s="39"/>
      <c r="AG2098" s="39"/>
      <c r="AH2098" s="39"/>
      <c r="AI2098" s="39"/>
      <c r="AJ2098" s="39"/>
      <c r="AK2098" s="39"/>
      <c r="AL2098" s="39">
        <f t="shared" si="512"/>
        <v>827</v>
      </c>
      <c r="AM2098" s="39"/>
      <c r="AN2098" s="39">
        <v>10001</v>
      </c>
      <c r="AO2098" s="39" t="s">
        <v>101</v>
      </c>
      <c r="AP2098" s="39">
        <f t="shared" si="513"/>
        <v>2</v>
      </c>
    </row>
    <row r="2099" spans="27:42" x14ac:dyDescent="0.2">
      <c r="AA2099" s="39"/>
      <c r="AB2099" s="39"/>
      <c r="AC2099" s="39"/>
      <c r="AD2099" s="39"/>
      <c r="AE2099" s="39"/>
      <c r="AF2099" s="39"/>
      <c r="AG2099" s="39"/>
      <c r="AH2099" s="39"/>
      <c r="AI2099" s="39"/>
      <c r="AJ2099" s="39"/>
      <c r="AK2099" s="39"/>
      <c r="AL2099" s="39">
        <f t="shared" si="512"/>
        <v>828</v>
      </c>
      <c r="AM2099" s="39"/>
      <c r="AN2099" s="39">
        <v>10001</v>
      </c>
      <c r="AO2099" s="39" t="s">
        <v>101</v>
      </c>
      <c r="AP2099" s="39">
        <f t="shared" si="513"/>
        <v>2</v>
      </c>
    </row>
    <row r="2100" spans="27:42" x14ac:dyDescent="0.2">
      <c r="AA2100" s="39"/>
      <c r="AB2100" s="39"/>
      <c r="AC2100" s="39"/>
      <c r="AD2100" s="39"/>
      <c r="AE2100" s="39"/>
      <c r="AF2100" s="39"/>
      <c r="AG2100" s="39"/>
      <c r="AH2100" s="39"/>
      <c r="AI2100" s="39"/>
      <c r="AJ2100" s="39"/>
      <c r="AK2100" s="39"/>
      <c r="AL2100" s="39">
        <f t="shared" si="512"/>
        <v>829</v>
      </c>
      <c r="AM2100" s="39"/>
      <c r="AN2100" s="39">
        <v>10001</v>
      </c>
      <c r="AO2100" s="39" t="s">
        <v>101</v>
      </c>
      <c r="AP2100" s="39">
        <f t="shared" si="513"/>
        <v>2</v>
      </c>
    </row>
    <row r="2101" spans="27:42" x14ac:dyDescent="0.2">
      <c r="AA2101" s="39"/>
      <c r="AB2101" s="39"/>
      <c r="AC2101" s="39"/>
      <c r="AD2101" s="39"/>
      <c r="AE2101" s="39"/>
      <c r="AF2101" s="39"/>
      <c r="AG2101" s="39"/>
      <c r="AH2101" s="39"/>
      <c r="AI2101" s="39"/>
      <c r="AJ2101" s="39"/>
      <c r="AK2101" s="39"/>
      <c r="AL2101" s="39">
        <f t="shared" si="512"/>
        <v>830</v>
      </c>
      <c r="AM2101" s="39"/>
      <c r="AN2101" s="39">
        <v>10001</v>
      </c>
      <c r="AO2101" s="39" t="s">
        <v>101</v>
      </c>
      <c r="AP2101" s="39">
        <f t="shared" si="513"/>
        <v>2</v>
      </c>
    </row>
    <row r="2102" spans="27:42" x14ac:dyDescent="0.2">
      <c r="AA2102" s="39"/>
      <c r="AB2102" s="39"/>
      <c r="AC2102" s="39"/>
      <c r="AD2102" s="39"/>
      <c r="AE2102" s="39"/>
      <c r="AF2102" s="39"/>
      <c r="AG2102" s="39"/>
      <c r="AH2102" s="39"/>
      <c r="AI2102" s="39"/>
      <c r="AJ2102" s="39"/>
      <c r="AK2102" s="39"/>
      <c r="AL2102" s="39">
        <f t="shared" si="512"/>
        <v>831</v>
      </c>
      <c r="AM2102" s="39"/>
      <c r="AN2102" s="39">
        <v>10001</v>
      </c>
      <c r="AO2102" s="39" t="s">
        <v>101</v>
      </c>
      <c r="AP2102" s="39">
        <f t="shared" si="513"/>
        <v>2</v>
      </c>
    </row>
    <row r="2103" spans="27:42" x14ac:dyDescent="0.2">
      <c r="AA2103" s="39"/>
      <c r="AB2103" s="39"/>
      <c r="AC2103" s="39"/>
      <c r="AD2103" s="39"/>
      <c r="AE2103" s="39"/>
      <c r="AF2103" s="39"/>
      <c r="AG2103" s="39"/>
      <c r="AH2103" s="39"/>
      <c r="AI2103" s="39"/>
      <c r="AJ2103" s="39"/>
      <c r="AK2103" s="39"/>
      <c r="AL2103" s="39">
        <f t="shared" si="512"/>
        <v>832</v>
      </c>
      <c r="AM2103" s="39"/>
      <c r="AN2103" s="39">
        <v>10001</v>
      </c>
      <c r="AO2103" s="39" t="s">
        <v>101</v>
      </c>
      <c r="AP2103" s="39">
        <f t="shared" si="513"/>
        <v>2</v>
      </c>
    </row>
    <row r="2104" spans="27:42" x14ac:dyDescent="0.2">
      <c r="AA2104" s="39"/>
      <c r="AB2104" s="39"/>
      <c r="AC2104" s="39"/>
      <c r="AD2104" s="39"/>
      <c r="AE2104" s="39"/>
      <c r="AF2104" s="39"/>
      <c r="AG2104" s="39"/>
      <c r="AH2104" s="39"/>
      <c r="AI2104" s="39"/>
      <c r="AJ2104" s="39"/>
      <c r="AK2104" s="39"/>
      <c r="AL2104" s="39">
        <f t="shared" si="512"/>
        <v>833</v>
      </c>
      <c r="AM2104" s="39"/>
      <c r="AN2104" s="39">
        <v>10001</v>
      </c>
      <c r="AO2104" s="39" t="s">
        <v>101</v>
      </c>
      <c r="AP2104" s="39">
        <f t="shared" si="513"/>
        <v>2</v>
      </c>
    </row>
    <row r="2105" spans="27:42" x14ac:dyDescent="0.2">
      <c r="AA2105" s="39"/>
      <c r="AB2105" s="39"/>
      <c r="AC2105" s="39"/>
      <c r="AD2105" s="39"/>
      <c r="AE2105" s="39"/>
      <c r="AF2105" s="39"/>
      <c r="AG2105" s="39"/>
      <c r="AH2105" s="39"/>
      <c r="AI2105" s="39"/>
      <c r="AJ2105" s="39"/>
      <c r="AK2105" s="39"/>
      <c r="AL2105" s="39">
        <f t="shared" si="512"/>
        <v>834</v>
      </c>
      <c r="AM2105" s="39"/>
      <c r="AN2105" s="39">
        <v>10001</v>
      </c>
      <c r="AO2105" s="39" t="s">
        <v>101</v>
      </c>
      <c r="AP2105" s="39">
        <f t="shared" si="513"/>
        <v>2</v>
      </c>
    </row>
    <row r="2106" spans="27:42" x14ac:dyDescent="0.2">
      <c r="AA2106" s="39"/>
      <c r="AB2106" s="39"/>
      <c r="AC2106" s="39"/>
      <c r="AD2106" s="39"/>
      <c r="AE2106" s="39"/>
      <c r="AF2106" s="39"/>
      <c r="AG2106" s="39"/>
      <c r="AH2106" s="39"/>
      <c r="AI2106" s="39"/>
      <c r="AJ2106" s="39"/>
      <c r="AK2106" s="39"/>
      <c r="AL2106" s="39">
        <f t="shared" si="512"/>
        <v>835</v>
      </c>
      <c r="AM2106" s="39"/>
      <c r="AN2106" s="39">
        <v>10001</v>
      </c>
      <c r="AO2106" s="39" t="s">
        <v>101</v>
      </c>
      <c r="AP2106" s="39">
        <f t="shared" si="513"/>
        <v>2</v>
      </c>
    </row>
    <row r="2107" spans="27:42" x14ac:dyDescent="0.2">
      <c r="AA2107" s="39"/>
      <c r="AB2107" s="39"/>
      <c r="AC2107" s="39"/>
      <c r="AD2107" s="39"/>
      <c r="AE2107" s="39"/>
      <c r="AF2107" s="39"/>
      <c r="AG2107" s="39"/>
      <c r="AH2107" s="39"/>
      <c r="AI2107" s="39"/>
      <c r="AJ2107" s="39"/>
      <c r="AK2107" s="39"/>
      <c r="AL2107" s="39">
        <f t="shared" si="512"/>
        <v>836</v>
      </c>
      <c r="AM2107" s="39"/>
      <c r="AN2107" s="39">
        <v>10001</v>
      </c>
      <c r="AO2107" s="39" t="s">
        <v>101</v>
      </c>
      <c r="AP2107" s="39">
        <f t="shared" si="513"/>
        <v>2</v>
      </c>
    </row>
    <row r="2108" spans="27:42" x14ac:dyDescent="0.2">
      <c r="AA2108" s="39"/>
      <c r="AB2108" s="39"/>
      <c r="AC2108" s="39"/>
      <c r="AD2108" s="39"/>
      <c r="AE2108" s="39"/>
      <c r="AF2108" s="39"/>
      <c r="AG2108" s="39"/>
      <c r="AH2108" s="39"/>
      <c r="AI2108" s="39"/>
      <c r="AJ2108" s="39"/>
      <c r="AK2108" s="39"/>
      <c r="AL2108" s="39">
        <f t="shared" si="512"/>
        <v>837</v>
      </c>
      <c r="AM2108" s="39"/>
      <c r="AN2108" s="39">
        <v>10001</v>
      </c>
      <c r="AO2108" s="39" t="s">
        <v>101</v>
      </c>
      <c r="AP2108" s="39">
        <f t="shared" si="513"/>
        <v>2</v>
      </c>
    </row>
    <row r="2109" spans="27:42" x14ac:dyDescent="0.2">
      <c r="AA2109" s="39"/>
      <c r="AB2109" s="39"/>
      <c r="AC2109" s="39"/>
      <c r="AD2109" s="39"/>
      <c r="AE2109" s="39"/>
      <c r="AF2109" s="39"/>
      <c r="AG2109" s="39"/>
      <c r="AH2109" s="39"/>
      <c r="AI2109" s="39"/>
      <c r="AJ2109" s="39"/>
      <c r="AK2109" s="39"/>
      <c r="AL2109" s="39">
        <f t="shared" si="512"/>
        <v>838</v>
      </c>
      <c r="AM2109" s="39"/>
      <c r="AN2109" s="39">
        <v>10001</v>
      </c>
      <c r="AO2109" s="39" t="s">
        <v>101</v>
      </c>
      <c r="AP2109" s="39">
        <f t="shared" si="513"/>
        <v>2</v>
      </c>
    </row>
    <row r="2110" spans="27:42" x14ac:dyDescent="0.2">
      <c r="AA2110" s="39"/>
      <c r="AB2110" s="39"/>
      <c r="AC2110" s="39"/>
      <c r="AD2110" s="39"/>
      <c r="AE2110" s="39"/>
      <c r="AF2110" s="39"/>
      <c r="AG2110" s="39"/>
      <c r="AH2110" s="39"/>
      <c r="AI2110" s="39"/>
      <c r="AJ2110" s="39"/>
      <c r="AK2110" s="39"/>
      <c r="AL2110" s="39">
        <f t="shared" si="512"/>
        <v>839</v>
      </c>
      <c r="AM2110" s="39"/>
      <c r="AN2110" s="39">
        <v>10001</v>
      </c>
      <c r="AO2110" s="39" t="s">
        <v>101</v>
      </c>
      <c r="AP2110" s="39">
        <f t="shared" si="513"/>
        <v>2</v>
      </c>
    </row>
    <row r="2111" spans="27:42" x14ac:dyDescent="0.2">
      <c r="AA2111" s="39"/>
      <c r="AB2111" s="39"/>
      <c r="AC2111" s="39"/>
      <c r="AD2111" s="39"/>
      <c r="AE2111" s="39"/>
      <c r="AF2111" s="39"/>
      <c r="AG2111" s="39"/>
      <c r="AH2111" s="39"/>
      <c r="AI2111" s="39"/>
      <c r="AJ2111" s="39"/>
      <c r="AK2111" s="39"/>
      <c r="AL2111" s="39">
        <f t="shared" si="512"/>
        <v>840</v>
      </c>
      <c r="AM2111" s="39"/>
      <c r="AN2111" s="39">
        <v>10001</v>
      </c>
      <c r="AO2111" s="39" t="s">
        <v>101</v>
      </c>
      <c r="AP2111" s="39">
        <f t="shared" si="513"/>
        <v>2</v>
      </c>
    </row>
    <row r="2112" spans="27:42" x14ac:dyDescent="0.2">
      <c r="AA2112" s="39"/>
      <c r="AB2112" s="39"/>
      <c r="AC2112" s="39"/>
      <c r="AD2112" s="39"/>
      <c r="AE2112" s="39"/>
      <c r="AF2112" s="39"/>
      <c r="AG2112" s="39"/>
      <c r="AH2112" s="39"/>
      <c r="AI2112" s="39"/>
      <c r="AJ2112" s="39"/>
      <c r="AK2112" s="39"/>
      <c r="AL2112" s="39">
        <f t="shared" si="512"/>
        <v>841</v>
      </c>
      <c r="AM2112" s="39"/>
      <c r="AN2112" s="39">
        <v>10001</v>
      </c>
      <c r="AO2112" s="39" t="s">
        <v>101</v>
      </c>
      <c r="AP2112" s="39">
        <f t="shared" si="513"/>
        <v>2</v>
      </c>
    </row>
    <row r="2113" spans="27:42" x14ac:dyDescent="0.2">
      <c r="AA2113" s="39"/>
      <c r="AB2113" s="39"/>
      <c r="AC2113" s="39"/>
      <c r="AD2113" s="39"/>
      <c r="AE2113" s="39"/>
      <c r="AF2113" s="39"/>
      <c r="AG2113" s="39"/>
      <c r="AH2113" s="39"/>
      <c r="AI2113" s="39"/>
      <c r="AJ2113" s="39"/>
      <c r="AK2113" s="39"/>
      <c r="AL2113" s="39">
        <f t="shared" si="512"/>
        <v>842</v>
      </c>
      <c r="AM2113" s="39"/>
      <c r="AN2113" s="39">
        <v>10001</v>
      </c>
      <c r="AO2113" s="39" t="s">
        <v>101</v>
      </c>
      <c r="AP2113" s="39">
        <f t="shared" si="513"/>
        <v>2</v>
      </c>
    </row>
    <row r="2114" spans="27:42" x14ac:dyDescent="0.2">
      <c r="AA2114" s="39"/>
      <c r="AB2114" s="39"/>
      <c r="AC2114" s="39"/>
      <c r="AD2114" s="39"/>
      <c r="AE2114" s="39"/>
      <c r="AF2114" s="39"/>
      <c r="AG2114" s="39"/>
      <c r="AH2114" s="39"/>
      <c r="AI2114" s="39"/>
      <c r="AJ2114" s="39"/>
      <c r="AK2114" s="39"/>
      <c r="AL2114" s="39">
        <f t="shared" si="512"/>
        <v>843</v>
      </c>
      <c r="AM2114" s="39"/>
      <c r="AN2114" s="39">
        <v>10001</v>
      </c>
      <c r="AO2114" s="39" t="s">
        <v>101</v>
      </c>
      <c r="AP2114" s="39">
        <f t="shared" si="513"/>
        <v>2</v>
      </c>
    </row>
    <row r="2115" spans="27:42" x14ac:dyDescent="0.2">
      <c r="AA2115" s="39"/>
      <c r="AB2115" s="39"/>
      <c r="AC2115" s="39"/>
      <c r="AD2115" s="39"/>
      <c r="AE2115" s="39"/>
      <c r="AF2115" s="39"/>
      <c r="AG2115" s="39"/>
      <c r="AH2115" s="39"/>
      <c r="AI2115" s="39"/>
      <c r="AJ2115" s="39"/>
      <c r="AK2115" s="39"/>
      <c r="AL2115" s="39">
        <f t="shared" si="512"/>
        <v>844</v>
      </c>
      <c r="AM2115" s="39"/>
      <c r="AN2115" s="39">
        <v>10001</v>
      </c>
      <c r="AO2115" s="39" t="s">
        <v>101</v>
      </c>
      <c r="AP2115" s="39">
        <f t="shared" si="513"/>
        <v>2</v>
      </c>
    </row>
    <row r="2116" spans="27:42" x14ac:dyDescent="0.2">
      <c r="AA2116" s="39"/>
      <c r="AB2116" s="39"/>
      <c r="AC2116" s="39"/>
      <c r="AD2116" s="39"/>
      <c r="AE2116" s="39"/>
      <c r="AF2116" s="39"/>
      <c r="AG2116" s="39"/>
      <c r="AH2116" s="39"/>
      <c r="AI2116" s="39"/>
      <c r="AJ2116" s="39"/>
      <c r="AK2116" s="39"/>
      <c r="AL2116" s="39">
        <f t="shared" si="512"/>
        <v>845</v>
      </c>
      <c r="AM2116" s="39"/>
      <c r="AN2116" s="39">
        <v>10001</v>
      </c>
      <c r="AO2116" s="39" t="s">
        <v>101</v>
      </c>
      <c r="AP2116" s="39">
        <f t="shared" si="513"/>
        <v>2</v>
      </c>
    </row>
    <row r="2117" spans="27:42" x14ac:dyDescent="0.2">
      <c r="AA2117" s="39"/>
      <c r="AB2117" s="39"/>
      <c r="AC2117" s="39"/>
      <c r="AD2117" s="39"/>
      <c r="AE2117" s="39"/>
      <c r="AF2117" s="39"/>
      <c r="AG2117" s="39"/>
      <c r="AH2117" s="39"/>
      <c r="AI2117" s="39"/>
      <c r="AJ2117" s="39"/>
      <c r="AK2117" s="39"/>
      <c r="AL2117" s="39">
        <f t="shared" si="512"/>
        <v>846</v>
      </c>
      <c r="AM2117" s="39"/>
      <c r="AN2117" s="39">
        <v>10001</v>
      </c>
      <c r="AO2117" s="39" t="s">
        <v>101</v>
      </c>
      <c r="AP2117" s="39">
        <f t="shared" si="513"/>
        <v>2</v>
      </c>
    </row>
    <row r="2118" spans="27:42" x14ac:dyDescent="0.2">
      <c r="AA2118" s="39"/>
      <c r="AB2118" s="39"/>
      <c r="AC2118" s="39"/>
      <c r="AD2118" s="39"/>
      <c r="AE2118" s="39"/>
      <c r="AF2118" s="39"/>
      <c r="AG2118" s="39"/>
      <c r="AH2118" s="39"/>
      <c r="AI2118" s="39"/>
      <c r="AJ2118" s="39"/>
      <c r="AK2118" s="39"/>
      <c r="AL2118" s="39">
        <f t="shared" si="512"/>
        <v>847</v>
      </c>
      <c r="AM2118" s="39"/>
      <c r="AN2118" s="39">
        <v>10001</v>
      </c>
      <c r="AO2118" s="39" t="s">
        <v>101</v>
      </c>
      <c r="AP2118" s="39">
        <f t="shared" si="513"/>
        <v>2</v>
      </c>
    </row>
    <row r="2119" spans="27:42" x14ac:dyDescent="0.2">
      <c r="AA2119" s="39"/>
      <c r="AB2119" s="39"/>
      <c r="AC2119" s="39"/>
      <c r="AD2119" s="39"/>
      <c r="AE2119" s="39"/>
      <c r="AF2119" s="39"/>
      <c r="AG2119" s="39"/>
      <c r="AH2119" s="39"/>
      <c r="AI2119" s="39"/>
      <c r="AJ2119" s="39"/>
      <c r="AK2119" s="39"/>
      <c r="AL2119" s="39">
        <f t="shared" si="512"/>
        <v>848</v>
      </c>
      <c r="AM2119" s="39"/>
      <c r="AN2119" s="39">
        <v>10001</v>
      </c>
      <c r="AO2119" s="39" t="s">
        <v>101</v>
      </c>
      <c r="AP2119" s="39">
        <f t="shared" si="513"/>
        <v>2</v>
      </c>
    </row>
    <row r="2120" spans="27:42" x14ac:dyDescent="0.2">
      <c r="AA2120" s="39"/>
      <c r="AB2120" s="39"/>
      <c r="AC2120" s="39"/>
      <c r="AD2120" s="39"/>
      <c r="AE2120" s="39"/>
      <c r="AF2120" s="39"/>
      <c r="AG2120" s="39"/>
      <c r="AH2120" s="39"/>
      <c r="AI2120" s="39"/>
      <c r="AJ2120" s="39"/>
      <c r="AK2120" s="39"/>
      <c r="AL2120" s="39">
        <f t="shared" si="512"/>
        <v>849</v>
      </c>
      <c r="AM2120" s="39"/>
      <c r="AN2120" s="39">
        <v>10001</v>
      </c>
      <c r="AO2120" s="39" t="s">
        <v>101</v>
      </c>
      <c r="AP2120" s="39">
        <f t="shared" si="513"/>
        <v>2</v>
      </c>
    </row>
    <row r="2121" spans="27:42" x14ac:dyDescent="0.2">
      <c r="AA2121" s="39"/>
      <c r="AB2121" s="39"/>
      <c r="AC2121" s="39"/>
      <c r="AD2121" s="39"/>
      <c r="AE2121" s="39"/>
      <c r="AF2121" s="39"/>
      <c r="AG2121" s="39"/>
      <c r="AH2121" s="39"/>
      <c r="AI2121" s="39"/>
      <c r="AJ2121" s="39"/>
      <c r="AK2121" s="39"/>
      <c r="AL2121" s="39">
        <f t="shared" si="512"/>
        <v>850</v>
      </c>
      <c r="AM2121" s="39"/>
      <c r="AN2121" s="39">
        <v>10001</v>
      </c>
      <c r="AO2121" s="39" t="s">
        <v>101</v>
      </c>
      <c r="AP2121" s="39">
        <f t="shared" si="513"/>
        <v>2</v>
      </c>
    </row>
    <row r="2122" spans="27:42" x14ac:dyDescent="0.2">
      <c r="AA2122" s="39"/>
      <c r="AB2122" s="39"/>
      <c r="AC2122" s="39"/>
      <c r="AD2122" s="39"/>
      <c r="AE2122" s="39"/>
      <c r="AF2122" s="39"/>
      <c r="AG2122" s="39"/>
      <c r="AH2122" s="39"/>
      <c r="AI2122" s="39"/>
      <c r="AJ2122" s="39"/>
      <c r="AK2122" s="39"/>
      <c r="AL2122" s="39">
        <f t="shared" si="512"/>
        <v>851</v>
      </c>
      <c r="AM2122" s="39"/>
      <c r="AN2122" s="39">
        <v>10001</v>
      </c>
      <c r="AO2122" s="39" t="s">
        <v>101</v>
      </c>
      <c r="AP2122" s="39">
        <f t="shared" si="513"/>
        <v>2</v>
      </c>
    </row>
    <row r="2123" spans="27:42" x14ac:dyDescent="0.2">
      <c r="AA2123" s="39"/>
      <c r="AB2123" s="39"/>
      <c r="AC2123" s="39"/>
      <c r="AD2123" s="39"/>
      <c r="AE2123" s="39"/>
      <c r="AF2123" s="39"/>
      <c r="AG2123" s="39"/>
      <c r="AH2123" s="39"/>
      <c r="AI2123" s="39"/>
      <c r="AJ2123" s="39"/>
      <c r="AK2123" s="39"/>
      <c r="AL2123" s="39">
        <f t="shared" si="512"/>
        <v>852</v>
      </c>
      <c r="AM2123" s="39"/>
      <c r="AN2123" s="39">
        <v>10001</v>
      </c>
      <c r="AO2123" s="39" t="s">
        <v>101</v>
      </c>
      <c r="AP2123" s="39">
        <f t="shared" si="513"/>
        <v>2</v>
      </c>
    </row>
    <row r="2124" spans="27:42" x14ac:dyDescent="0.2">
      <c r="AA2124" s="39"/>
      <c r="AB2124" s="39"/>
      <c r="AC2124" s="39"/>
      <c r="AD2124" s="39"/>
      <c r="AE2124" s="39"/>
      <c r="AF2124" s="39"/>
      <c r="AG2124" s="39"/>
      <c r="AH2124" s="39"/>
      <c r="AI2124" s="39"/>
      <c r="AJ2124" s="39"/>
      <c r="AK2124" s="39"/>
      <c r="AL2124" s="39">
        <f t="shared" si="512"/>
        <v>853</v>
      </c>
      <c r="AM2124" s="39"/>
      <c r="AN2124" s="39">
        <v>10001</v>
      </c>
      <c r="AO2124" s="39" t="s">
        <v>101</v>
      </c>
      <c r="AP2124" s="39">
        <f t="shared" si="513"/>
        <v>2</v>
      </c>
    </row>
    <row r="2125" spans="27:42" x14ac:dyDescent="0.2">
      <c r="AA2125" s="39"/>
      <c r="AB2125" s="39"/>
      <c r="AC2125" s="39"/>
      <c r="AD2125" s="39"/>
      <c r="AE2125" s="39"/>
      <c r="AF2125" s="39"/>
      <c r="AG2125" s="39"/>
      <c r="AH2125" s="39"/>
      <c r="AI2125" s="39"/>
      <c r="AJ2125" s="39"/>
      <c r="AK2125" s="39"/>
      <c r="AL2125" s="39">
        <f t="shared" si="512"/>
        <v>854</v>
      </c>
      <c r="AM2125" s="39"/>
      <c r="AN2125" s="39">
        <v>10001</v>
      </c>
      <c r="AO2125" s="39" t="s">
        <v>101</v>
      </c>
      <c r="AP2125" s="39">
        <f t="shared" si="513"/>
        <v>2</v>
      </c>
    </row>
    <row r="2126" spans="27:42" x14ac:dyDescent="0.2">
      <c r="AA2126" s="39"/>
      <c r="AB2126" s="39"/>
      <c r="AC2126" s="39"/>
      <c r="AD2126" s="39"/>
      <c r="AE2126" s="39"/>
      <c r="AF2126" s="39"/>
      <c r="AG2126" s="39"/>
      <c r="AH2126" s="39"/>
      <c r="AI2126" s="39"/>
      <c r="AJ2126" s="39"/>
      <c r="AK2126" s="39"/>
      <c r="AL2126" s="39">
        <f t="shared" si="512"/>
        <v>855</v>
      </c>
      <c r="AM2126" s="39"/>
      <c r="AN2126" s="39">
        <v>10001</v>
      </c>
      <c r="AO2126" s="39" t="s">
        <v>101</v>
      </c>
      <c r="AP2126" s="39">
        <f t="shared" si="513"/>
        <v>2</v>
      </c>
    </row>
    <row r="2127" spans="27:42" x14ac:dyDescent="0.2">
      <c r="AA2127" s="39"/>
      <c r="AB2127" s="39"/>
      <c r="AC2127" s="39"/>
      <c r="AD2127" s="39"/>
      <c r="AE2127" s="39"/>
      <c r="AF2127" s="39"/>
      <c r="AG2127" s="39"/>
      <c r="AH2127" s="39"/>
      <c r="AI2127" s="39"/>
      <c r="AJ2127" s="39"/>
      <c r="AK2127" s="39"/>
      <c r="AL2127" s="39">
        <f t="shared" si="512"/>
        <v>856</v>
      </c>
      <c r="AM2127" s="39"/>
      <c r="AN2127" s="39">
        <v>10001</v>
      </c>
      <c r="AO2127" s="39" t="s">
        <v>101</v>
      </c>
      <c r="AP2127" s="39">
        <f t="shared" si="513"/>
        <v>2</v>
      </c>
    </row>
    <row r="2128" spans="27:42" x14ac:dyDescent="0.2">
      <c r="AA2128" s="39"/>
      <c r="AB2128" s="39"/>
      <c r="AC2128" s="39"/>
      <c r="AD2128" s="39"/>
      <c r="AE2128" s="39"/>
      <c r="AF2128" s="39"/>
      <c r="AG2128" s="39"/>
      <c r="AH2128" s="39"/>
      <c r="AI2128" s="39"/>
      <c r="AJ2128" s="39"/>
      <c r="AK2128" s="39"/>
      <c r="AL2128" s="39">
        <f t="shared" si="512"/>
        <v>857</v>
      </c>
      <c r="AM2128" s="39"/>
      <c r="AN2128" s="39">
        <v>10001</v>
      </c>
      <c r="AO2128" s="39" t="s">
        <v>101</v>
      </c>
      <c r="AP2128" s="39">
        <f t="shared" si="513"/>
        <v>2</v>
      </c>
    </row>
    <row r="2129" spans="27:42" x14ac:dyDescent="0.2">
      <c r="AA2129" s="39"/>
      <c r="AB2129" s="39"/>
      <c r="AC2129" s="39"/>
      <c r="AD2129" s="39"/>
      <c r="AE2129" s="39"/>
      <c r="AF2129" s="39"/>
      <c r="AG2129" s="39"/>
      <c r="AH2129" s="39"/>
      <c r="AI2129" s="39"/>
      <c r="AJ2129" s="39"/>
      <c r="AK2129" s="39"/>
      <c r="AL2129" s="39">
        <f t="shared" si="512"/>
        <v>858</v>
      </c>
      <c r="AM2129" s="39"/>
      <c r="AN2129" s="39">
        <v>10001</v>
      </c>
      <c r="AO2129" s="39" t="s">
        <v>101</v>
      </c>
      <c r="AP2129" s="39">
        <f t="shared" si="513"/>
        <v>2</v>
      </c>
    </row>
    <row r="2130" spans="27:42" x14ac:dyDescent="0.2">
      <c r="AA2130" s="39"/>
      <c r="AB2130" s="39"/>
      <c r="AC2130" s="39"/>
      <c r="AD2130" s="39"/>
      <c r="AE2130" s="39"/>
      <c r="AF2130" s="39"/>
      <c r="AG2130" s="39"/>
      <c r="AH2130" s="39"/>
      <c r="AI2130" s="39"/>
      <c r="AJ2130" s="39"/>
      <c r="AK2130" s="39"/>
      <c r="AL2130" s="39">
        <f t="shared" si="512"/>
        <v>859</v>
      </c>
      <c r="AM2130" s="39"/>
      <c r="AN2130" s="39">
        <v>10001</v>
      </c>
      <c r="AO2130" s="39" t="s">
        <v>101</v>
      </c>
      <c r="AP2130" s="39">
        <f t="shared" si="513"/>
        <v>2</v>
      </c>
    </row>
    <row r="2131" spans="27:42" x14ac:dyDescent="0.2">
      <c r="AA2131" s="39"/>
      <c r="AB2131" s="39"/>
      <c r="AC2131" s="39"/>
      <c r="AD2131" s="39"/>
      <c r="AE2131" s="39"/>
      <c r="AF2131" s="39"/>
      <c r="AG2131" s="39"/>
      <c r="AH2131" s="39"/>
      <c r="AI2131" s="39"/>
      <c r="AJ2131" s="39"/>
      <c r="AK2131" s="39"/>
      <c r="AL2131" s="39">
        <f t="shared" si="512"/>
        <v>860</v>
      </c>
      <c r="AM2131" s="39"/>
      <c r="AN2131" s="39">
        <v>10001</v>
      </c>
      <c r="AO2131" s="39" t="s">
        <v>101</v>
      </c>
      <c r="AP2131" s="39">
        <f t="shared" si="513"/>
        <v>2</v>
      </c>
    </row>
    <row r="2132" spans="27:42" x14ac:dyDescent="0.2">
      <c r="AA2132" s="39"/>
      <c r="AB2132" s="39"/>
      <c r="AC2132" s="39"/>
      <c r="AD2132" s="39"/>
      <c r="AE2132" s="39"/>
      <c r="AF2132" s="39"/>
      <c r="AG2132" s="39"/>
      <c r="AH2132" s="39"/>
      <c r="AI2132" s="39"/>
      <c r="AJ2132" s="39"/>
      <c r="AK2132" s="39"/>
      <c r="AL2132" s="39">
        <f t="shared" si="512"/>
        <v>861</v>
      </c>
      <c r="AM2132" s="39"/>
      <c r="AN2132" s="39">
        <v>10001</v>
      </c>
      <c r="AO2132" s="39" t="s">
        <v>101</v>
      </c>
      <c r="AP2132" s="39">
        <f t="shared" si="513"/>
        <v>2</v>
      </c>
    </row>
    <row r="2133" spans="27:42" x14ac:dyDescent="0.2">
      <c r="AA2133" s="39"/>
      <c r="AB2133" s="39"/>
      <c r="AC2133" s="39"/>
      <c r="AD2133" s="39"/>
      <c r="AE2133" s="39"/>
      <c r="AF2133" s="39"/>
      <c r="AG2133" s="39"/>
      <c r="AH2133" s="39"/>
      <c r="AI2133" s="39"/>
      <c r="AJ2133" s="39"/>
      <c r="AK2133" s="39"/>
      <c r="AL2133" s="39">
        <f t="shared" si="512"/>
        <v>862</v>
      </c>
      <c r="AM2133" s="39"/>
      <c r="AN2133" s="39">
        <v>10001</v>
      </c>
      <c r="AO2133" s="39" t="s">
        <v>101</v>
      </c>
      <c r="AP2133" s="39">
        <f t="shared" si="513"/>
        <v>2</v>
      </c>
    </row>
    <row r="2134" spans="27:42" x14ac:dyDescent="0.2">
      <c r="AA2134" s="39"/>
      <c r="AB2134" s="39"/>
      <c r="AC2134" s="39"/>
      <c r="AD2134" s="39"/>
      <c r="AE2134" s="39"/>
      <c r="AF2134" s="39"/>
      <c r="AG2134" s="39"/>
      <c r="AH2134" s="39"/>
      <c r="AI2134" s="39"/>
      <c r="AJ2134" s="39"/>
      <c r="AK2134" s="39"/>
      <c r="AL2134" s="39">
        <f t="shared" si="512"/>
        <v>863</v>
      </c>
      <c r="AM2134" s="39"/>
      <c r="AN2134" s="39">
        <v>10001</v>
      </c>
      <c r="AO2134" s="39" t="s">
        <v>101</v>
      </c>
      <c r="AP2134" s="39">
        <f t="shared" si="513"/>
        <v>2</v>
      </c>
    </row>
    <row r="2135" spans="27:42" x14ac:dyDescent="0.2">
      <c r="AA2135" s="39"/>
      <c r="AB2135" s="39"/>
      <c r="AC2135" s="39"/>
      <c r="AD2135" s="39"/>
      <c r="AE2135" s="39"/>
      <c r="AF2135" s="39"/>
      <c r="AG2135" s="39"/>
      <c r="AH2135" s="39"/>
      <c r="AI2135" s="39"/>
      <c r="AJ2135" s="39"/>
      <c r="AK2135" s="39"/>
      <c r="AL2135" s="39">
        <f t="shared" ref="AL2135:AL2198" si="514">AL2134+1</f>
        <v>864</v>
      </c>
      <c r="AM2135" s="39"/>
      <c r="AN2135" s="39">
        <v>10001</v>
      </c>
      <c r="AO2135" s="39" t="s">
        <v>101</v>
      </c>
      <c r="AP2135" s="39">
        <f t="shared" ref="AP2135:AP2198" si="515">AP2134</f>
        <v>2</v>
      </c>
    </row>
    <row r="2136" spans="27:42" x14ac:dyDescent="0.2">
      <c r="AA2136" s="39"/>
      <c r="AB2136" s="39"/>
      <c r="AC2136" s="39"/>
      <c r="AD2136" s="39"/>
      <c r="AE2136" s="39"/>
      <c r="AF2136" s="39"/>
      <c r="AG2136" s="39"/>
      <c r="AH2136" s="39"/>
      <c r="AI2136" s="39"/>
      <c r="AJ2136" s="39"/>
      <c r="AK2136" s="39"/>
      <c r="AL2136" s="39">
        <f t="shared" si="514"/>
        <v>865</v>
      </c>
      <c r="AM2136" s="39"/>
      <c r="AN2136" s="39">
        <v>10001</v>
      </c>
      <c r="AO2136" s="39" t="s">
        <v>101</v>
      </c>
      <c r="AP2136" s="39">
        <f t="shared" si="515"/>
        <v>2</v>
      </c>
    </row>
    <row r="2137" spans="27:42" x14ac:dyDescent="0.2">
      <c r="AA2137" s="39"/>
      <c r="AB2137" s="39"/>
      <c r="AC2137" s="39"/>
      <c r="AD2137" s="39"/>
      <c r="AE2137" s="39"/>
      <c r="AF2137" s="39"/>
      <c r="AG2137" s="39"/>
      <c r="AH2137" s="39"/>
      <c r="AI2137" s="39"/>
      <c r="AJ2137" s="39"/>
      <c r="AK2137" s="39"/>
      <c r="AL2137" s="39">
        <f t="shared" si="514"/>
        <v>866</v>
      </c>
      <c r="AM2137" s="39"/>
      <c r="AN2137" s="39">
        <v>10001</v>
      </c>
      <c r="AO2137" s="39" t="s">
        <v>101</v>
      </c>
      <c r="AP2137" s="39">
        <f t="shared" si="515"/>
        <v>2</v>
      </c>
    </row>
    <row r="2138" spans="27:42" x14ac:dyDescent="0.2">
      <c r="AA2138" s="39"/>
      <c r="AB2138" s="39"/>
      <c r="AC2138" s="39"/>
      <c r="AD2138" s="39"/>
      <c r="AE2138" s="39"/>
      <c r="AF2138" s="39"/>
      <c r="AG2138" s="39"/>
      <c r="AH2138" s="39"/>
      <c r="AI2138" s="39"/>
      <c r="AJ2138" s="39"/>
      <c r="AK2138" s="39"/>
      <c r="AL2138" s="39">
        <f t="shared" si="514"/>
        <v>867</v>
      </c>
      <c r="AM2138" s="39"/>
      <c r="AN2138" s="39">
        <v>10001</v>
      </c>
      <c r="AO2138" s="39" t="s">
        <v>101</v>
      </c>
      <c r="AP2138" s="39">
        <f t="shared" si="515"/>
        <v>2</v>
      </c>
    </row>
    <row r="2139" spans="27:42" x14ac:dyDescent="0.2">
      <c r="AA2139" s="39"/>
      <c r="AB2139" s="39"/>
      <c r="AC2139" s="39"/>
      <c r="AD2139" s="39"/>
      <c r="AE2139" s="39"/>
      <c r="AF2139" s="39"/>
      <c r="AG2139" s="39"/>
      <c r="AH2139" s="39"/>
      <c r="AI2139" s="39"/>
      <c r="AJ2139" s="39"/>
      <c r="AK2139" s="39"/>
      <c r="AL2139" s="39">
        <f t="shared" si="514"/>
        <v>868</v>
      </c>
      <c r="AM2139" s="39"/>
      <c r="AN2139" s="39">
        <v>10001</v>
      </c>
      <c r="AO2139" s="39" t="s">
        <v>101</v>
      </c>
      <c r="AP2139" s="39">
        <f t="shared" si="515"/>
        <v>2</v>
      </c>
    </row>
    <row r="2140" spans="27:42" x14ac:dyDescent="0.2">
      <c r="AA2140" s="39"/>
      <c r="AB2140" s="39"/>
      <c r="AC2140" s="39"/>
      <c r="AD2140" s="39"/>
      <c r="AE2140" s="39"/>
      <c r="AF2140" s="39"/>
      <c r="AG2140" s="39"/>
      <c r="AH2140" s="39"/>
      <c r="AI2140" s="39"/>
      <c r="AJ2140" s="39"/>
      <c r="AK2140" s="39"/>
      <c r="AL2140" s="39">
        <f t="shared" si="514"/>
        <v>869</v>
      </c>
      <c r="AM2140" s="39"/>
      <c r="AN2140" s="39">
        <v>10001</v>
      </c>
      <c r="AO2140" s="39" t="s">
        <v>101</v>
      </c>
      <c r="AP2140" s="39">
        <f t="shared" si="515"/>
        <v>2</v>
      </c>
    </row>
    <row r="2141" spans="27:42" x14ac:dyDescent="0.2">
      <c r="AA2141" s="39"/>
      <c r="AB2141" s="39"/>
      <c r="AC2141" s="39"/>
      <c r="AD2141" s="39"/>
      <c r="AE2141" s="39"/>
      <c r="AF2141" s="39"/>
      <c r="AG2141" s="39"/>
      <c r="AH2141" s="39"/>
      <c r="AI2141" s="39"/>
      <c r="AJ2141" s="39"/>
      <c r="AK2141" s="39"/>
      <c r="AL2141" s="39">
        <f t="shared" si="514"/>
        <v>870</v>
      </c>
      <c r="AM2141" s="39"/>
      <c r="AN2141" s="39">
        <v>10001</v>
      </c>
      <c r="AO2141" s="39" t="s">
        <v>101</v>
      </c>
      <c r="AP2141" s="39">
        <f t="shared" si="515"/>
        <v>2</v>
      </c>
    </row>
    <row r="2142" spans="27:42" x14ac:dyDescent="0.2">
      <c r="AA2142" s="39"/>
      <c r="AB2142" s="39"/>
      <c r="AC2142" s="39"/>
      <c r="AD2142" s="39"/>
      <c r="AE2142" s="39"/>
      <c r="AF2142" s="39"/>
      <c r="AG2142" s="39"/>
      <c r="AH2142" s="39"/>
      <c r="AI2142" s="39"/>
      <c r="AJ2142" s="39"/>
      <c r="AK2142" s="39"/>
      <c r="AL2142" s="39">
        <f t="shared" si="514"/>
        <v>871</v>
      </c>
      <c r="AM2142" s="39"/>
      <c r="AN2142" s="39">
        <v>10001</v>
      </c>
      <c r="AO2142" s="39" t="s">
        <v>101</v>
      </c>
      <c r="AP2142" s="39">
        <f t="shared" si="515"/>
        <v>2</v>
      </c>
    </row>
    <row r="2143" spans="27:42" x14ac:dyDescent="0.2">
      <c r="AA2143" s="39"/>
      <c r="AB2143" s="39"/>
      <c r="AC2143" s="39"/>
      <c r="AD2143" s="39"/>
      <c r="AE2143" s="39"/>
      <c r="AF2143" s="39"/>
      <c r="AG2143" s="39"/>
      <c r="AH2143" s="39"/>
      <c r="AI2143" s="39"/>
      <c r="AJ2143" s="39"/>
      <c r="AK2143" s="39"/>
      <c r="AL2143" s="39">
        <f t="shared" si="514"/>
        <v>872</v>
      </c>
      <c r="AM2143" s="39"/>
      <c r="AN2143" s="39">
        <v>10001</v>
      </c>
      <c r="AO2143" s="39" t="s">
        <v>101</v>
      </c>
      <c r="AP2143" s="39">
        <f t="shared" si="515"/>
        <v>2</v>
      </c>
    </row>
    <row r="2144" spans="27:42" x14ac:dyDescent="0.2">
      <c r="AA2144" s="39"/>
      <c r="AB2144" s="39"/>
      <c r="AC2144" s="39"/>
      <c r="AD2144" s="39"/>
      <c r="AE2144" s="39"/>
      <c r="AF2144" s="39"/>
      <c r="AG2144" s="39"/>
      <c r="AH2144" s="39"/>
      <c r="AI2144" s="39"/>
      <c r="AJ2144" s="39"/>
      <c r="AK2144" s="39"/>
      <c r="AL2144" s="39">
        <f t="shared" si="514"/>
        <v>873</v>
      </c>
      <c r="AM2144" s="39"/>
      <c r="AN2144" s="39">
        <v>10001</v>
      </c>
      <c r="AO2144" s="39" t="s">
        <v>101</v>
      </c>
      <c r="AP2144" s="39">
        <f t="shared" si="515"/>
        <v>2</v>
      </c>
    </row>
    <row r="2145" spans="27:42" x14ac:dyDescent="0.2">
      <c r="AA2145" s="39"/>
      <c r="AB2145" s="39"/>
      <c r="AC2145" s="39"/>
      <c r="AD2145" s="39"/>
      <c r="AE2145" s="39"/>
      <c r="AF2145" s="39"/>
      <c r="AG2145" s="39"/>
      <c r="AH2145" s="39"/>
      <c r="AI2145" s="39"/>
      <c r="AJ2145" s="39"/>
      <c r="AK2145" s="39"/>
      <c r="AL2145" s="39">
        <f t="shared" si="514"/>
        <v>874</v>
      </c>
      <c r="AM2145" s="39"/>
      <c r="AN2145" s="39">
        <v>10001</v>
      </c>
      <c r="AO2145" s="39" t="s">
        <v>101</v>
      </c>
      <c r="AP2145" s="39">
        <f t="shared" si="515"/>
        <v>2</v>
      </c>
    </row>
    <row r="2146" spans="27:42" x14ac:dyDescent="0.2">
      <c r="AA2146" s="39"/>
      <c r="AB2146" s="39"/>
      <c r="AC2146" s="39"/>
      <c r="AD2146" s="39"/>
      <c r="AE2146" s="39"/>
      <c r="AF2146" s="39"/>
      <c r="AG2146" s="39"/>
      <c r="AH2146" s="39"/>
      <c r="AI2146" s="39"/>
      <c r="AJ2146" s="39"/>
      <c r="AK2146" s="39"/>
      <c r="AL2146" s="39">
        <f t="shared" si="514"/>
        <v>875</v>
      </c>
      <c r="AM2146" s="39"/>
      <c r="AN2146" s="39">
        <v>10001</v>
      </c>
      <c r="AO2146" s="39" t="s">
        <v>101</v>
      </c>
      <c r="AP2146" s="39">
        <f t="shared" si="515"/>
        <v>2</v>
      </c>
    </row>
    <row r="2147" spans="27:42" x14ac:dyDescent="0.2">
      <c r="AA2147" s="39"/>
      <c r="AB2147" s="39"/>
      <c r="AC2147" s="39"/>
      <c r="AD2147" s="39"/>
      <c r="AE2147" s="39"/>
      <c r="AF2147" s="39"/>
      <c r="AG2147" s="39"/>
      <c r="AH2147" s="39"/>
      <c r="AI2147" s="39"/>
      <c r="AJ2147" s="39"/>
      <c r="AK2147" s="39"/>
      <c r="AL2147" s="39">
        <f t="shared" si="514"/>
        <v>876</v>
      </c>
      <c r="AM2147" s="39"/>
      <c r="AN2147" s="39">
        <v>10001</v>
      </c>
      <c r="AO2147" s="39" t="s">
        <v>101</v>
      </c>
      <c r="AP2147" s="39">
        <f t="shared" si="515"/>
        <v>2</v>
      </c>
    </row>
    <row r="2148" spans="27:42" x14ac:dyDescent="0.2">
      <c r="AA2148" s="39"/>
      <c r="AB2148" s="39"/>
      <c r="AC2148" s="39"/>
      <c r="AD2148" s="39"/>
      <c r="AE2148" s="39"/>
      <c r="AF2148" s="39"/>
      <c r="AG2148" s="39"/>
      <c r="AH2148" s="39"/>
      <c r="AI2148" s="39"/>
      <c r="AJ2148" s="39"/>
      <c r="AK2148" s="39"/>
      <c r="AL2148" s="39">
        <f t="shared" si="514"/>
        <v>877</v>
      </c>
      <c r="AM2148" s="39"/>
      <c r="AN2148" s="39">
        <v>10001</v>
      </c>
      <c r="AO2148" s="39" t="s">
        <v>101</v>
      </c>
      <c r="AP2148" s="39">
        <f t="shared" si="515"/>
        <v>2</v>
      </c>
    </row>
    <row r="2149" spans="27:42" x14ac:dyDescent="0.2">
      <c r="AA2149" s="39"/>
      <c r="AB2149" s="39"/>
      <c r="AC2149" s="39"/>
      <c r="AD2149" s="39"/>
      <c r="AE2149" s="39"/>
      <c r="AF2149" s="39"/>
      <c r="AG2149" s="39"/>
      <c r="AH2149" s="39"/>
      <c r="AI2149" s="39"/>
      <c r="AJ2149" s="39"/>
      <c r="AK2149" s="39"/>
      <c r="AL2149" s="39">
        <f t="shared" si="514"/>
        <v>878</v>
      </c>
      <c r="AM2149" s="39"/>
      <c r="AN2149" s="39">
        <v>10001</v>
      </c>
      <c r="AO2149" s="39" t="s">
        <v>101</v>
      </c>
      <c r="AP2149" s="39">
        <f t="shared" si="515"/>
        <v>2</v>
      </c>
    </row>
    <row r="2150" spans="27:42" x14ac:dyDescent="0.2">
      <c r="AA2150" s="39"/>
      <c r="AB2150" s="39"/>
      <c r="AC2150" s="39"/>
      <c r="AD2150" s="39"/>
      <c r="AE2150" s="39"/>
      <c r="AF2150" s="39"/>
      <c r="AG2150" s="39"/>
      <c r="AH2150" s="39"/>
      <c r="AI2150" s="39"/>
      <c r="AJ2150" s="39"/>
      <c r="AK2150" s="39"/>
      <c r="AL2150" s="39">
        <f t="shared" si="514"/>
        <v>879</v>
      </c>
      <c r="AM2150" s="39"/>
      <c r="AN2150" s="39">
        <v>10001</v>
      </c>
      <c r="AO2150" s="39" t="s">
        <v>101</v>
      </c>
      <c r="AP2150" s="39">
        <f t="shared" si="515"/>
        <v>2</v>
      </c>
    </row>
    <row r="2151" spans="27:42" x14ac:dyDescent="0.2">
      <c r="AA2151" s="39"/>
      <c r="AB2151" s="39"/>
      <c r="AC2151" s="39"/>
      <c r="AD2151" s="39"/>
      <c r="AE2151" s="39"/>
      <c r="AF2151" s="39"/>
      <c r="AG2151" s="39"/>
      <c r="AH2151" s="39"/>
      <c r="AI2151" s="39"/>
      <c r="AJ2151" s="39"/>
      <c r="AK2151" s="39"/>
      <c r="AL2151" s="39">
        <f t="shared" si="514"/>
        <v>880</v>
      </c>
      <c r="AM2151" s="39"/>
      <c r="AN2151" s="39">
        <v>10001</v>
      </c>
      <c r="AO2151" s="39" t="s">
        <v>101</v>
      </c>
      <c r="AP2151" s="39">
        <f t="shared" si="515"/>
        <v>2</v>
      </c>
    </row>
    <row r="2152" spans="27:42" x14ac:dyDescent="0.2">
      <c r="AA2152" s="39"/>
      <c r="AB2152" s="39"/>
      <c r="AC2152" s="39"/>
      <c r="AD2152" s="39"/>
      <c r="AE2152" s="39"/>
      <c r="AF2152" s="39"/>
      <c r="AG2152" s="39"/>
      <c r="AH2152" s="39"/>
      <c r="AI2152" s="39"/>
      <c r="AJ2152" s="39"/>
      <c r="AK2152" s="39"/>
      <c r="AL2152" s="39">
        <f t="shared" si="514"/>
        <v>881</v>
      </c>
      <c r="AM2152" s="39"/>
      <c r="AN2152" s="39">
        <v>10001</v>
      </c>
      <c r="AO2152" s="39" t="s">
        <v>101</v>
      </c>
      <c r="AP2152" s="39">
        <f t="shared" si="515"/>
        <v>2</v>
      </c>
    </row>
    <row r="2153" spans="27:42" x14ac:dyDescent="0.2">
      <c r="AA2153" s="39"/>
      <c r="AB2153" s="39"/>
      <c r="AC2153" s="39"/>
      <c r="AD2153" s="39"/>
      <c r="AE2153" s="39"/>
      <c r="AF2153" s="39"/>
      <c r="AG2153" s="39"/>
      <c r="AH2153" s="39"/>
      <c r="AI2153" s="39"/>
      <c r="AJ2153" s="39"/>
      <c r="AK2153" s="39"/>
      <c r="AL2153" s="39">
        <f t="shared" si="514"/>
        <v>882</v>
      </c>
      <c r="AM2153" s="39"/>
      <c r="AN2153" s="39">
        <v>10001</v>
      </c>
      <c r="AO2153" s="39" t="s">
        <v>101</v>
      </c>
      <c r="AP2153" s="39">
        <f t="shared" si="515"/>
        <v>2</v>
      </c>
    </row>
    <row r="2154" spans="27:42" x14ac:dyDescent="0.2">
      <c r="AA2154" s="39"/>
      <c r="AB2154" s="39"/>
      <c r="AC2154" s="39"/>
      <c r="AD2154" s="39"/>
      <c r="AE2154" s="39"/>
      <c r="AF2154" s="39"/>
      <c r="AG2154" s="39"/>
      <c r="AH2154" s="39"/>
      <c r="AI2154" s="39"/>
      <c r="AJ2154" s="39"/>
      <c r="AK2154" s="39"/>
      <c r="AL2154" s="39">
        <f t="shared" si="514"/>
        <v>883</v>
      </c>
      <c r="AM2154" s="39"/>
      <c r="AN2154" s="39">
        <v>10001</v>
      </c>
      <c r="AO2154" s="39" t="s">
        <v>101</v>
      </c>
      <c r="AP2154" s="39">
        <f t="shared" si="515"/>
        <v>2</v>
      </c>
    </row>
    <row r="2155" spans="27:42" x14ac:dyDescent="0.2">
      <c r="AA2155" s="39"/>
      <c r="AB2155" s="39"/>
      <c r="AC2155" s="39"/>
      <c r="AD2155" s="39"/>
      <c r="AE2155" s="39"/>
      <c r="AF2155" s="39"/>
      <c r="AG2155" s="39"/>
      <c r="AH2155" s="39"/>
      <c r="AI2155" s="39"/>
      <c r="AJ2155" s="39"/>
      <c r="AK2155" s="39"/>
      <c r="AL2155" s="39">
        <f t="shared" si="514"/>
        <v>884</v>
      </c>
      <c r="AM2155" s="39"/>
      <c r="AN2155" s="39">
        <v>10001</v>
      </c>
      <c r="AO2155" s="39" t="s">
        <v>101</v>
      </c>
      <c r="AP2155" s="39">
        <f t="shared" si="515"/>
        <v>2</v>
      </c>
    </row>
    <row r="2156" spans="27:42" x14ac:dyDescent="0.2">
      <c r="AA2156" s="39"/>
      <c r="AB2156" s="39"/>
      <c r="AC2156" s="39"/>
      <c r="AD2156" s="39"/>
      <c r="AE2156" s="39"/>
      <c r="AF2156" s="39"/>
      <c r="AG2156" s="39"/>
      <c r="AH2156" s="39"/>
      <c r="AI2156" s="39"/>
      <c r="AJ2156" s="39"/>
      <c r="AK2156" s="39"/>
      <c r="AL2156" s="39">
        <f t="shared" si="514"/>
        <v>885</v>
      </c>
      <c r="AM2156" s="39"/>
      <c r="AN2156" s="39">
        <v>10001</v>
      </c>
      <c r="AO2156" s="39" t="s">
        <v>101</v>
      </c>
      <c r="AP2156" s="39">
        <f t="shared" si="515"/>
        <v>2</v>
      </c>
    </row>
    <row r="2157" spans="27:42" x14ac:dyDescent="0.2">
      <c r="AA2157" s="39"/>
      <c r="AB2157" s="39"/>
      <c r="AC2157" s="39"/>
      <c r="AD2157" s="39"/>
      <c r="AE2157" s="39"/>
      <c r="AF2157" s="39"/>
      <c r="AG2157" s="39"/>
      <c r="AH2157" s="39"/>
      <c r="AI2157" s="39"/>
      <c r="AJ2157" s="39"/>
      <c r="AK2157" s="39"/>
      <c r="AL2157" s="39">
        <f t="shared" si="514"/>
        <v>886</v>
      </c>
      <c r="AM2157" s="39"/>
      <c r="AN2157" s="39">
        <v>10001</v>
      </c>
      <c r="AO2157" s="39" t="s">
        <v>101</v>
      </c>
      <c r="AP2157" s="39">
        <f t="shared" si="515"/>
        <v>2</v>
      </c>
    </row>
    <row r="2158" spans="27:42" x14ac:dyDescent="0.2">
      <c r="AA2158" s="39"/>
      <c r="AB2158" s="39"/>
      <c r="AC2158" s="39"/>
      <c r="AD2158" s="39"/>
      <c r="AE2158" s="39"/>
      <c r="AF2158" s="39"/>
      <c r="AG2158" s="39"/>
      <c r="AH2158" s="39"/>
      <c r="AI2158" s="39"/>
      <c r="AJ2158" s="39"/>
      <c r="AK2158" s="39"/>
      <c r="AL2158" s="39">
        <f t="shared" si="514"/>
        <v>887</v>
      </c>
      <c r="AM2158" s="39"/>
      <c r="AN2158" s="39">
        <v>10001</v>
      </c>
      <c r="AO2158" s="39" t="s">
        <v>101</v>
      </c>
      <c r="AP2158" s="39">
        <f t="shared" si="515"/>
        <v>2</v>
      </c>
    </row>
    <row r="2159" spans="27:42" x14ac:dyDescent="0.2">
      <c r="AA2159" s="39"/>
      <c r="AB2159" s="39"/>
      <c r="AC2159" s="39"/>
      <c r="AD2159" s="39"/>
      <c r="AE2159" s="39"/>
      <c r="AF2159" s="39"/>
      <c r="AG2159" s="39"/>
      <c r="AH2159" s="39"/>
      <c r="AI2159" s="39"/>
      <c r="AJ2159" s="39"/>
      <c r="AK2159" s="39"/>
      <c r="AL2159" s="39">
        <f t="shared" si="514"/>
        <v>888</v>
      </c>
      <c r="AM2159" s="39"/>
      <c r="AN2159" s="39">
        <v>10001</v>
      </c>
      <c r="AO2159" s="39" t="s">
        <v>101</v>
      </c>
      <c r="AP2159" s="39">
        <f t="shared" si="515"/>
        <v>2</v>
      </c>
    </row>
    <row r="2160" spans="27:42" x14ac:dyDescent="0.2">
      <c r="AA2160" s="39"/>
      <c r="AB2160" s="39"/>
      <c r="AC2160" s="39"/>
      <c r="AD2160" s="39"/>
      <c r="AE2160" s="39"/>
      <c r="AF2160" s="39"/>
      <c r="AG2160" s="39"/>
      <c r="AH2160" s="39"/>
      <c r="AI2160" s="39"/>
      <c r="AJ2160" s="39"/>
      <c r="AK2160" s="39"/>
      <c r="AL2160" s="39">
        <f t="shared" si="514"/>
        <v>889</v>
      </c>
      <c r="AM2160" s="39"/>
      <c r="AN2160" s="39">
        <v>10001</v>
      </c>
      <c r="AO2160" s="39" t="s">
        <v>101</v>
      </c>
      <c r="AP2160" s="39">
        <f t="shared" si="515"/>
        <v>2</v>
      </c>
    </row>
    <row r="2161" spans="27:42" x14ac:dyDescent="0.2">
      <c r="AA2161" s="39"/>
      <c r="AB2161" s="39"/>
      <c r="AC2161" s="39"/>
      <c r="AD2161" s="39"/>
      <c r="AE2161" s="39"/>
      <c r="AF2161" s="39"/>
      <c r="AG2161" s="39"/>
      <c r="AH2161" s="39"/>
      <c r="AI2161" s="39"/>
      <c r="AJ2161" s="39"/>
      <c r="AK2161" s="39"/>
      <c r="AL2161" s="39">
        <f t="shared" si="514"/>
        <v>890</v>
      </c>
      <c r="AM2161" s="39"/>
      <c r="AN2161" s="39">
        <v>10001</v>
      </c>
      <c r="AO2161" s="39" t="s">
        <v>101</v>
      </c>
      <c r="AP2161" s="39">
        <f t="shared" si="515"/>
        <v>2</v>
      </c>
    </row>
    <row r="2162" spans="27:42" x14ac:dyDescent="0.2">
      <c r="AA2162" s="39"/>
      <c r="AB2162" s="39"/>
      <c r="AC2162" s="39"/>
      <c r="AD2162" s="39"/>
      <c r="AE2162" s="39"/>
      <c r="AF2162" s="39"/>
      <c r="AG2162" s="39"/>
      <c r="AH2162" s="39"/>
      <c r="AI2162" s="39"/>
      <c r="AJ2162" s="39"/>
      <c r="AK2162" s="39"/>
      <c r="AL2162" s="39">
        <f t="shared" si="514"/>
        <v>891</v>
      </c>
      <c r="AM2162" s="39"/>
      <c r="AN2162" s="39">
        <v>10001</v>
      </c>
      <c r="AO2162" s="39" t="s">
        <v>101</v>
      </c>
      <c r="AP2162" s="39">
        <f t="shared" si="515"/>
        <v>2</v>
      </c>
    </row>
    <row r="2163" spans="27:42" x14ac:dyDescent="0.2">
      <c r="AA2163" s="39"/>
      <c r="AB2163" s="39"/>
      <c r="AC2163" s="39"/>
      <c r="AD2163" s="39"/>
      <c r="AE2163" s="39"/>
      <c r="AF2163" s="39"/>
      <c r="AG2163" s="39"/>
      <c r="AH2163" s="39"/>
      <c r="AI2163" s="39"/>
      <c r="AJ2163" s="39"/>
      <c r="AK2163" s="39"/>
      <c r="AL2163" s="39">
        <f t="shared" si="514"/>
        <v>892</v>
      </c>
      <c r="AM2163" s="39"/>
      <c r="AN2163" s="39">
        <v>10001</v>
      </c>
      <c r="AO2163" s="39" t="s">
        <v>101</v>
      </c>
      <c r="AP2163" s="39">
        <f t="shared" si="515"/>
        <v>2</v>
      </c>
    </row>
    <row r="2164" spans="27:42" x14ac:dyDescent="0.2">
      <c r="AA2164" s="39"/>
      <c r="AB2164" s="39"/>
      <c r="AC2164" s="39"/>
      <c r="AD2164" s="39"/>
      <c r="AE2164" s="39"/>
      <c r="AF2164" s="39"/>
      <c r="AG2164" s="39"/>
      <c r="AH2164" s="39"/>
      <c r="AI2164" s="39"/>
      <c r="AJ2164" s="39"/>
      <c r="AK2164" s="39"/>
      <c r="AL2164" s="39">
        <f t="shared" si="514"/>
        <v>893</v>
      </c>
      <c r="AM2164" s="39"/>
      <c r="AN2164" s="39">
        <v>10001</v>
      </c>
      <c r="AO2164" s="39" t="s">
        <v>101</v>
      </c>
      <c r="AP2164" s="39">
        <f t="shared" si="515"/>
        <v>2</v>
      </c>
    </row>
    <row r="2165" spans="27:42" x14ac:dyDescent="0.2">
      <c r="AA2165" s="39"/>
      <c r="AB2165" s="39"/>
      <c r="AC2165" s="39"/>
      <c r="AD2165" s="39"/>
      <c r="AE2165" s="39"/>
      <c r="AF2165" s="39"/>
      <c r="AG2165" s="39"/>
      <c r="AH2165" s="39"/>
      <c r="AI2165" s="39"/>
      <c r="AJ2165" s="39"/>
      <c r="AK2165" s="39"/>
      <c r="AL2165" s="39">
        <f t="shared" si="514"/>
        <v>894</v>
      </c>
      <c r="AM2165" s="39"/>
      <c r="AN2165" s="39">
        <v>10001</v>
      </c>
      <c r="AO2165" s="39" t="s">
        <v>101</v>
      </c>
      <c r="AP2165" s="39">
        <f t="shared" si="515"/>
        <v>2</v>
      </c>
    </row>
    <row r="2166" spans="27:42" x14ac:dyDescent="0.2">
      <c r="AA2166" s="39"/>
      <c r="AB2166" s="39"/>
      <c r="AC2166" s="39"/>
      <c r="AD2166" s="39"/>
      <c r="AE2166" s="39"/>
      <c r="AF2166" s="39"/>
      <c r="AG2166" s="39"/>
      <c r="AH2166" s="39"/>
      <c r="AI2166" s="39"/>
      <c r="AJ2166" s="39"/>
      <c r="AK2166" s="39"/>
      <c r="AL2166" s="39">
        <f t="shared" si="514"/>
        <v>895</v>
      </c>
      <c r="AM2166" s="39"/>
      <c r="AN2166" s="39">
        <v>10001</v>
      </c>
      <c r="AO2166" s="39" t="s">
        <v>101</v>
      </c>
      <c r="AP2166" s="39">
        <f t="shared" si="515"/>
        <v>2</v>
      </c>
    </row>
    <row r="2167" spans="27:42" x14ac:dyDescent="0.2">
      <c r="AA2167" s="39"/>
      <c r="AB2167" s="39"/>
      <c r="AC2167" s="39"/>
      <c r="AD2167" s="39"/>
      <c r="AE2167" s="39"/>
      <c r="AF2167" s="39"/>
      <c r="AG2167" s="39"/>
      <c r="AH2167" s="39"/>
      <c r="AI2167" s="39"/>
      <c r="AJ2167" s="39"/>
      <c r="AK2167" s="39"/>
      <c r="AL2167" s="39">
        <f t="shared" si="514"/>
        <v>896</v>
      </c>
      <c r="AM2167" s="39"/>
      <c r="AN2167" s="39">
        <v>10001</v>
      </c>
      <c r="AO2167" s="39" t="s">
        <v>101</v>
      </c>
      <c r="AP2167" s="39">
        <f t="shared" si="515"/>
        <v>2</v>
      </c>
    </row>
    <row r="2168" spans="27:42" x14ac:dyDescent="0.2">
      <c r="AA2168" s="39"/>
      <c r="AB2168" s="39"/>
      <c r="AC2168" s="39"/>
      <c r="AD2168" s="39"/>
      <c r="AE2168" s="39"/>
      <c r="AF2168" s="39"/>
      <c r="AG2168" s="39"/>
      <c r="AH2168" s="39"/>
      <c r="AI2168" s="39"/>
      <c r="AJ2168" s="39"/>
      <c r="AK2168" s="39"/>
      <c r="AL2168" s="39">
        <f t="shared" si="514"/>
        <v>897</v>
      </c>
      <c r="AM2168" s="39"/>
      <c r="AN2168" s="39">
        <v>10001</v>
      </c>
      <c r="AO2168" s="39" t="s">
        <v>101</v>
      </c>
      <c r="AP2168" s="39">
        <f t="shared" si="515"/>
        <v>2</v>
      </c>
    </row>
    <row r="2169" spans="27:42" x14ac:dyDescent="0.2">
      <c r="AA2169" s="39"/>
      <c r="AB2169" s="39"/>
      <c r="AC2169" s="39"/>
      <c r="AD2169" s="39"/>
      <c r="AE2169" s="39"/>
      <c r="AF2169" s="39"/>
      <c r="AG2169" s="39"/>
      <c r="AH2169" s="39"/>
      <c r="AI2169" s="39"/>
      <c r="AJ2169" s="39"/>
      <c r="AK2169" s="39"/>
      <c r="AL2169" s="39">
        <f t="shared" si="514"/>
        <v>898</v>
      </c>
      <c r="AM2169" s="39"/>
      <c r="AN2169" s="39">
        <v>10001</v>
      </c>
      <c r="AO2169" s="39" t="s">
        <v>101</v>
      </c>
      <c r="AP2169" s="39">
        <f t="shared" si="515"/>
        <v>2</v>
      </c>
    </row>
    <row r="2170" spans="27:42" x14ac:dyDescent="0.2">
      <c r="AA2170" s="39"/>
      <c r="AB2170" s="39"/>
      <c r="AC2170" s="39"/>
      <c r="AD2170" s="39"/>
      <c r="AE2170" s="39"/>
      <c r="AF2170" s="39"/>
      <c r="AG2170" s="39"/>
      <c r="AH2170" s="39"/>
      <c r="AI2170" s="39"/>
      <c r="AJ2170" s="39"/>
      <c r="AK2170" s="39"/>
      <c r="AL2170" s="39">
        <f t="shared" si="514"/>
        <v>899</v>
      </c>
      <c r="AM2170" s="39"/>
      <c r="AN2170" s="39">
        <v>10001</v>
      </c>
      <c r="AO2170" s="39" t="s">
        <v>101</v>
      </c>
      <c r="AP2170" s="39">
        <f t="shared" si="515"/>
        <v>2</v>
      </c>
    </row>
    <row r="2171" spans="27:42" x14ac:dyDescent="0.2">
      <c r="AA2171" s="39"/>
      <c r="AB2171" s="39"/>
      <c r="AC2171" s="39"/>
      <c r="AD2171" s="39"/>
      <c r="AE2171" s="39"/>
      <c r="AF2171" s="39"/>
      <c r="AG2171" s="39"/>
      <c r="AH2171" s="39"/>
      <c r="AI2171" s="39"/>
      <c r="AJ2171" s="39"/>
      <c r="AK2171" s="39"/>
      <c r="AL2171" s="39">
        <f t="shared" si="514"/>
        <v>900</v>
      </c>
      <c r="AM2171" s="39"/>
      <c r="AN2171" s="39">
        <v>10001</v>
      </c>
      <c r="AO2171" s="39" t="s">
        <v>101</v>
      </c>
      <c r="AP2171" s="39">
        <f t="shared" si="515"/>
        <v>2</v>
      </c>
    </row>
    <row r="2172" spans="27:42" x14ac:dyDescent="0.2">
      <c r="AA2172" s="39"/>
      <c r="AB2172" s="39"/>
      <c r="AC2172" s="39"/>
      <c r="AD2172" s="39"/>
      <c r="AE2172" s="39"/>
      <c r="AF2172" s="39"/>
      <c r="AG2172" s="39"/>
      <c r="AH2172" s="39"/>
      <c r="AI2172" s="39"/>
      <c r="AJ2172" s="39"/>
      <c r="AK2172" s="39"/>
      <c r="AL2172" s="39">
        <f t="shared" si="514"/>
        <v>901</v>
      </c>
      <c r="AM2172" s="39"/>
      <c r="AN2172" s="39">
        <v>10001</v>
      </c>
      <c r="AO2172" s="39" t="s">
        <v>101</v>
      </c>
      <c r="AP2172" s="39">
        <f t="shared" si="515"/>
        <v>2</v>
      </c>
    </row>
    <row r="2173" spans="27:42" x14ac:dyDescent="0.2">
      <c r="AA2173" s="39"/>
      <c r="AB2173" s="39"/>
      <c r="AC2173" s="39"/>
      <c r="AD2173" s="39"/>
      <c r="AE2173" s="39"/>
      <c r="AF2173" s="39"/>
      <c r="AG2173" s="39"/>
      <c r="AH2173" s="39"/>
      <c r="AI2173" s="39"/>
      <c r="AJ2173" s="39"/>
      <c r="AK2173" s="39"/>
      <c r="AL2173" s="39">
        <f t="shared" si="514"/>
        <v>902</v>
      </c>
      <c r="AM2173" s="39"/>
      <c r="AN2173" s="39">
        <v>10001</v>
      </c>
      <c r="AO2173" s="39" t="s">
        <v>101</v>
      </c>
      <c r="AP2173" s="39">
        <f t="shared" si="515"/>
        <v>2</v>
      </c>
    </row>
    <row r="2174" spans="27:42" x14ac:dyDescent="0.2">
      <c r="AA2174" s="39"/>
      <c r="AB2174" s="39"/>
      <c r="AC2174" s="39"/>
      <c r="AD2174" s="39"/>
      <c r="AE2174" s="39"/>
      <c r="AF2174" s="39"/>
      <c r="AG2174" s="39"/>
      <c r="AH2174" s="39"/>
      <c r="AI2174" s="39"/>
      <c r="AJ2174" s="39"/>
      <c r="AK2174" s="39"/>
      <c r="AL2174" s="39">
        <f t="shared" si="514"/>
        <v>903</v>
      </c>
      <c r="AM2174" s="39"/>
      <c r="AN2174" s="39">
        <v>10001</v>
      </c>
      <c r="AO2174" s="39" t="s">
        <v>101</v>
      </c>
      <c r="AP2174" s="39">
        <f t="shared" si="515"/>
        <v>2</v>
      </c>
    </row>
    <row r="2175" spans="27:42" x14ac:dyDescent="0.2">
      <c r="AA2175" s="39"/>
      <c r="AB2175" s="39"/>
      <c r="AC2175" s="39"/>
      <c r="AD2175" s="39"/>
      <c r="AE2175" s="39"/>
      <c r="AF2175" s="39"/>
      <c r="AG2175" s="39"/>
      <c r="AH2175" s="39"/>
      <c r="AI2175" s="39"/>
      <c r="AJ2175" s="39"/>
      <c r="AK2175" s="39"/>
      <c r="AL2175" s="39">
        <f t="shared" si="514"/>
        <v>904</v>
      </c>
      <c r="AM2175" s="39"/>
      <c r="AN2175" s="39">
        <v>10001</v>
      </c>
      <c r="AO2175" s="39" t="s">
        <v>101</v>
      </c>
      <c r="AP2175" s="39">
        <f t="shared" si="515"/>
        <v>2</v>
      </c>
    </row>
    <row r="2176" spans="27:42" x14ac:dyDescent="0.2">
      <c r="AA2176" s="39"/>
      <c r="AB2176" s="39"/>
      <c r="AC2176" s="39"/>
      <c r="AD2176" s="39"/>
      <c r="AE2176" s="39"/>
      <c r="AF2176" s="39"/>
      <c r="AG2176" s="39"/>
      <c r="AH2176" s="39"/>
      <c r="AI2176" s="39"/>
      <c r="AJ2176" s="39"/>
      <c r="AK2176" s="39"/>
      <c r="AL2176" s="39">
        <f t="shared" si="514"/>
        <v>905</v>
      </c>
      <c r="AM2176" s="39"/>
      <c r="AN2176" s="39">
        <v>10001</v>
      </c>
      <c r="AO2176" s="39" t="s">
        <v>101</v>
      </c>
      <c r="AP2176" s="39">
        <f t="shared" si="515"/>
        <v>2</v>
      </c>
    </row>
    <row r="2177" spans="27:42" x14ac:dyDescent="0.2">
      <c r="AA2177" s="39"/>
      <c r="AB2177" s="39"/>
      <c r="AC2177" s="39"/>
      <c r="AD2177" s="39"/>
      <c r="AE2177" s="39"/>
      <c r="AF2177" s="39"/>
      <c r="AG2177" s="39"/>
      <c r="AH2177" s="39"/>
      <c r="AI2177" s="39"/>
      <c r="AJ2177" s="39"/>
      <c r="AK2177" s="39"/>
      <c r="AL2177" s="39">
        <f t="shared" si="514"/>
        <v>906</v>
      </c>
      <c r="AM2177" s="39"/>
      <c r="AN2177" s="39">
        <v>10001</v>
      </c>
      <c r="AO2177" s="39" t="s">
        <v>101</v>
      </c>
      <c r="AP2177" s="39">
        <f t="shared" si="515"/>
        <v>2</v>
      </c>
    </row>
    <row r="2178" spans="27:42" x14ac:dyDescent="0.2">
      <c r="AA2178" s="39"/>
      <c r="AB2178" s="39"/>
      <c r="AC2178" s="39"/>
      <c r="AD2178" s="39"/>
      <c r="AE2178" s="39"/>
      <c r="AF2178" s="39"/>
      <c r="AG2178" s="39"/>
      <c r="AH2178" s="39"/>
      <c r="AI2178" s="39"/>
      <c r="AJ2178" s="39"/>
      <c r="AK2178" s="39"/>
      <c r="AL2178" s="39">
        <f t="shared" si="514"/>
        <v>907</v>
      </c>
      <c r="AM2178" s="39"/>
      <c r="AN2178" s="39">
        <v>10001</v>
      </c>
      <c r="AO2178" s="39" t="s">
        <v>101</v>
      </c>
      <c r="AP2178" s="39">
        <f t="shared" si="515"/>
        <v>2</v>
      </c>
    </row>
    <row r="2179" spans="27:42" x14ac:dyDescent="0.2">
      <c r="AA2179" s="39"/>
      <c r="AB2179" s="39"/>
      <c r="AC2179" s="39"/>
      <c r="AD2179" s="39"/>
      <c r="AE2179" s="39"/>
      <c r="AF2179" s="39"/>
      <c r="AG2179" s="39"/>
      <c r="AH2179" s="39"/>
      <c r="AI2179" s="39"/>
      <c r="AJ2179" s="39"/>
      <c r="AK2179" s="39"/>
      <c r="AL2179" s="39">
        <f t="shared" si="514"/>
        <v>908</v>
      </c>
      <c r="AM2179" s="39"/>
      <c r="AN2179" s="39">
        <v>10001</v>
      </c>
      <c r="AO2179" s="39" t="s">
        <v>101</v>
      </c>
      <c r="AP2179" s="39">
        <f t="shared" si="515"/>
        <v>2</v>
      </c>
    </row>
    <row r="2180" spans="27:42" x14ac:dyDescent="0.2">
      <c r="AA2180" s="39"/>
      <c r="AB2180" s="39"/>
      <c r="AC2180" s="39"/>
      <c r="AD2180" s="39"/>
      <c r="AE2180" s="39"/>
      <c r="AF2180" s="39"/>
      <c r="AG2180" s="39"/>
      <c r="AH2180" s="39"/>
      <c r="AI2180" s="39"/>
      <c r="AJ2180" s="39"/>
      <c r="AK2180" s="39"/>
      <c r="AL2180" s="39">
        <f t="shared" si="514"/>
        <v>909</v>
      </c>
      <c r="AM2180" s="39"/>
      <c r="AN2180" s="39">
        <v>10001</v>
      </c>
      <c r="AO2180" s="39" t="s">
        <v>101</v>
      </c>
      <c r="AP2180" s="39">
        <f t="shared" si="515"/>
        <v>2</v>
      </c>
    </row>
    <row r="2181" spans="27:42" x14ac:dyDescent="0.2">
      <c r="AA2181" s="39"/>
      <c r="AB2181" s="39"/>
      <c r="AC2181" s="39"/>
      <c r="AD2181" s="39"/>
      <c r="AE2181" s="39"/>
      <c r="AF2181" s="39"/>
      <c r="AG2181" s="39"/>
      <c r="AH2181" s="39"/>
      <c r="AI2181" s="39"/>
      <c r="AJ2181" s="39"/>
      <c r="AK2181" s="39"/>
      <c r="AL2181" s="39">
        <f t="shared" si="514"/>
        <v>910</v>
      </c>
      <c r="AM2181" s="39"/>
      <c r="AN2181" s="39">
        <v>10001</v>
      </c>
      <c r="AO2181" s="39" t="s">
        <v>101</v>
      </c>
      <c r="AP2181" s="39">
        <f t="shared" si="515"/>
        <v>2</v>
      </c>
    </row>
    <row r="2182" spans="27:42" x14ac:dyDescent="0.2">
      <c r="AA2182" s="39"/>
      <c r="AB2182" s="39"/>
      <c r="AC2182" s="39"/>
      <c r="AD2182" s="39"/>
      <c r="AE2182" s="39"/>
      <c r="AF2182" s="39"/>
      <c r="AG2182" s="39"/>
      <c r="AH2182" s="39"/>
      <c r="AI2182" s="39"/>
      <c r="AJ2182" s="39"/>
      <c r="AK2182" s="39"/>
      <c r="AL2182" s="39">
        <f t="shared" si="514"/>
        <v>911</v>
      </c>
      <c r="AM2182" s="39"/>
      <c r="AN2182" s="39">
        <v>10001</v>
      </c>
      <c r="AO2182" s="39" t="s">
        <v>101</v>
      </c>
      <c r="AP2182" s="39">
        <f t="shared" si="515"/>
        <v>2</v>
      </c>
    </row>
    <row r="2183" spans="27:42" x14ac:dyDescent="0.2">
      <c r="AA2183" s="39"/>
      <c r="AB2183" s="39"/>
      <c r="AC2183" s="39"/>
      <c r="AD2183" s="39"/>
      <c r="AE2183" s="39"/>
      <c r="AF2183" s="39"/>
      <c r="AG2183" s="39"/>
      <c r="AH2183" s="39"/>
      <c r="AI2183" s="39"/>
      <c r="AJ2183" s="39"/>
      <c r="AK2183" s="39"/>
      <c r="AL2183" s="39">
        <f t="shared" si="514"/>
        <v>912</v>
      </c>
      <c r="AM2183" s="39"/>
      <c r="AN2183" s="39">
        <v>10001</v>
      </c>
      <c r="AO2183" s="39" t="s">
        <v>101</v>
      </c>
      <c r="AP2183" s="39">
        <f t="shared" si="515"/>
        <v>2</v>
      </c>
    </row>
    <row r="2184" spans="27:42" x14ac:dyDescent="0.2">
      <c r="AA2184" s="39"/>
      <c r="AB2184" s="39"/>
      <c r="AC2184" s="39"/>
      <c r="AD2184" s="39"/>
      <c r="AE2184" s="39"/>
      <c r="AF2184" s="39"/>
      <c r="AG2184" s="39"/>
      <c r="AH2184" s="39"/>
      <c r="AI2184" s="39"/>
      <c r="AJ2184" s="39"/>
      <c r="AK2184" s="39"/>
      <c r="AL2184" s="39">
        <f t="shared" si="514"/>
        <v>913</v>
      </c>
      <c r="AM2184" s="39"/>
      <c r="AN2184" s="39">
        <v>10001</v>
      </c>
      <c r="AO2184" s="39" t="s">
        <v>101</v>
      </c>
      <c r="AP2184" s="39">
        <f t="shared" si="515"/>
        <v>2</v>
      </c>
    </row>
    <row r="2185" spans="27:42" x14ac:dyDescent="0.2">
      <c r="AA2185" s="39"/>
      <c r="AB2185" s="39"/>
      <c r="AC2185" s="39"/>
      <c r="AD2185" s="39"/>
      <c r="AE2185" s="39"/>
      <c r="AF2185" s="39"/>
      <c r="AG2185" s="39"/>
      <c r="AH2185" s="39"/>
      <c r="AI2185" s="39"/>
      <c r="AJ2185" s="39"/>
      <c r="AK2185" s="39"/>
      <c r="AL2185" s="39">
        <f t="shared" si="514"/>
        <v>914</v>
      </c>
      <c r="AM2185" s="39"/>
      <c r="AN2185" s="39">
        <v>10001</v>
      </c>
      <c r="AO2185" s="39" t="s">
        <v>101</v>
      </c>
      <c r="AP2185" s="39">
        <f t="shared" si="515"/>
        <v>2</v>
      </c>
    </row>
    <row r="2186" spans="27:42" x14ac:dyDescent="0.2">
      <c r="AA2186" s="39"/>
      <c r="AB2186" s="39"/>
      <c r="AC2186" s="39"/>
      <c r="AD2186" s="39"/>
      <c r="AE2186" s="39"/>
      <c r="AF2186" s="39"/>
      <c r="AG2186" s="39"/>
      <c r="AH2186" s="39"/>
      <c r="AI2186" s="39"/>
      <c r="AJ2186" s="39"/>
      <c r="AK2186" s="39"/>
      <c r="AL2186" s="39">
        <f t="shared" si="514"/>
        <v>915</v>
      </c>
      <c r="AM2186" s="39"/>
      <c r="AN2186" s="39">
        <v>10001</v>
      </c>
      <c r="AO2186" s="39" t="s">
        <v>101</v>
      </c>
      <c r="AP2186" s="39">
        <f t="shared" si="515"/>
        <v>2</v>
      </c>
    </row>
    <row r="2187" spans="27:42" x14ac:dyDescent="0.2">
      <c r="AA2187" s="39"/>
      <c r="AB2187" s="39"/>
      <c r="AC2187" s="39"/>
      <c r="AD2187" s="39"/>
      <c r="AE2187" s="39"/>
      <c r="AF2187" s="39"/>
      <c r="AG2187" s="39"/>
      <c r="AH2187" s="39"/>
      <c r="AI2187" s="39"/>
      <c r="AJ2187" s="39"/>
      <c r="AK2187" s="39"/>
      <c r="AL2187" s="39">
        <f t="shared" si="514"/>
        <v>916</v>
      </c>
      <c r="AM2187" s="39"/>
      <c r="AN2187" s="39">
        <v>10001</v>
      </c>
      <c r="AO2187" s="39" t="s">
        <v>101</v>
      </c>
      <c r="AP2187" s="39">
        <f t="shared" si="515"/>
        <v>2</v>
      </c>
    </row>
    <row r="2188" spans="27:42" x14ac:dyDescent="0.2">
      <c r="AA2188" s="39"/>
      <c r="AB2188" s="39"/>
      <c r="AC2188" s="39"/>
      <c r="AD2188" s="39"/>
      <c r="AE2188" s="39"/>
      <c r="AF2188" s="39"/>
      <c r="AG2188" s="39"/>
      <c r="AH2188" s="39"/>
      <c r="AI2188" s="39"/>
      <c r="AJ2188" s="39"/>
      <c r="AK2188" s="39"/>
      <c r="AL2188" s="39">
        <f t="shared" si="514"/>
        <v>917</v>
      </c>
      <c r="AM2188" s="39"/>
      <c r="AN2188" s="39">
        <v>10001</v>
      </c>
      <c r="AO2188" s="39" t="s">
        <v>101</v>
      </c>
      <c r="AP2188" s="39">
        <f t="shared" si="515"/>
        <v>2</v>
      </c>
    </row>
    <row r="2189" spans="27:42" x14ac:dyDescent="0.2">
      <c r="AA2189" s="39"/>
      <c r="AB2189" s="39"/>
      <c r="AC2189" s="39"/>
      <c r="AD2189" s="39"/>
      <c r="AE2189" s="39"/>
      <c r="AF2189" s="39"/>
      <c r="AG2189" s="39"/>
      <c r="AH2189" s="39"/>
      <c r="AI2189" s="39"/>
      <c r="AJ2189" s="39"/>
      <c r="AK2189" s="39"/>
      <c r="AL2189" s="39">
        <f t="shared" si="514"/>
        <v>918</v>
      </c>
      <c r="AM2189" s="39"/>
      <c r="AN2189" s="39">
        <v>10001</v>
      </c>
      <c r="AO2189" s="39" t="s">
        <v>101</v>
      </c>
      <c r="AP2189" s="39">
        <f t="shared" si="515"/>
        <v>2</v>
      </c>
    </row>
    <row r="2190" spans="27:42" x14ac:dyDescent="0.2">
      <c r="AA2190" s="39"/>
      <c r="AB2190" s="39"/>
      <c r="AC2190" s="39"/>
      <c r="AD2190" s="39"/>
      <c r="AE2190" s="39"/>
      <c r="AF2190" s="39"/>
      <c r="AG2190" s="39"/>
      <c r="AH2190" s="39"/>
      <c r="AI2190" s="39"/>
      <c r="AJ2190" s="39"/>
      <c r="AK2190" s="39"/>
      <c r="AL2190" s="39">
        <f t="shared" si="514"/>
        <v>919</v>
      </c>
      <c r="AM2190" s="39"/>
      <c r="AN2190" s="39">
        <v>10001</v>
      </c>
      <c r="AO2190" s="39" t="s">
        <v>101</v>
      </c>
      <c r="AP2190" s="39">
        <f t="shared" si="515"/>
        <v>2</v>
      </c>
    </row>
    <row r="2191" spans="27:42" x14ac:dyDescent="0.2">
      <c r="AA2191" s="39"/>
      <c r="AB2191" s="39"/>
      <c r="AC2191" s="39"/>
      <c r="AD2191" s="39"/>
      <c r="AE2191" s="39"/>
      <c r="AF2191" s="39"/>
      <c r="AG2191" s="39"/>
      <c r="AH2191" s="39"/>
      <c r="AI2191" s="39"/>
      <c r="AJ2191" s="39"/>
      <c r="AK2191" s="39"/>
      <c r="AL2191" s="39">
        <f t="shared" si="514"/>
        <v>920</v>
      </c>
      <c r="AM2191" s="39"/>
      <c r="AN2191" s="39">
        <v>10001</v>
      </c>
      <c r="AO2191" s="39" t="s">
        <v>101</v>
      </c>
      <c r="AP2191" s="39">
        <f t="shared" si="515"/>
        <v>2</v>
      </c>
    </row>
    <row r="2192" spans="27:42" x14ac:dyDescent="0.2">
      <c r="AA2192" s="39"/>
      <c r="AB2192" s="39"/>
      <c r="AC2192" s="39"/>
      <c r="AD2192" s="39"/>
      <c r="AE2192" s="39"/>
      <c r="AF2192" s="39"/>
      <c r="AG2192" s="39"/>
      <c r="AH2192" s="39"/>
      <c r="AI2192" s="39"/>
      <c r="AJ2192" s="39"/>
      <c r="AK2192" s="39"/>
      <c r="AL2192" s="39">
        <f t="shared" si="514"/>
        <v>921</v>
      </c>
      <c r="AM2192" s="39"/>
      <c r="AN2192" s="39">
        <v>10001</v>
      </c>
      <c r="AO2192" s="39" t="s">
        <v>101</v>
      </c>
      <c r="AP2192" s="39">
        <f t="shared" si="515"/>
        <v>2</v>
      </c>
    </row>
    <row r="2193" spans="27:42" x14ac:dyDescent="0.2">
      <c r="AA2193" s="39"/>
      <c r="AB2193" s="39"/>
      <c r="AC2193" s="39"/>
      <c r="AD2193" s="39"/>
      <c r="AE2193" s="39"/>
      <c r="AF2193" s="39"/>
      <c r="AG2193" s="39"/>
      <c r="AH2193" s="39"/>
      <c r="AI2193" s="39"/>
      <c r="AJ2193" s="39"/>
      <c r="AK2193" s="39"/>
      <c r="AL2193" s="39">
        <f t="shared" si="514"/>
        <v>922</v>
      </c>
      <c r="AM2193" s="39"/>
      <c r="AN2193" s="39">
        <v>10001</v>
      </c>
      <c r="AO2193" s="39" t="s">
        <v>101</v>
      </c>
      <c r="AP2193" s="39">
        <f t="shared" si="515"/>
        <v>2</v>
      </c>
    </row>
    <row r="2194" spans="27:42" x14ac:dyDescent="0.2">
      <c r="AA2194" s="39"/>
      <c r="AB2194" s="39"/>
      <c r="AC2194" s="39"/>
      <c r="AD2194" s="39"/>
      <c r="AE2194" s="39"/>
      <c r="AF2194" s="39"/>
      <c r="AG2194" s="39"/>
      <c r="AH2194" s="39"/>
      <c r="AI2194" s="39"/>
      <c r="AJ2194" s="39"/>
      <c r="AK2194" s="39"/>
      <c r="AL2194" s="39">
        <f t="shared" si="514"/>
        <v>923</v>
      </c>
      <c r="AM2194" s="39"/>
      <c r="AN2194" s="39">
        <v>10001</v>
      </c>
      <c r="AO2194" s="39" t="s">
        <v>101</v>
      </c>
      <c r="AP2194" s="39">
        <f t="shared" si="515"/>
        <v>2</v>
      </c>
    </row>
    <row r="2195" spans="27:42" x14ac:dyDescent="0.2">
      <c r="AA2195" s="39"/>
      <c r="AB2195" s="39"/>
      <c r="AC2195" s="39"/>
      <c r="AD2195" s="39"/>
      <c r="AE2195" s="39"/>
      <c r="AF2195" s="39"/>
      <c r="AG2195" s="39"/>
      <c r="AH2195" s="39"/>
      <c r="AI2195" s="39"/>
      <c r="AJ2195" s="39"/>
      <c r="AK2195" s="39"/>
      <c r="AL2195" s="39">
        <f t="shared" si="514"/>
        <v>924</v>
      </c>
      <c r="AM2195" s="39"/>
      <c r="AN2195" s="39">
        <v>10001</v>
      </c>
      <c r="AO2195" s="39" t="s">
        <v>101</v>
      </c>
      <c r="AP2195" s="39">
        <f t="shared" si="515"/>
        <v>2</v>
      </c>
    </row>
    <row r="2196" spans="27:42" x14ac:dyDescent="0.2">
      <c r="AA2196" s="39"/>
      <c r="AB2196" s="39"/>
      <c r="AC2196" s="39"/>
      <c r="AD2196" s="39"/>
      <c r="AE2196" s="39"/>
      <c r="AF2196" s="39"/>
      <c r="AG2196" s="39"/>
      <c r="AH2196" s="39"/>
      <c r="AI2196" s="39"/>
      <c r="AJ2196" s="39"/>
      <c r="AK2196" s="39"/>
      <c r="AL2196" s="39">
        <f t="shared" si="514"/>
        <v>925</v>
      </c>
      <c r="AM2196" s="39"/>
      <c r="AN2196" s="39">
        <v>10001</v>
      </c>
      <c r="AO2196" s="39" t="s">
        <v>101</v>
      </c>
      <c r="AP2196" s="39">
        <f t="shared" si="515"/>
        <v>2</v>
      </c>
    </row>
    <row r="2197" spans="27:42" x14ac:dyDescent="0.2">
      <c r="AA2197" s="39"/>
      <c r="AB2197" s="39"/>
      <c r="AC2197" s="39"/>
      <c r="AD2197" s="39"/>
      <c r="AE2197" s="39"/>
      <c r="AF2197" s="39"/>
      <c r="AG2197" s="39"/>
      <c r="AH2197" s="39"/>
      <c r="AI2197" s="39"/>
      <c r="AJ2197" s="39"/>
      <c r="AK2197" s="39"/>
      <c r="AL2197" s="39">
        <f t="shared" si="514"/>
        <v>926</v>
      </c>
      <c r="AM2197" s="39"/>
      <c r="AN2197" s="39">
        <v>10001</v>
      </c>
      <c r="AO2197" s="39" t="s">
        <v>101</v>
      </c>
      <c r="AP2197" s="39">
        <f t="shared" si="515"/>
        <v>2</v>
      </c>
    </row>
    <row r="2198" spans="27:42" x14ac:dyDescent="0.2">
      <c r="AA2198" s="39"/>
      <c r="AB2198" s="39"/>
      <c r="AC2198" s="39"/>
      <c r="AD2198" s="39"/>
      <c r="AE2198" s="39"/>
      <c r="AF2198" s="39"/>
      <c r="AG2198" s="39"/>
      <c r="AH2198" s="39"/>
      <c r="AI2198" s="39"/>
      <c r="AJ2198" s="39"/>
      <c r="AK2198" s="39"/>
      <c r="AL2198" s="39">
        <f t="shared" si="514"/>
        <v>927</v>
      </c>
      <c r="AM2198" s="39"/>
      <c r="AN2198" s="39">
        <v>10001</v>
      </c>
      <c r="AO2198" s="39" t="s">
        <v>101</v>
      </c>
      <c r="AP2198" s="39">
        <f t="shared" si="515"/>
        <v>2</v>
      </c>
    </row>
    <row r="2199" spans="27:42" x14ac:dyDescent="0.2">
      <c r="AA2199" s="39"/>
      <c r="AB2199" s="39"/>
      <c r="AC2199" s="39"/>
      <c r="AD2199" s="39"/>
      <c r="AE2199" s="39"/>
      <c r="AF2199" s="39"/>
      <c r="AG2199" s="39"/>
      <c r="AH2199" s="39"/>
      <c r="AI2199" s="39"/>
      <c r="AJ2199" s="39"/>
      <c r="AK2199" s="39"/>
      <c r="AL2199" s="39">
        <f t="shared" ref="AL2199:AL2262" si="516">AL2198+1</f>
        <v>928</v>
      </c>
      <c r="AM2199" s="39"/>
      <c r="AN2199" s="39">
        <v>10001</v>
      </c>
      <c r="AO2199" s="39" t="s">
        <v>101</v>
      </c>
      <c r="AP2199" s="39">
        <f t="shared" ref="AP2199:AP2262" si="517">AP2198</f>
        <v>2</v>
      </c>
    </row>
    <row r="2200" spans="27:42" x14ac:dyDescent="0.2">
      <c r="AA2200" s="39"/>
      <c r="AB2200" s="39"/>
      <c r="AC2200" s="39"/>
      <c r="AD2200" s="39"/>
      <c r="AE2200" s="39"/>
      <c r="AF2200" s="39"/>
      <c r="AG2200" s="39"/>
      <c r="AH2200" s="39"/>
      <c r="AI2200" s="39"/>
      <c r="AJ2200" s="39"/>
      <c r="AK2200" s="39"/>
      <c r="AL2200" s="39">
        <f t="shared" si="516"/>
        <v>929</v>
      </c>
      <c r="AM2200" s="39"/>
      <c r="AN2200" s="39">
        <v>10001</v>
      </c>
      <c r="AO2200" s="39" t="s">
        <v>101</v>
      </c>
      <c r="AP2200" s="39">
        <f t="shared" si="517"/>
        <v>2</v>
      </c>
    </row>
    <row r="2201" spans="27:42" x14ac:dyDescent="0.2">
      <c r="AA2201" s="39"/>
      <c r="AB2201" s="39"/>
      <c r="AC2201" s="39"/>
      <c r="AD2201" s="39"/>
      <c r="AE2201" s="39"/>
      <c r="AF2201" s="39"/>
      <c r="AG2201" s="39"/>
      <c r="AH2201" s="39"/>
      <c r="AI2201" s="39"/>
      <c r="AJ2201" s="39"/>
      <c r="AK2201" s="39"/>
      <c r="AL2201" s="39">
        <f t="shared" si="516"/>
        <v>930</v>
      </c>
      <c r="AM2201" s="39"/>
      <c r="AN2201" s="39">
        <v>10001</v>
      </c>
      <c r="AO2201" s="39" t="s">
        <v>101</v>
      </c>
      <c r="AP2201" s="39">
        <f t="shared" si="517"/>
        <v>2</v>
      </c>
    </row>
    <row r="2202" spans="27:42" x14ac:dyDescent="0.2">
      <c r="AA2202" s="39"/>
      <c r="AB2202" s="39"/>
      <c r="AC2202" s="39"/>
      <c r="AD2202" s="39"/>
      <c r="AE2202" s="39"/>
      <c r="AF2202" s="39"/>
      <c r="AG2202" s="39"/>
      <c r="AH2202" s="39"/>
      <c r="AI2202" s="39"/>
      <c r="AJ2202" s="39"/>
      <c r="AK2202" s="39"/>
      <c r="AL2202" s="39">
        <f t="shared" si="516"/>
        <v>931</v>
      </c>
      <c r="AM2202" s="39"/>
      <c r="AN2202" s="39">
        <v>10001</v>
      </c>
      <c r="AO2202" s="39" t="s">
        <v>101</v>
      </c>
      <c r="AP2202" s="39">
        <f t="shared" si="517"/>
        <v>2</v>
      </c>
    </row>
    <row r="2203" spans="27:42" x14ac:dyDescent="0.2">
      <c r="AA2203" s="39"/>
      <c r="AB2203" s="39"/>
      <c r="AC2203" s="39"/>
      <c r="AD2203" s="39"/>
      <c r="AE2203" s="39"/>
      <c r="AF2203" s="39"/>
      <c r="AG2203" s="39"/>
      <c r="AH2203" s="39"/>
      <c r="AI2203" s="39"/>
      <c r="AJ2203" s="39"/>
      <c r="AK2203" s="39"/>
      <c r="AL2203" s="39">
        <f t="shared" si="516"/>
        <v>932</v>
      </c>
      <c r="AM2203" s="39"/>
      <c r="AN2203" s="39">
        <v>10001</v>
      </c>
      <c r="AO2203" s="39" t="s">
        <v>101</v>
      </c>
      <c r="AP2203" s="39">
        <f t="shared" si="517"/>
        <v>2</v>
      </c>
    </row>
    <row r="2204" spans="27:42" x14ac:dyDescent="0.2">
      <c r="AA2204" s="39"/>
      <c r="AB2204" s="39"/>
      <c r="AC2204" s="39"/>
      <c r="AD2204" s="39"/>
      <c r="AE2204" s="39"/>
      <c r="AF2204" s="39"/>
      <c r="AG2204" s="39"/>
      <c r="AH2204" s="39"/>
      <c r="AI2204" s="39"/>
      <c r="AJ2204" s="39"/>
      <c r="AK2204" s="39"/>
      <c r="AL2204" s="39">
        <f t="shared" si="516"/>
        <v>933</v>
      </c>
      <c r="AM2204" s="39"/>
      <c r="AN2204" s="39">
        <v>10001</v>
      </c>
      <c r="AO2204" s="39" t="s">
        <v>101</v>
      </c>
      <c r="AP2204" s="39">
        <f t="shared" si="517"/>
        <v>2</v>
      </c>
    </row>
    <row r="2205" spans="27:42" x14ac:dyDescent="0.2">
      <c r="AA2205" s="39"/>
      <c r="AB2205" s="39"/>
      <c r="AC2205" s="39"/>
      <c r="AD2205" s="39"/>
      <c r="AE2205" s="39"/>
      <c r="AF2205" s="39"/>
      <c r="AG2205" s="39"/>
      <c r="AH2205" s="39"/>
      <c r="AI2205" s="39"/>
      <c r="AJ2205" s="39"/>
      <c r="AK2205" s="39"/>
      <c r="AL2205" s="39">
        <f t="shared" si="516"/>
        <v>934</v>
      </c>
      <c r="AM2205" s="39"/>
      <c r="AN2205" s="39">
        <v>10001</v>
      </c>
      <c r="AO2205" s="39" t="s">
        <v>101</v>
      </c>
      <c r="AP2205" s="39">
        <f t="shared" si="517"/>
        <v>2</v>
      </c>
    </row>
    <row r="2206" spans="27:42" x14ac:dyDescent="0.2">
      <c r="AA2206" s="39"/>
      <c r="AB2206" s="39"/>
      <c r="AC2206" s="39"/>
      <c r="AD2206" s="39"/>
      <c r="AE2206" s="39"/>
      <c r="AF2206" s="39"/>
      <c r="AG2206" s="39"/>
      <c r="AH2206" s="39"/>
      <c r="AI2206" s="39"/>
      <c r="AJ2206" s="39"/>
      <c r="AK2206" s="39"/>
      <c r="AL2206" s="39">
        <f t="shared" si="516"/>
        <v>935</v>
      </c>
      <c r="AM2206" s="39"/>
      <c r="AN2206" s="39">
        <v>10001</v>
      </c>
      <c r="AO2206" s="39" t="s">
        <v>101</v>
      </c>
      <c r="AP2206" s="39">
        <f t="shared" si="517"/>
        <v>2</v>
      </c>
    </row>
    <row r="2207" spans="27:42" x14ac:dyDescent="0.2">
      <c r="AA2207" s="39"/>
      <c r="AB2207" s="39"/>
      <c r="AC2207" s="39"/>
      <c r="AD2207" s="39"/>
      <c r="AE2207" s="39"/>
      <c r="AF2207" s="39"/>
      <c r="AG2207" s="39"/>
      <c r="AH2207" s="39"/>
      <c r="AI2207" s="39"/>
      <c r="AJ2207" s="39"/>
      <c r="AK2207" s="39"/>
      <c r="AL2207" s="39">
        <f t="shared" si="516"/>
        <v>936</v>
      </c>
      <c r="AM2207" s="39"/>
      <c r="AN2207" s="39">
        <v>10001</v>
      </c>
      <c r="AO2207" s="39" t="s">
        <v>101</v>
      </c>
      <c r="AP2207" s="39">
        <f t="shared" si="517"/>
        <v>2</v>
      </c>
    </row>
    <row r="2208" spans="27:42" x14ac:dyDescent="0.2">
      <c r="AA2208" s="39"/>
      <c r="AB2208" s="39"/>
      <c r="AC2208" s="39"/>
      <c r="AD2208" s="39"/>
      <c r="AE2208" s="39"/>
      <c r="AF2208" s="39"/>
      <c r="AG2208" s="39"/>
      <c r="AH2208" s="39"/>
      <c r="AI2208" s="39"/>
      <c r="AJ2208" s="39"/>
      <c r="AK2208" s="39"/>
      <c r="AL2208" s="39">
        <f t="shared" si="516"/>
        <v>937</v>
      </c>
      <c r="AM2208" s="39"/>
      <c r="AN2208" s="39">
        <v>10001</v>
      </c>
      <c r="AO2208" s="39" t="s">
        <v>101</v>
      </c>
      <c r="AP2208" s="39">
        <f t="shared" si="517"/>
        <v>2</v>
      </c>
    </row>
    <row r="2209" spans="27:42" x14ac:dyDescent="0.2">
      <c r="AA2209" s="39"/>
      <c r="AB2209" s="39"/>
      <c r="AC2209" s="39"/>
      <c r="AD2209" s="39"/>
      <c r="AE2209" s="39"/>
      <c r="AF2209" s="39"/>
      <c r="AG2209" s="39"/>
      <c r="AH2209" s="39"/>
      <c r="AI2209" s="39"/>
      <c r="AJ2209" s="39"/>
      <c r="AK2209" s="39"/>
      <c r="AL2209" s="39">
        <f t="shared" si="516"/>
        <v>938</v>
      </c>
      <c r="AM2209" s="39"/>
      <c r="AN2209" s="39">
        <v>10001</v>
      </c>
      <c r="AO2209" s="39" t="s">
        <v>101</v>
      </c>
      <c r="AP2209" s="39">
        <f t="shared" si="517"/>
        <v>2</v>
      </c>
    </row>
    <row r="2210" spans="27:42" x14ac:dyDescent="0.2">
      <c r="AA2210" s="39"/>
      <c r="AB2210" s="39"/>
      <c r="AC2210" s="39"/>
      <c r="AD2210" s="39"/>
      <c r="AE2210" s="39"/>
      <c r="AF2210" s="39"/>
      <c r="AG2210" s="39"/>
      <c r="AH2210" s="39"/>
      <c r="AI2210" s="39"/>
      <c r="AJ2210" s="39"/>
      <c r="AK2210" s="39"/>
      <c r="AL2210" s="39">
        <f t="shared" si="516"/>
        <v>939</v>
      </c>
      <c r="AM2210" s="39"/>
      <c r="AN2210" s="39">
        <v>10001</v>
      </c>
      <c r="AO2210" s="39" t="s">
        <v>101</v>
      </c>
      <c r="AP2210" s="39">
        <f t="shared" si="517"/>
        <v>2</v>
      </c>
    </row>
    <row r="2211" spans="27:42" x14ac:dyDescent="0.2">
      <c r="AA2211" s="39"/>
      <c r="AB2211" s="39"/>
      <c r="AC2211" s="39"/>
      <c r="AD2211" s="39"/>
      <c r="AE2211" s="39"/>
      <c r="AF2211" s="39"/>
      <c r="AG2211" s="39"/>
      <c r="AH2211" s="39"/>
      <c r="AI2211" s="39"/>
      <c r="AJ2211" s="39"/>
      <c r="AK2211" s="39"/>
      <c r="AL2211" s="39">
        <f t="shared" si="516"/>
        <v>940</v>
      </c>
      <c r="AM2211" s="39"/>
      <c r="AN2211" s="39">
        <v>10001</v>
      </c>
      <c r="AO2211" s="39" t="s">
        <v>101</v>
      </c>
      <c r="AP2211" s="39">
        <f t="shared" si="517"/>
        <v>2</v>
      </c>
    </row>
    <row r="2212" spans="27:42" x14ac:dyDescent="0.2">
      <c r="AA2212" s="39"/>
      <c r="AB2212" s="39"/>
      <c r="AC2212" s="39"/>
      <c r="AD2212" s="39"/>
      <c r="AE2212" s="39"/>
      <c r="AF2212" s="39"/>
      <c r="AG2212" s="39"/>
      <c r="AH2212" s="39"/>
      <c r="AI2212" s="39"/>
      <c r="AJ2212" s="39"/>
      <c r="AK2212" s="39"/>
      <c r="AL2212" s="39">
        <f t="shared" si="516"/>
        <v>941</v>
      </c>
      <c r="AM2212" s="39"/>
      <c r="AN2212" s="39">
        <v>10001</v>
      </c>
      <c r="AO2212" s="39" t="s">
        <v>101</v>
      </c>
      <c r="AP2212" s="39">
        <f t="shared" si="517"/>
        <v>2</v>
      </c>
    </row>
    <row r="2213" spans="27:42" x14ac:dyDescent="0.2">
      <c r="AA2213" s="39"/>
      <c r="AB2213" s="39"/>
      <c r="AC2213" s="39"/>
      <c r="AD2213" s="39"/>
      <c r="AE2213" s="39"/>
      <c r="AF2213" s="39"/>
      <c r="AG2213" s="39"/>
      <c r="AH2213" s="39"/>
      <c r="AI2213" s="39"/>
      <c r="AJ2213" s="39"/>
      <c r="AK2213" s="39"/>
      <c r="AL2213" s="39">
        <f t="shared" si="516"/>
        <v>942</v>
      </c>
      <c r="AM2213" s="39"/>
      <c r="AN2213" s="39">
        <v>10001</v>
      </c>
      <c r="AO2213" s="39" t="s">
        <v>101</v>
      </c>
      <c r="AP2213" s="39">
        <f t="shared" si="517"/>
        <v>2</v>
      </c>
    </row>
    <row r="2214" spans="27:42" x14ac:dyDescent="0.2">
      <c r="AA2214" s="39"/>
      <c r="AB2214" s="39"/>
      <c r="AC2214" s="39"/>
      <c r="AD2214" s="39"/>
      <c r="AE2214" s="39"/>
      <c r="AF2214" s="39"/>
      <c r="AG2214" s="39"/>
      <c r="AH2214" s="39"/>
      <c r="AI2214" s="39"/>
      <c r="AJ2214" s="39"/>
      <c r="AK2214" s="39"/>
      <c r="AL2214" s="39">
        <f t="shared" si="516"/>
        <v>943</v>
      </c>
      <c r="AM2214" s="39"/>
      <c r="AN2214" s="39">
        <v>10001</v>
      </c>
      <c r="AO2214" s="39" t="s">
        <v>101</v>
      </c>
      <c r="AP2214" s="39">
        <f t="shared" si="517"/>
        <v>2</v>
      </c>
    </row>
    <row r="2215" spans="27:42" x14ac:dyDescent="0.2">
      <c r="AA2215" s="39"/>
      <c r="AB2215" s="39"/>
      <c r="AC2215" s="39"/>
      <c r="AD2215" s="39"/>
      <c r="AE2215" s="39"/>
      <c r="AF2215" s="39"/>
      <c r="AG2215" s="39"/>
      <c r="AH2215" s="39"/>
      <c r="AI2215" s="39"/>
      <c r="AJ2215" s="39"/>
      <c r="AK2215" s="39"/>
      <c r="AL2215" s="39">
        <f t="shared" si="516"/>
        <v>944</v>
      </c>
      <c r="AM2215" s="39"/>
      <c r="AN2215" s="39">
        <v>10001</v>
      </c>
      <c r="AO2215" s="39" t="s">
        <v>101</v>
      </c>
      <c r="AP2215" s="39">
        <f t="shared" si="517"/>
        <v>2</v>
      </c>
    </row>
    <row r="2216" spans="27:42" x14ac:dyDescent="0.2">
      <c r="AA2216" s="39"/>
      <c r="AB2216" s="39"/>
      <c r="AC2216" s="39"/>
      <c r="AD2216" s="39"/>
      <c r="AE2216" s="39"/>
      <c r="AF2216" s="39"/>
      <c r="AG2216" s="39"/>
      <c r="AH2216" s="39"/>
      <c r="AI2216" s="39"/>
      <c r="AJ2216" s="39"/>
      <c r="AK2216" s="39"/>
      <c r="AL2216" s="39">
        <f t="shared" si="516"/>
        <v>945</v>
      </c>
      <c r="AM2216" s="39"/>
      <c r="AN2216" s="39">
        <v>10001</v>
      </c>
      <c r="AO2216" s="39" t="s">
        <v>101</v>
      </c>
      <c r="AP2216" s="39">
        <f t="shared" si="517"/>
        <v>2</v>
      </c>
    </row>
    <row r="2217" spans="27:42" x14ac:dyDescent="0.2">
      <c r="AA2217" s="39"/>
      <c r="AB2217" s="39"/>
      <c r="AC2217" s="39"/>
      <c r="AD2217" s="39"/>
      <c r="AE2217" s="39"/>
      <c r="AF2217" s="39"/>
      <c r="AG2217" s="39"/>
      <c r="AH2217" s="39"/>
      <c r="AI2217" s="39"/>
      <c r="AJ2217" s="39"/>
      <c r="AK2217" s="39"/>
      <c r="AL2217" s="39">
        <f t="shared" si="516"/>
        <v>946</v>
      </c>
      <c r="AM2217" s="39"/>
      <c r="AN2217" s="39">
        <v>10001</v>
      </c>
      <c r="AO2217" s="39" t="s">
        <v>101</v>
      </c>
      <c r="AP2217" s="39">
        <f t="shared" si="517"/>
        <v>2</v>
      </c>
    </row>
    <row r="2218" spans="27:42" x14ac:dyDescent="0.2">
      <c r="AA2218" s="39"/>
      <c r="AB2218" s="39"/>
      <c r="AC2218" s="39"/>
      <c r="AD2218" s="39"/>
      <c r="AE2218" s="39"/>
      <c r="AF2218" s="39"/>
      <c r="AG2218" s="39"/>
      <c r="AH2218" s="39"/>
      <c r="AI2218" s="39"/>
      <c r="AJ2218" s="39"/>
      <c r="AK2218" s="39"/>
      <c r="AL2218" s="39">
        <f t="shared" si="516"/>
        <v>947</v>
      </c>
      <c r="AM2218" s="39"/>
      <c r="AN2218" s="39">
        <v>10001</v>
      </c>
      <c r="AO2218" s="39" t="s">
        <v>101</v>
      </c>
      <c r="AP2218" s="39">
        <f t="shared" si="517"/>
        <v>2</v>
      </c>
    </row>
    <row r="2219" spans="27:42" x14ac:dyDescent="0.2">
      <c r="AA2219" s="39"/>
      <c r="AB2219" s="39"/>
      <c r="AC2219" s="39"/>
      <c r="AD2219" s="39"/>
      <c r="AE2219" s="39"/>
      <c r="AF2219" s="39"/>
      <c r="AG2219" s="39"/>
      <c r="AH2219" s="39"/>
      <c r="AI2219" s="39"/>
      <c r="AJ2219" s="39"/>
      <c r="AK2219" s="39"/>
      <c r="AL2219" s="39">
        <f t="shared" si="516"/>
        <v>948</v>
      </c>
      <c r="AM2219" s="39"/>
      <c r="AN2219" s="39">
        <v>10001</v>
      </c>
      <c r="AO2219" s="39" t="s">
        <v>101</v>
      </c>
      <c r="AP2219" s="39">
        <f t="shared" si="517"/>
        <v>2</v>
      </c>
    </row>
    <row r="2220" spans="27:42" x14ac:dyDescent="0.2">
      <c r="AA2220" s="39"/>
      <c r="AB2220" s="39"/>
      <c r="AC2220" s="39"/>
      <c r="AD2220" s="39"/>
      <c r="AE2220" s="39"/>
      <c r="AF2220" s="39"/>
      <c r="AG2220" s="39"/>
      <c r="AH2220" s="39"/>
      <c r="AI2220" s="39"/>
      <c r="AJ2220" s="39"/>
      <c r="AK2220" s="39"/>
      <c r="AL2220" s="39">
        <f t="shared" si="516"/>
        <v>949</v>
      </c>
      <c r="AM2220" s="39"/>
      <c r="AN2220" s="39">
        <v>10001</v>
      </c>
      <c r="AO2220" s="39" t="s">
        <v>101</v>
      </c>
      <c r="AP2220" s="39">
        <f t="shared" si="517"/>
        <v>2</v>
      </c>
    </row>
    <row r="2221" spans="27:42" x14ac:dyDescent="0.2">
      <c r="AA2221" s="39"/>
      <c r="AB2221" s="39"/>
      <c r="AC2221" s="39"/>
      <c r="AD2221" s="39"/>
      <c r="AE2221" s="39"/>
      <c r="AF2221" s="39"/>
      <c r="AG2221" s="39"/>
      <c r="AH2221" s="39"/>
      <c r="AI2221" s="39"/>
      <c r="AJ2221" s="39"/>
      <c r="AK2221" s="39"/>
      <c r="AL2221" s="39">
        <f t="shared" si="516"/>
        <v>950</v>
      </c>
      <c r="AM2221" s="39"/>
      <c r="AN2221" s="39">
        <v>10001</v>
      </c>
      <c r="AO2221" s="39" t="s">
        <v>101</v>
      </c>
      <c r="AP2221" s="39">
        <f t="shared" si="517"/>
        <v>2</v>
      </c>
    </row>
    <row r="2222" spans="27:42" x14ac:dyDescent="0.2">
      <c r="AA2222" s="39"/>
      <c r="AB2222" s="39"/>
      <c r="AC2222" s="39"/>
      <c r="AD2222" s="39"/>
      <c r="AE2222" s="39"/>
      <c r="AF2222" s="39"/>
      <c r="AG2222" s="39"/>
      <c r="AH2222" s="39"/>
      <c r="AI2222" s="39"/>
      <c r="AJ2222" s="39"/>
      <c r="AK2222" s="39"/>
      <c r="AL2222" s="39">
        <f t="shared" si="516"/>
        <v>951</v>
      </c>
      <c r="AM2222" s="39"/>
      <c r="AN2222" s="39">
        <v>10001</v>
      </c>
      <c r="AO2222" s="39" t="s">
        <v>101</v>
      </c>
      <c r="AP2222" s="39">
        <f t="shared" si="517"/>
        <v>2</v>
      </c>
    </row>
    <row r="2223" spans="27:42" x14ac:dyDescent="0.2">
      <c r="AA2223" s="39"/>
      <c r="AB2223" s="39"/>
      <c r="AC2223" s="39"/>
      <c r="AD2223" s="39"/>
      <c r="AE2223" s="39"/>
      <c r="AF2223" s="39"/>
      <c r="AG2223" s="39"/>
      <c r="AH2223" s="39"/>
      <c r="AI2223" s="39"/>
      <c r="AJ2223" s="39"/>
      <c r="AK2223" s="39"/>
      <c r="AL2223" s="39">
        <f t="shared" si="516"/>
        <v>952</v>
      </c>
      <c r="AM2223" s="39"/>
      <c r="AN2223" s="39">
        <v>10001</v>
      </c>
      <c r="AO2223" s="39" t="s">
        <v>101</v>
      </c>
      <c r="AP2223" s="39">
        <f t="shared" si="517"/>
        <v>2</v>
      </c>
    </row>
    <row r="2224" spans="27:42" x14ac:dyDescent="0.2">
      <c r="AA2224" s="39"/>
      <c r="AB2224" s="39"/>
      <c r="AC2224" s="39"/>
      <c r="AD2224" s="39"/>
      <c r="AE2224" s="39"/>
      <c r="AF2224" s="39"/>
      <c r="AG2224" s="39"/>
      <c r="AH2224" s="39"/>
      <c r="AI2224" s="39"/>
      <c r="AJ2224" s="39"/>
      <c r="AK2224" s="39"/>
      <c r="AL2224" s="39">
        <f t="shared" si="516"/>
        <v>953</v>
      </c>
      <c r="AM2224" s="39"/>
      <c r="AN2224" s="39">
        <v>10001</v>
      </c>
      <c r="AO2224" s="39" t="s">
        <v>101</v>
      </c>
      <c r="AP2224" s="39">
        <f t="shared" si="517"/>
        <v>2</v>
      </c>
    </row>
    <row r="2225" spans="27:42" x14ac:dyDescent="0.2">
      <c r="AA2225" s="39"/>
      <c r="AB2225" s="39"/>
      <c r="AC2225" s="39"/>
      <c r="AD2225" s="39"/>
      <c r="AE2225" s="39"/>
      <c r="AF2225" s="39"/>
      <c r="AG2225" s="39"/>
      <c r="AH2225" s="39"/>
      <c r="AI2225" s="39"/>
      <c r="AJ2225" s="39"/>
      <c r="AK2225" s="39"/>
      <c r="AL2225" s="39">
        <f t="shared" si="516"/>
        <v>954</v>
      </c>
      <c r="AM2225" s="39"/>
      <c r="AN2225" s="39">
        <v>10001</v>
      </c>
      <c r="AO2225" s="39" t="s">
        <v>101</v>
      </c>
      <c r="AP2225" s="39">
        <f t="shared" si="517"/>
        <v>2</v>
      </c>
    </row>
    <row r="2226" spans="27:42" x14ac:dyDescent="0.2">
      <c r="AA2226" s="39"/>
      <c r="AB2226" s="39"/>
      <c r="AC2226" s="39"/>
      <c r="AD2226" s="39"/>
      <c r="AE2226" s="39"/>
      <c r="AF2226" s="39"/>
      <c r="AG2226" s="39"/>
      <c r="AH2226" s="39"/>
      <c r="AI2226" s="39"/>
      <c r="AJ2226" s="39"/>
      <c r="AK2226" s="39"/>
      <c r="AL2226" s="39">
        <f t="shared" si="516"/>
        <v>955</v>
      </c>
      <c r="AM2226" s="39"/>
      <c r="AN2226" s="39">
        <v>10001</v>
      </c>
      <c r="AO2226" s="39" t="s">
        <v>101</v>
      </c>
      <c r="AP2226" s="39">
        <f t="shared" si="517"/>
        <v>2</v>
      </c>
    </row>
    <row r="2227" spans="27:42" x14ac:dyDescent="0.2">
      <c r="AA2227" s="39"/>
      <c r="AB2227" s="39"/>
      <c r="AC2227" s="39"/>
      <c r="AD2227" s="39"/>
      <c r="AE2227" s="39"/>
      <c r="AF2227" s="39"/>
      <c r="AG2227" s="39"/>
      <c r="AH2227" s="39"/>
      <c r="AI2227" s="39"/>
      <c r="AJ2227" s="39"/>
      <c r="AK2227" s="39"/>
      <c r="AL2227" s="39">
        <f t="shared" si="516"/>
        <v>956</v>
      </c>
      <c r="AM2227" s="39"/>
      <c r="AN2227" s="39">
        <v>10001</v>
      </c>
      <c r="AO2227" s="39" t="s">
        <v>101</v>
      </c>
      <c r="AP2227" s="39">
        <f t="shared" si="517"/>
        <v>2</v>
      </c>
    </row>
    <row r="2228" spans="27:42" x14ac:dyDescent="0.2">
      <c r="AA2228" s="39"/>
      <c r="AB2228" s="39"/>
      <c r="AC2228" s="39"/>
      <c r="AD2228" s="39"/>
      <c r="AE2228" s="39"/>
      <c r="AF2228" s="39"/>
      <c r="AG2228" s="39"/>
      <c r="AH2228" s="39"/>
      <c r="AI2228" s="39"/>
      <c r="AJ2228" s="39"/>
      <c r="AK2228" s="39"/>
      <c r="AL2228" s="39">
        <f t="shared" si="516"/>
        <v>957</v>
      </c>
      <c r="AM2228" s="39"/>
      <c r="AN2228" s="39">
        <v>10001</v>
      </c>
      <c r="AO2228" s="39" t="s">
        <v>101</v>
      </c>
      <c r="AP2228" s="39">
        <f t="shared" si="517"/>
        <v>2</v>
      </c>
    </row>
    <row r="2229" spans="27:42" x14ac:dyDescent="0.2">
      <c r="AA2229" s="39"/>
      <c r="AB2229" s="39"/>
      <c r="AC2229" s="39"/>
      <c r="AD2229" s="39"/>
      <c r="AE2229" s="39"/>
      <c r="AF2229" s="39"/>
      <c r="AG2229" s="39"/>
      <c r="AH2229" s="39"/>
      <c r="AI2229" s="39"/>
      <c r="AJ2229" s="39"/>
      <c r="AK2229" s="39"/>
      <c r="AL2229" s="39">
        <f t="shared" si="516"/>
        <v>958</v>
      </c>
      <c r="AM2229" s="39"/>
      <c r="AN2229" s="39">
        <v>10001</v>
      </c>
      <c r="AO2229" s="39" t="s">
        <v>101</v>
      </c>
      <c r="AP2229" s="39">
        <f t="shared" si="517"/>
        <v>2</v>
      </c>
    </row>
    <row r="2230" spans="27:42" x14ac:dyDescent="0.2">
      <c r="AA2230" s="39"/>
      <c r="AB2230" s="39"/>
      <c r="AC2230" s="39"/>
      <c r="AD2230" s="39"/>
      <c r="AE2230" s="39"/>
      <c r="AF2230" s="39"/>
      <c r="AG2230" s="39"/>
      <c r="AH2230" s="39"/>
      <c r="AI2230" s="39"/>
      <c r="AJ2230" s="39"/>
      <c r="AK2230" s="39"/>
      <c r="AL2230" s="39">
        <f t="shared" si="516"/>
        <v>959</v>
      </c>
      <c r="AM2230" s="39"/>
      <c r="AN2230" s="39">
        <v>10001</v>
      </c>
      <c r="AO2230" s="39" t="s">
        <v>101</v>
      </c>
      <c r="AP2230" s="39">
        <f t="shared" si="517"/>
        <v>2</v>
      </c>
    </row>
    <row r="2231" spans="27:42" x14ac:dyDescent="0.2">
      <c r="AA2231" s="39"/>
      <c r="AB2231" s="39"/>
      <c r="AC2231" s="39"/>
      <c r="AD2231" s="39"/>
      <c r="AE2231" s="39"/>
      <c r="AF2231" s="39"/>
      <c r="AG2231" s="39"/>
      <c r="AH2231" s="39"/>
      <c r="AI2231" s="39"/>
      <c r="AJ2231" s="39"/>
      <c r="AK2231" s="39"/>
      <c r="AL2231" s="39">
        <f t="shared" si="516"/>
        <v>960</v>
      </c>
      <c r="AM2231" s="39"/>
      <c r="AN2231" s="39">
        <v>10001</v>
      </c>
      <c r="AO2231" s="39" t="s">
        <v>101</v>
      </c>
      <c r="AP2231" s="39">
        <f t="shared" si="517"/>
        <v>2</v>
      </c>
    </row>
    <row r="2232" spans="27:42" x14ac:dyDescent="0.2">
      <c r="AA2232" s="39"/>
      <c r="AB2232" s="39"/>
      <c r="AC2232" s="39"/>
      <c r="AD2232" s="39"/>
      <c r="AE2232" s="39"/>
      <c r="AF2232" s="39"/>
      <c r="AG2232" s="39"/>
      <c r="AH2232" s="39"/>
      <c r="AI2232" s="39"/>
      <c r="AJ2232" s="39"/>
      <c r="AK2232" s="39"/>
      <c r="AL2232" s="39">
        <f t="shared" si="516"/>
        <v>961</v>
      </c>
      <c r="AM2232" s="39"/>
      <c r="AN2232" s="39">
        <v>10001</v>
      </c>
      <c r="AO2232" s="39" t="s">
        <v>101</v>
      </c>
      <c r="AP2232" s="39">
        <f t="shared" si="517"/>
        <v>2</v>
      </c>
    </row>
    <row r="2233" spans="27:42" x14ac:dyDescent="0.2">
      <c r="AA2233" s="39"/>
      <c r="AB2233" s="39"/>
      <c r="AC2233" s="39"/>
      <c r="AD2233" s="39"/>
      <c r="AE2233" s="39"/>
      <c r="AF2233" s="39"/>
      <c r="AG2233" s="39"/>
      <c r="AH2233" s="39"/>
      <c r="AI2233" s="39"/>
      <c r="AJ2233" s="39"/>
      <c r="AK2233" s="39"/>
      <c r="AL2233" s="39">
        <f t="shared" si="516"/>
        <v>962</v>
      </c>
      <c r="AM2233" s="39"/>
      <c r="AN2233" s="39">
        <v>10001</v>
      </c>
      <c r="AO2233" s="39" t="s">
        <v>101</v>
      </c>
      <c r="AP2233" s="39">
        <f t="shared" si="517"/>
        <v>2</v>
      </c>
    </row>
    <row r="2234" spans="27:42" x14ac:dyDescent="0.2">
      <c r="AA2234" s="39"/>
      <c r="AB2234" s="39"/>
      <c r="AC2234" s="39"/>
      <c r="AD2234" s="39"/>
      <c r="AE2234" s="39"/>
      <c r="AF2234" s="39"/>
      <c r="AG2234" s="39"/>
      <c r="AH2234" s="39"/>
      <c r="AI2234" s="39"/>
      <c r="AJ2234" s="39"/>
      <c r="AK2234" s="39"/>
      <c r="AL2234" s="39">
        <f t="shared" si="516"/>
        <v>963</v>
      </c>
      <c r="AM2234" s="39"/>
      <c r="AN2234" s="39">
        <v>10001</v>
      </c>
      <c r="AO2234" s="39" t="s">
        <v>101</v>
      </c>
      <c r="AP2234" s="39">
        <f t="shared" si="517"/>
        <v>2</v>
      </c>
    </row>
    <row r="2235" spans="27:42" x14ac:dyDescent="0.2">
      <c r="AA2235" s="39"/>
      <c r="AB2235" s="39"/>
      <c r="AC2235" s="39"/>
      <c r="AD2235" s="39"/>
      <c r="AE2235" s="39"/>
      <c r="AF2235" s="39"/>
      <c r="AG2235" s="39"/>
      <c r="AH2235" s="39"/>
      <c r="AI2235" s="39"/>
      <c r="AJ2235" s="39"/>
      <c r="AK2235" s="39"/>
      <c r="AL2235" s="39">
        <f t="shared" si="516"/>
        <v>964</v>
      </c>
      <c r="AM2235" s="39"/>
      <c r="AN2235" s="39">
        <v>10001</v>
      </c>
      <c r="AO2235" s="39" t="s">
        <v>101</v>
      </c>
      <c r="AP2235" s="39">
        <f t="shared" si="517"/>
        <v>2</v>
      </c>
    </row>
    <row r="2236" spans="27:42" x14ac:dyDescent="0.2">
      <c r="AA2236" s="39"/>
      <c r="AB2236" s="39"/>
      <c r="AC2236" s="39"/>
      <c r="AD2236" s="39"/>
      <c r="AE2236" s="39"/>
      <c r="AF2236" s="39"/>
      <c r="AG2236" s="39"/>
      <c r="AH2236" s="39"/>
      <c r="AI2236" s="39"/>
      <c r="AJ2236" s="39"/>
      <c r="AK2236" s="39"/>
      <c r="AL2236" s="39">
        <f t="shared" si="516"/>
        <v>965</v>
      </c>
      <c r="AM2236" s="39"/>
      <c r="AN2236" s="39">
        <v>10001</v>
      </c>
      <c r="AO2236" s="39" t="s">
        <v>101</v>
      </c>
      <c r="AP2236" s="39">
        <f t="shared" si="517"/>
        <v>2</v>
      </c>
    </row>
    <row r="2237" spans="27:42" x14ac:dyDescent="0.2">
      <c r="AA2237" s="39"/>
      <c r="AB2237" s="39"/>
      <c r="AC2237" s="39"/>
      <c r="AD2237" s="39"/>
      <c r="AE2237" s="39"/>
      <c r="AF2237" s="39"/>
      <c r="AG2237" s="39"/>
      <c r="AH2237" s="39"/>
      <c r="AI2237" s="39"/>
      <c r="AJ2237" s="39"/>
      <c r="AK2237" s="39"/>
      <c r="AL2237" s="39">
        <f t="shared" si="516"/>
        <v>966</v>
      </c>
      <c r="AM2237" s="39"/>
      <c r="AN2237" s="39">
        <v>10001</v>
      </c>
      <c r="AO2237" s="39" t="s">
        <v>101</v>
      </c>
      <c r="AP2237" s="39">
        <f t="shared" si="517"/>
        <v>2</v>
      </c>
    </row>
    <row r="2238" spans="27:42" x14ac:dyDescent="0.2">
      <c r="AA2238" s="39"/>
      <c r="AB2238" s="39"/>
      <c r="AC2238" s="39"/>
      <c r="AD2238" s="39"/>
      <c r="AE2238" s="39"/>
      <c r="AF2238" s="39"/>
      <c r="AG2238" s="39"/>
      <c r="AH2238" s="39"/>
      <c r="AI2238" s="39"/>
      <c r="AJ2238" s="39"/>
      <c r="AK2238" s="39"/>
      <c r="AL2238" s="39">
        <f t="shared" si="516"/>
        <v>967</v>
      </c>
      <c r="AM2238" s="39"/>
      <c r="AN2238" s="39">
        <v>10001</v>
      </c>
      <c r="AO2238" s="39" t="s">
        <v>101</v>
      </c>
      <c r="AP2238" s="39">
        <f t="shared" si="517"/>
        <v>2</v>
      </c>
    </row>
    <row r="2239" spans="27:42" x14ac:dyDescent="0.2">
      <c r="AA2239" s="39"/>
      <c r="AB2239" s="39"/>
      <c r="AC2239" s="39"/>
      <c r="AD2239" s="39"/>
      <c r="AE2239" s="39"/>
      <c r="AF2239" s="39"/>
      <c r="AG2239" s="39"/>
      <c r="AH2239" s="39"/>
      <c r="AI2239" s="39"/>
      <c r="AJ2239" s="39"/>
      <c r="AK2239" s="39"/>
      <c r="AL2239" s="39">
        <f t="shared" si="516"/>
        <v>968</v>
      </c>
      <c r="AM2239" s="39"/>
      <c r="AN2239" s="39">
        <v>10001</v>
      </c>
      <c r="AO2239" s="39" t="s">
        <v>101</v>
      </c>
      <c r="AP2239" s="39">
        <f t="shared" si="517"/>
        <v>2</v>
      </c>
    </row>
    <row r="2240" spans="27:42" x14ac:dyDescent="0.2">
      <c r="AA2240" s="39"/>
      <c r="AB2240" s="39"/>
      <c r="AC2240" s="39"/>
      <c r="AD2240" s="39"/>
      <c r="AE2240" s="39"/>
      <c r="AF2240" s="39"/>
      <c r="AG2240" s="39"/>
      <c r="AH2240" s="39"/>
      <c r="AI2240" s="39"/>
      <c r="AJ2240" s="39"/>
      <c r="AK2240" s="39"/>
      <c r="AL2240" s="39">
        <f t="shared" si="516"/>
        <v>969</v>
      </c>
      <c r="AM2240" s="39"/>
      <c r="AN2240" s="39">
        <v>10001</v>
      </c>
      <c r="AO2240" s="39" t="s">
        <v>101</v>
      </c>
      <c r="AP2240" s="39">
        <f t="shared" si="517"/>
        <v>2</v>
      </c>
    </row>
    <row r="2241" spans="27:42" x14ac:dyDescent="0.2">
      <c r="AA2241" s="39"/>
      <c r="AB2241" s="39"/>
      <c r="AC2241" s="39"/>
      <c r="AD2241" s="39"/>
      <c r="AE2241" s="39"/>
      <c r="AF2241" s="39"/>
      <c r="AG2241" s="39"/>
      <c r="AH2241" s="39"/>
      <c r="AI2241" s="39"/>
      <c r="AJ2241" s="39"/>
      <c r="AK2241" s="39"/>
      <c r="AL2241" s="39">
        <f t="shared" si="516"/>
        <v>970</v>
      </c>
      <c r="AM2241" s="39"/>
      <c r="AN2241" s="39">
        <v>10001</v>
      </c>
      <c r="AO2241" s="39" t="s">
        <v>101</v>
      </c>
      <c r="AP2241" s="39">
        <f t="shared" si="517"/>
        <v>2</v>
      </c>
    </row>
    <row r="2242" spans="27:42" x14ac:dyDescent="0.2">
      <c r="AA2242" s="39"/>
      <c r="AB2242" s="39"/>
      <c r="AC2242" s="39"/>
      <c r="AD2242" s="39"/>
      <c r="AE2242" s="39"/>
      <c r="AF2242" s="39"/>
      <c r="AG2242" s="39"/>
      <c r="AH2242" s="39"/>
      <c r="AI2242" s="39"/>
      <c r="AJ2242" s="39"/>
      <c r="AK2242" s="39"/>
      <c r="AL2242" s="39">
        <f t="shared" si="516"/>
        <v>971</v>
      </c>
      <c r="AM2242" s="39"/>
      <c r="AN2242" s="39">
        <v>10001</v>
      </c>
      <c r="AO2242" s="39" t="s">
        <v>101</v>
      </c>
      <c r="AP2242" s="39">
        <f t="shared" si="517"/>
        <v>2</v>
      </c>
    </row>
    <row r="2243" spans="27:42" x14ac:dyDescent="0.2">
      <c r="AA2243" s="39"/>
      <c r="AB2243" s="39"/>
      <c r="AC2243" s="39"/>
      <c r="AD2243" s="39"/>
      <c r="AE2243" s="39"/>
      <c r="AF2243" s="39"/>
      <c r="AG2243" s="39"/>
      <c r="AH2243" s="39"/>
      <c r="AI2243" s="39"/>
      <c r="AJ2243" s="39"/>
      <c r="AK2243" s="39"/>
      <c r="AL2243" s="39">
        <f t="shared" si="516"/>
        <v>972</v>
      </c>
      <c r="AM2243" s="39"/>
      <c r="AN2243" s="39">
        <v>10001</v>
      </c>
      <c r="AO2243" s="39" t="s">
        <v>101</v>
      </c>
      <c r="AP2243" s="39">
        <f t="shared" si="517"/>
        <v>2</v>
      </c>
    </row>
    <row r="2244" spans="27:42" x14ac:dyDescent="0.2">
      <c r="AA2244" s="39"/>
      <c r="AB2244" s="39"/>
      <c r="AC2244" s="39"/>
      <c r="AD2244" s="39"/>
      <c r="AE2244" s="39"/>
      <c r="AF2244" s="39"/>
      <c r="AG2244" s="39"/>
      <c r="AH2244" s="39"/>
      <c r="AI2244" s="39"/>
      <c r="AJ2244" s="39"/>
      <c r="AK2244" s="39"/>
      <c r="AL2244" s="39">
        <f t="shared" si="516"/>
        <v>973</v>
      </c>
      <c r="AM2244" s="39"/>
      <c r="AN2244" s="39">
        <v>10001</v>
      </c>
      <c r="AO2244" s="39" t="s">
        <v>101</v>
      </c>
      <c r="AP2244" s="39">
        <f t="shared" si="517"/>
        <v>2</v>
      </c>
    </row>
    <row r="2245" spans="27:42" x14ac:dyDescent="0.2">
      <c r="AA2245" s="39"/>
      <c r="AB2245" s="39"/>
      <c r="AC2245" s="39"/>
      <c r="AD2245" s="39"/>
      <c r="AE2245" s="39"/>
      <c r="AF2245" s="39"/>
      <c r="AG2245" s="39"/>
      <c r="AH2245" s="39"/>
      <c r="AI2245" s="39"/>
      <c r="AJ2245" s="39"/>
      <c r="AK2245" s="39"/>
      <c r="AL2245" s="39">
        <f t="shared" si="516"/>
        <v>974</v>
      </c>
      <c r="AM2245" s="39"/>
      <c r="AN2245" s="39">
        <v>10001</v>
      </c>
      <c r="AO2245" s="39" t="s">
        <v>101</v>
      </c>
      <c r="AP2245" s="39">
        <f t="shared" si="517"/>
        <v>2</v>
      </c>
    </row>
    <row r="2246" spans="27:42" x14ac:dyDescent="0.2">
      <c r="AA2246" s="39"/>
      <c r="AB2246" s="39"/>
      <c r="AC2246" s="39"/>
      <c r="AD2246" s="39"/>
      <c r="AE2246" s="39"/>
      <c r="AF2246" s="39"/>
      <c r="AG2246" s="39"/>
      <c r="AH2246" s="39"/>
      <c r="AI2246" s="39"/>
      <c r="AJ2246" s="39"/>
      <c r="AK2246" s="39"/>
      <c r="AL2246" s="39">
        <f t="shared" si="516"/>
        <v>975</v>
      </c>
      <c r="AM2246" s="39"/>
      <c r="AN2246" s="39">
        <v>10001</v>
      </c>
      <c r="AO2246" s="39" t="s">
        <v>101</v>
      </c>
      <c r="AP2246" s="39">
        <f t="shared" si="517"/>
        <v>2</v>
      </c>
    </row>
    <row r="2247" spans="27:42" x14ac:dyDescent="0.2">
      <c r="AA2247" s="39"/>
      <c r="AB2247" s="39"/>
      <c r="AC2247" s="39"/>
      <c r="AD2247" s="39"/>
      <c r="AE2247" s="39"/>
      <c r="AF2247" s="39"/>
      <c r="AG2247" s="39"/>
      <c r="AH2247" s="39"/>
      <c r="AI2247" s="39"/>
      <c r="AJ2247" s="39"/>
      <c r="AK2247" s="39"/>
      <c r="AL2247" s="39">
        <f t="shared" si="516"/>
        <v>976</v>
      </c>
      <c r="AM2247" s="39"/>
      <c r="AN2247" s="39">
        <v>10001</v>
      </c>
      <c r="AO2247" s="39" t="s">
        <v>101</v>
      </c>
      <c r="AP2247" s="39">
        <f t="shared" si="517"/>
        <v>2</v>
      </c>
    </row>
    <row r="2248" spans="27:42" x14ac:dyDescent="0.2">
      <c r="AA2248" s="39"/>
      <c r="AB2248" s="39"/>
      <c r="AC2248" s="39"/>
      <c r="AD2248" s="39"/>
      <c r="AE2248" s="39"/>
      <c r="AF2248" s="39"/>
      <c r="AG2248" s="39"/>
      <c r="AH2248" s="39"/>
      <c r="AI2248" s="39"/>
      <c r="AJ2248" s="39"/>
      <c r="AK2248" s="39"/>
      <c r="AL2248" s="39">
        <f t="shared" si="516"/>
        <v>977</v>
      </c>
      <c r="AM2248" s="39"/>
      <c r="AN2248" s="39">
        <v>10001</v>
      </c>
      <c r="AO2248" s="39" t="s">
        <v>101</v>
      </c>
      <c r="AP2248" s="39">
        <f t="shared" si="517"/>
        <v>2</v>
      </c>
    </row>
    <row r="2249" spans="27:42" x14ac:dyDescent="0.2">
      <c r="AA2249" s="39"/>
      <c r="AB2249" s="39"/>
      <c r="AC2249" s="39"/>
      <c r="AD2249" s="39"/>
      <c r="AE2249" s="39"/>
      <c r="AF2249" s="39"/>
      <c r="AG2249" s="39"/>
      <c r="AH2249" s="39"/>
      <c r="AI2249" s="39"/>
      <c r="AJ2249" s="39"/>
      <c r="AK2249" s="39"/>
      <c r="AL2249" s="39">
        <f t="shared" si="516"/>
        <v>978</v>
      </c>
      <c r="AM2249" s="39"/>
      <c r="AN2249" s="39">
        <v>10001</v>
      </c>
      <c r="AO2249" s="39" t="s">
        <v>101</v>
      </c>
      <c r="AP2249" s="39">
        <f t="shared" si="517"/>
        <v>2</v>
      </c>
    </row>
    <row r="2250" spans="27:42" x14ac:dyDescent="0.2">
      <c r="AA2250" s="39"/>
      <c r="AB2250" s="39"/>
      <c r="AC2250" s="39"/>
      <c r="AD2250" s="39"/>
      <c r="AE2250" s="39"/>
      <c r="AF2250" s="39"/>
      <c r="AG2250" s="39"/>
      <c r="AH2250" s="39"/>
      <c r="AI2250" s="39"/>
      <c r="AJ2250" s="39"/>
      <c r="AK2250" s="39"/>
      <c r="AL2250" s="39">
        <f t="shared" si="516"/>
        <v>979</v>
      </c>
      <c r="AM2250" s="39"/>
      <c r="AN2250" s="39">
        <v>10001</v>
      </c>
      <c r="AO2250" s="39" t="s">
        <v>101</v>
      </c>
      <c r="AP2250" s="39">
        <f t="shared" si="517"/>
        <v>2</v>
      </c>
    </row>
    <row r="2251" spans="27:42" x14ac:dyDescent="0.2">
      <c r="AA2251" s="39"/>
      <c r="AB2251" s="39"/>
      <c r="AC2251" s="39"/>
      <c r="AD2251" s="39"/>
      <c r="AE2251" s="39"/>
      <c r="AF2251" s="39"/>
      <c r="AG2251" s="39"/>
      <c r="AH2251" s="39"/>
      <c r="AI2251" s="39"/>
      <c r="AJ2251" s="39"/>
      <c r="AK2251" s="39"/>
      <c r="AL2251" s="39">
        <f t="shared" si="516"/>
        <v>980</v>
      </c>
      <c r="AM2251" s="39"/>
      <c r="AN2251" s="39">
        <v>10001</v>
      </c>
      <c r="AO2251" s="39" t="s">
        <v>101</v>
      </c>
      <c r="AP2251" s="39">
        <f t="shared" si="517"/>
        <v>2</v>
      </c>
    </row>
    <row r="2252" spans="27:42" x14ac:dyDescent="0.2">
      <c r="AA2252" s="39"/>
      <c r="AB2252" s="39"/>
      <c r="AC2252" s="39"/>
      <c r="AD2252" s="39"/>
      <c r="AE2252" s="39"/>
      <c r="AF2252" s="39"/>
      <c r="AG2252" s="39"/>
      <c r="AH2252" s="39"/>
      <c r="AI2252" s="39"/>
      <c r="AJ2252" s="39"/>
      <c r="AK2252" s="39"/>
      <c r="AL2252" s="39">
        <f t="shared" si="516"/>
        <v>981</v>
      </c>
      <c r="AM2252" s="39"/>
      <c r="AN2252" s="39">
        <v>10001</v>
      </c>
      <c r="AO2252" s="39" t="s">
        <v>101</v>
      </c>
      <c r="AP2252" s="39">
        <f t="shared" si="517"/>
        <v>2</v>
      </c>
    </row>
    <row r="2253" spans="27:42" x14ac:dyDescent="0.2">
      <c r="AA2253" s="39"/>
      <c r="AB2253" s="39"/>
      <c r="AC2253" s="39"/>
      <c r="AD2253" s="39"/>
      <c r="AE2253" s="39"/>
      <c r="AF2253" s="39"/>
      <c r="AG2253" s="39"/>
      <c r="AH2253" s="39"/>
      <c r="AI2253" s="39"/>
      <c r="AJ2253" s="39"/>
      <c r="AK2253" s="39"/>
      <c r="AL2253" s="39">
        <f t="shared" si="516"/>
        <v>982</v>
      </c>
      <c r="AM2253" s="39"/>
      <c r="AN2253" s="39">
        <v>10001</v>
      </c>
      <c r="AO2253" s="39" t="s">
        <v>101</v>
      </c>
      <c r="AP2253" s="39">
        <f t="shared" si="517"/>
        <v>2</v>
      </c>
    </row>
    <row r="2254" spans="27:42" x14ac:dyDescent="0.2">
      <c r="AA2254" s="39"/>
      <c r="AB2254" s="39"/>
      <c r="AC2254" s="39"/>
      <c r="AD2254" s="39"/>
      <c r="AE2254" s="39"/>
      <c r="AF2254" s="39"/>
      <c r="AG2254" s="39"/>
      <c r="AH2254" s="39"/>
      <c r="AI2254" s="39"/>
      <c r="AJ2254" s="39"/>
      <c r="AK2254" s="39"/>
      <c r="AL2254" s="39">
        <f t="shared" si="516"/>
        <v>983</v>
      </c>
      <c r="AM2254" s="39"/>
      <c r="AN2254" s="39">
        <v>10001</v>
      </c>
      <c r="AO2254" s="39" t="s">
        <v>101</v>
      </c>
      <c r="AP2254" s="39">
        <f t="shared" si="517"/>
        <v>2</v>
      </c>
    </row>
    <row r="2255" spans="27:42" x14ac:dyDescent="0.2">
      <c r="AA2255" s="39"/>
      <c r="AB2255" s="39"/>
      <c r="AC2255" s="39"/>
      <c r="AD2255" s="39"/>
      <c r="AE2255" s="39"/>
      <c r="AF2255" s="39"/>
      <c r="AG2255" s="39"/>
      <c r="AH2255" s="39"/>
      <c r="AI2255" s="39"/>
      <c r="AJ2255" s="39"/>
      <c r="AK2255" s="39"/>
      <c r="AL2255" s="39">
        <f t="shared" si="516"/>
        <v>984</v>
      </c>
      <c r="AM2255" s="39"/>
      <c r="AN2255" s="39">
        <v>10001</v>
      </c>
      <c r="AO2255" s="39" t="s">
        <v>101</v>
      </c>
      <c r="AP2255" s="39">
        <f t="shared" si="517"/>
        <v>2</v>
      </c>
    </row>
    <row r="2256" spans="27:42" x14ac:dyDescent="0.2">
      <c r="AA2256" s="39"/>
      <c r="AB2256" s="39"/>
      <c r="AC2256" s="39"/>
      <c r="AD2256" s="39"/>
      <c r="AE2256" s="39"/>
      <c r="AF2256" s="39"/>
      <c r="AG2256" s="39"/>
      <c r="AH2256" s="39"/>
      <c r="AI2256" s="39"/>
      <c r="AJ2256" s="39"/>
      <c r="AK2256" s="39"/>
      <c r="AL2256" s="39">
        <f t="shared" si="516"/>
        <v>985</v>
      </c>
      <c r="AM2256" s="39"/>
      <c r="AN2256" s="39">
        <v>10001</v>
      </c>
      <c r="AO2256" s="39" t="s">
        <v>101</v>
      </c>
      <c r="AP2256" s="39">
        <f t="shared" si="517"/>
        <v>2</v>
      </c>
    </row>
    <row r="2257" spans="27:42" x14ac:dyDescent="0.2">
      <c r="AA2257" s="39"/>
      <c r="AB2257" s="39"/>
      <c r="AC2257" s="39"/>
      <c r="AD2257" s="39"/>
      <c r="AE2257" s="39"/>
      <c r="AF2257" s="39"/>
      <c r="AG2257" s="39"/>
      <c r="AH2257" s="39"/>
      <c r="AI2257" s="39"/>
      <c r="AJ2257" s="39"/>
      <c r="AK2257" s="39"/>
      <c r="AL2257" s="39">
        <f t="shared" si="516"/>
        <v>986</v>
      </c>
      <c r="AM2257" s="39"/>
      <c r="AN2257" s="39">
        <v>10001</v>
      </c>
      <c r="AO2257" s="39" t="s">
        <v>101</v>
      </c>
      <c r="AP2257" s="39">
        <f t="shared" si="517"/>
        <v>2</v>
      </c>
    </row>
    <row r="2258" spans="27:42" x14ac:dyDescent="0.2">
      <c r="AA2258" s="39"/>
      <c r="AB2258" s="39"/>
      <c r="AC2258" s="39"/>
      <c r="AD2258" s="39"/>
      <c r="AE2258" s="39"/>
      <c r="AF2258" s="39"/>
      <c r="AG2258" s="39"/>
      <c r="AH2258" s="39"/>
      <c r="AI2258" s="39"/>
      <c r="AJ2258" s="39"/>
      <c r="AK2258" s="39"/>
      <c r="AL2258" s="39">
        <f t="shared" si="516"/>
        <v>987</v>
      </c>
      <c r="AM2258" s="39"/>
      <c r="AN2258" s="39">
        <v>10001</v>
      </c>
      <c r="AO2258" s="39" t="s">
        <v>101</v>
      </c>
      <c r="AP2258" s="39">
        <f t="shared" si="517"/>
        <v>2</v>
      </c>
    </row>
    <row r="2259" spans="27:42" x14ac:dyDescent="0.2">
      <c r="AA2259" s="39"/>
      <c r="AB2259" s="39"/>
      <c r="AC2259" s="39"/>
      <c r="AD2259" s="39"/>
      <c r="AE2259" s="39"/>
      <c r="AF2259" s="39"/>
      <c r="AG2259" s="39"/>
      <c r="AH2259" s="39"/>
      <c r="AI2259" s="39"/>
      <c r="AJ2259" s="39"/>
      <c r="AK2259" s="39"/>
      <c r="AL2259" s="39">
        <f t="shared" si="516"/>
        <v>988</v>
      </c>
      <c r="AM2259" s="39"/>
      <c r="AN2259" s="39">
        <v>10001</v>
      </c>
      <c r="AO2259" s="39" t="s">
        <v>101</v>
      </c>
      <c r="AP2259" s="39">
        <f t="shared" si="517"/>
        <v>2</v>
      </c>
    </row>
    <row r="2260" spans="27:42" x14ac:dyDescent="0.2">
      <c r="AA2260" s="39"/>
      <c r="AB2260" s="39"/>
      <c r="AC2260" s="39"/>
      <c r="AD2260" s="39"/>
      <c r="AE2260" s="39"/>
      <c r="AF2260" s="39"/>
      <c r="AG2260" s="39"/>
      <c r="AH2260" s="39"/>
      <c r="AI2260" s="39"/>
      <c r="AJ2260" s="39"/>
      <c r="AK2260" s="39"/>
      <c r="AL2260" s="39">
        <f t="shared" si="516"/>
        <v>989</v>
      </c>
      <c r="AM2260" s="39"/>
      <c r="AN2260" s="39">
        <v>10001</v>
      </c>
      <c r="AO2260" s="39" t="s">
        <v>101</v>
      </c>
      <c r="AP2260" s="39">
        <f t="shared" si="517"/>
        <v>2</v>
      </c>
    </row>
    <row r="2261" spans="27:42" x14ac:dyDescent="0.2">
      <c r="AA2261" s="39"/>
      <c r="AB2261" s="39"/>
      <c r="AC2261" s="39"/>
      <c r="AD2261" s="39"/>
      <c r="AE2261" s="39"/>
      <c r="AF2261" s="39"/>
      <c r="AG2261" s="39"/>
      <c r="AH2261" s="39"/>
      <c r="AI2261" s="39"/>
      <c r="AJ2261" s="39"/>
      <c r="AK2261" s="39"/>
      <c r="AL2261" s="39">
        <f t="shared" si="516"/>
        <v>990</v>
      </c>
      <c r="AM2261" s="39"/>
      <c r="AN2261" s="39">
        <v>10001</v>
      </c>
      <c r="AO2261" s="39" t="s">
        <v>101</v>
      </c>
      <c r="AP2261" s="39">
        <f t="shared" si="517"/>
        <v>2</v>
      </c>
    </row>
    <row r="2262" spans="27:42" x14ac:dyDescent="0.2">
      <c r="AA2262" s="39"/>
      <c r="AB2262" s="39"/>
      <c r="AC2262" s="39"/>
      <c r="AD2262" s="39"/>
      <c r="AE2262" s="39"/>
      <c r="AF2262" s="39"/>
      <c r="AG2262" s="39"/>
      <c r="AH2262" s="39"/>
      <c r="AI2262" s="39"/>
      <c r="AJ2262" s="39"/>
      <c r="AK2262" s="39"/>
      <c r="AL2262" s="39">
        <f t="shared" si="516"/>
        <v>991</v>
      </c>
      <c r="AM2262" s="39"/>
      <c r="AN2262" s="39">
        <v>10001</v>
      </c>
      <c r="AO2262" s="39" t="s">
        <v>101</v>
      </c>
      <c r="AP2262" s="39">
        <f t="shared" si="517"/>
        <v>2</v>
      </c>
    </row>
    <row r="2263" spans="27:42" x14ac:dyDescent="0.2">
      <c r="AA2263" s="39"/>
      <c r="AB2263" s="39"/>
      <c r="AC2263" s="39"/>
      <c r="AD2263" s="39"/>
      <c r="AE2263" s="39"/>
      <c r="AF2263" s="39"/>
      <c r="AG2263" s="39"/>
      <c r="AH2263" s="39"/>
      <c r="AI2263" s="39"/>
      <c r="AJ2263" s="39"/>
      <c r="AK2263" s="39"/>
      <c r="AL2263" s="39">
        <f t="shared" ref="AL2263:AL2326" si="518">AL2262+1</f>
        <v>992</v>
      </c>
      <c r="AM2263" s="39"/>
      <c r="AN2263" s="39">
        <v>10001</v>
      </c>
      <c r="AO2263" s="39" t="s">
        <v>101</v>
      </c>
      <c r="AP2263" s="39">
        <f t="shared" ref="AP2263:AP2326" si="519">AP2262</f>
        <v>2</v>
      </c>
    </row>
    <row r="2264" spans="27:42" x14ac:dyDescent="0.2">
      <c r="AA2264" s="39"/>
      <c r="AB2264" s="39"/>
      <c r="AC2264" s="39"/>
      <c r="AD2264" s="39"/>
      <c r="AE2264" s="39"/>
      <c r="AF2264" s="39"/>
      <c r="AG2264" s="39"/>
      <c r="AH2264" s="39"/>
      <c r="AI2264" s="39"/>
      <c r="AJ2264" s="39"/>
      <c r="AK2264" s="39"/>
      <c r="AL2264" s="39">
        <f t="shared" si="518"/>
        <v>993</v>
      </c>
      <c r="AM2264" s="39"/>
      <c r="AN2264" s="39">
        <v>10001</v>
      </c>
      <c r="AO2264" s="39" t="s">
        <v>101</v>
      </c>
      <c r="AP2264" s="39">
        <f t="shared" si="519"/>
        <v>2</v>
      </c>
    </row>
    <row r="2265" spans="27:42" x14ac:dyDescent="0.2">
      <c r="AA2265" s="39"/>
      <c r="AB2265" s="39"/>
      <c r="AC2265" s="39"/>
      <c r="AD2265" s="39"/>
      <c r="AE2265" s="39"/>
      <c r="AF2265" s="39"/>
      <c r="AG2265" s="39"/>
      <c r="AH2265" s="39"/>
      <c r="AI2265" s="39"/>
      <c r="AJ2265" s="39"/>
      <c r="AK2265" s="39"/>
      <c r="AL2265" s="39">
        <f t="shared" si="518"/>
        <v>994</v>
      </c>
      <c r="AM2265" s="39"/>
      <c r="AN2265" s="39">
        <v>10001</v>
      </c>
      <c r="AO2265" s="39" t="s">
        <v>101</v>
      </c>
      <c r="AP2265" s="39">
        <f t="shared" si="519"/>
        <v>2</v>
      </c>
    </row>
    <row r="2266" spans="27:42" x14ac:dyDescent="0.2">
      <c r="AA2266" s="39"/>
      <c r="AB2266" s="39"/>
      <c r="AC2266" s="39"/>
      <c r="AD2266" s="39"/>
      <c r="AE2266" s="39"/>
      <c r="AF2266" s="39"/>
      <c r="AG2266" s="39"/>
      <c r="AH2266" s="39"/>
      <c r="AI2266" s="39"/>
      <c r="AJ2266" s="39"/>
      <c r="AK2266" s="39"/>
      <c r="AL2266" s="39">
        <f t="shared" si="518"/>
        <v>995</v>
      </c>
      <c r="AM2266" s="39"/>
      <c r="AN2266" s="39">
        <v>10001</v>
      </c>
      <c r="AO2266" s="39" t="s">
        <v>101</v>
      </c>
      <c r="AP2266" s="39">
        <f t="shared" si="519"/>
        <v>2</v>
      </c>
    </row>
    <row r="2267" spans="27:42" x14ac:dyDescent="0.2">
      <c r="AA2267" s="39"/>
      <c r="AB2267" s="39"/>
      <c r="AC2267" s="39"/>
      <c r="AD2267" s="39"/>
      <c r="AE2267" s="39"/>
      <c r="AF2267" s="39"/>
      <c r="AG2267" s="39"/>
      <c r="AH2267" s="39"/>
      <c r="AI2267" s="39"/>
      <c r="AJ2267" s="39"/>
      <c r="AK2267" s="39"/>
      <c r="AL2267" s="39">
        <f t="shared" si="518"/>
        <v>996</v>
      </c>
      <c r="AM2267" s="39"/>
      <c r="AN2267" s="39">
        <v>10001</v>
      </c>
      <c r="AO2267" s="39" t="s">
        <v>101</v>
      </c>
      <c r="AP2267" s="39">
        <f t="shared" si="519"/>
        <v>2</v>
      </c>
    </row>
    <row r="2268" spans="27:42" x14ac:dyDescent="0.2">
      <c r="AA2268" s="39"/>
      <c r="AB2268" s="39"/>
      <c r="AC2268" s="39"/>
      <c r="AD2268" s="39"/>
      <c r="AE2268" s="39"/>
      <c r="AF2268" s="39"/>
      <c r="AG2268" s="39"/>
      <c r="AH2268" s="39"/>
      <c r="AI2268" s="39"/>
      <c r="AJ2268" s="39"/>
      <c r="AK2268" s="39"/>
      <c r="AL2268" s="39">
        <f t="shared" si="518"/>
        <v>997</v>
      </c>
      <c r="AM2268" s="39"/>
      <c r="AN2268" s="39">
        <v>10001</v>
      </c>
      <c r="AO2268" s="39" t="s">
        <v>101</v>
      </c>
      <c r="AP2268" s="39">
        <f t="shared" si="519"/>
        <v>2</v>
      </c>
    </row>
    <row r="2269" spans="27:42" x14ac:dyDescent="0.2">
      <c r="AA2269" s="39"/>
      <c r="AB2269" s="39"/>
      <c r="AC2269" s="39"/>
      <c r="AD2269" s="39"/>
      <c r="AE2269" s="39"/>
      <c r="AF2269" s="39"/>
      <c r="AG2269" s="39"/>
      <c r="AH2269" s="39"/>
      <c r="AI2269" s="39"/>
      <c r="AJ2269" s="39"/>
      <c r="AK2269" s="39"/>
      <c r="AL2269" s="39">
        <f t="shared" si="518"/>
        <v>998</v>
      </c>
      <c r="AM2269" s="39"/>
      <c r="AN2269" s="39">
        <v>10001</v>
      </c>
      <c r="AO2269" s="39" t="s">
        <v>101</v>
      </c>
      <c r="AP2269" s="39">
        <f t="shared" si="519"/>
        <v>2</v>
      </c>
    </row>
    <row r="2270" spans="27:42" x14ac:dyDescent="0.2">
      <c r="AA2270" s="39"/>
      <c r="AB2270" s="39"/>
      <c r="AC2270" s="39"/>
      <c r="AD2270" s="39"/>
      <c r="AE2270" s="39"/>
      <c r="AF2270" s="39"/>
      <c r="AG2270" s="39"/>
      <c r="AH2270" s="39"/>
      <c r="AI2270" s="39"/>
      <c r="AJ2270" s="39"/>
      <c r="AK2270" s="39"/>
      <c r="AL2270" s="39">
        <f t="shared" si="518"/>
        <v>999</v>
      </c>
      <c r="AM2270" s="39"/>
      <c r="AN2270" s="39">
        <v>10001</v>
      </c>
      <c r="AO2270" s="39" t="s">
        <v>101</v>
      </c>
      <c r="AP2270" s="39">
        <f t="shared" si="519"/>
        <v>2</v>
      </c>
    </row>
    <row r="2271" spans="27:42" x14ac:dyDescent="0.2">
      <c r="AA2271" s="39"/>
      <c r="AB2271" s="39"/>
      <c r="AC2271" s="39"/>
      <c r="AD2271" s="39"/>
      <c r="AE2271" s="39"/>
      <c r="AF2271" s="39"/>
      <c r="AG2271" s="39"/>
      <c r="AH2271" s="39"/>
      <c r="AI2271" s="39"/>
      <c r="AJ2271" s="39"/>
      <c r="AK2271" s="39"/>
      <c r="AL2271" s="39">
        <f t="shared" si="518"/>
        <v>1000</v>
      </c>
      <c r="AM2271" s="39"/>
      <c r="AN2271" s="39">
        <v>10001</v>
      </c>
      <c r="AO2271" s="39" t="s">
        <v>101</v>
      </c>
      <c r="AP2271" s="39">
        <f t="shared" si="519"/>
        <v>2</v>
      </c>
    </row>
    <row r="2272" spans="27:42" x14ac:dyDescent="0.2">
      <c r="AA2272" s="39"/>
      <c r="AB2272" s="39"/>
      <c r="AC2272" s="39"/>
      <c r="AD2272" s="39"/>
      <c r="AE2272" s="39"/>
      <c r="AF2272" s="39"/>
      <c r="AG2272" s="39"/>
      <c r="AH2272" s="39"/>
      <c r="AI2272" s="39"/>
      <c r="AJ2272" s="39"/>
      <c r="AK2272" s="39"/>
      <c r="AL2272" s="39">
        <f t="shared" si="518"/>
        <v>1001</v>
      </c>
      <c r="AM2272" s="39"/>
      <c r="AN2272" s="39">
        <v>10001</v>
      </c>
      <c r="AO2272" s="39" t="s">
        <v>101</v>
      </c>
      <c r="AP2272" s="39">
        <f t="shared" si="519"/>
        <v>2</v>
      </c>
    </row>
    <row r="2273" spans="27:42" x14ac:dyDescent="0.2">
      <c r="AA2273" s="39"/>
      <c r="AB2273" s="39"/>
      <c r="AC2273" s="39"/>
      <c r="AD2273" s="39"/>
      <c r="AE2273" s="39"/>
      <c r="AF2273" s="39"/>
      <c r="AG2273" s="39"/>
      <c r="AH2273" s="39"/>
      <c r="AI2273" s="39"/>
      <c r="AJ2273" s="39"/>
      <c r="AK2273" s="39"/>
      <c r="AL2273" s="39">
        <f t="shared" si="518"/>
        <v>1002</v>
      </c>
      <c r="AM2273" s="39"/>
      <c r="AN2273" s="39">
        <v>10001</v>
      </c>
      <c r="AO2273" s="39" t="s">
        <v>101</v>
      </c>
      <c r="AP2273" s="39">
        <f t="shared" si="519"/>
        <v>2</v>
      </c>
    </row>
    <row r="2274" spans="27:42" x14ac:dyDescent="0.2">
      <c r="AA2274" s="39"/>
      <c r="AB2274" s="39"/>
      <c r="AC2274" s="39"/>
      <c r="AD2274" s="39"/>
      <c r="AE2274" s="39"/>
      <c r="AF2274" s="39"/>
      <c r="AG2274" s="39"/>
      <c r="AH2274" s="39"/>
      <c r="AI2274" s="39"/>
      <c r="AJ2274" s="39"/>
      <c r="AK2274" s="39"/>
      <c r="AL2274" s="39">
        <f t="shared" si="518"/>
        <v>1003</v>
      </c>
      <c r="AM2274" s="39"/>
      <c r="AN2274" s="39">
        <v>10001</v>
      </c>
      <c r="AO2274" s="39" t="s">
        <v>101</v>
      </c>
      <c r="AP2274" s="39">
        <f t="shared" si="519"/>
        <v>2</v>
      </c>
    </row>
    <row r="2275" spans="27:42" x14ac:dyDescent="0.2">
      <c r="AA2275" s="39"/>
      <c r="AB2275" s="39"/>
      <c r="AC2275" s="39"/>
      <c r="AD2275" s="39"/>
      <c r="AE2275" s="39"/>
      <c r="AF2275" s="39"/>
      <c r="AG2275" s="39"/>
      <c r="AH2275" s="39"/>
      <c r="AI2275" s="39"/>
      <c r="AJ2275" s="39"/>
      <c r="AK2275" s="39"/>
      <c r="AL2275" s="39">
        <f t="shared" si="518"/>
        <v>1004</v>
      </c>
      <c r="AM2275" s="39"/>
      <c r="AN2275" s="39">
        <v>10001</v>
      </c>
      <c r="AO2275" s="39" t="s">
        <v>101</v>
      </c>
      <c r="AP2275" s="39">
        <f t="shared" si="519"/>
        <v>2</v>
      </c>
    </row>
    <row r="2276" spans="27:42" x14ac:dyDescent="0.2">
      <c r="AA2276" s="39"/>
      <c r="AB2276" s="39"/>
      <c r="AC2276" s="39"/>
      <c r="AD2276" s="39"/>
      <c r="AE2276" s="39"/>
      <c r="AF2276" s="39"/>
      <c r="AG2276" s="39"/>
      <c r="AH2276" s="39"/>
      <c r="AI2276" s="39"/>
      <c r="AJ2276" s="39"/>
      <c r="AK2276" s="39"/>
      <c r="AL2276" s="39">
        <f t="shared" si="518"/>
        <v>1005</v>
      </c>
      <c r="AM2276" s="39"/>
      <c r="AN2276" s="39">
        <v>10001</v>
      </c>
      <c r="AO2276" s="39" t="s">
        <v>101</v>
      </c>
      <c r="AP2276" s="39">
        <f t="shared" si="519"/>
        <v>2</v>
      </c>
    </row>
    <row r="2277" spans="27:42" x14ac:dyDescent="0.2">
      <c r="AA2277" s="39"/>
      <c r="AB2277" s="39"/>
      <c r="AC2277" s="39"/>
      <c r="AD2277" s="39"/>
      <c r="AE2277" s="39"/>
      <c r="AF2277" s="39"/>
      <c r="AG2277" s="39"/>
      <c r="AH2277" s="39"/>
      <c r="AI2277" s="39"/>
      <c r="AJ2277" s="39"/>
      <c r="AK2277" s="39"/>
      <c r="AL2277" s="39">
        <f t="shared" si="518"/>
        <v>1006</v>
      </c>
      <c r="AM2277" s="39"/>
      <c r="AN2277" s="39">
        <v>10001</v>
      </c>
      <c r="AO2277" s="39" t="s">
        <v>101</v>
      </c>
      <c r="AP2277" s="39">
        <f t="shared" si="519"/>
        <v>2</v>
      </c>
    </row>
    <row r="2278" spans="27:42" x14ac:dyDescent="0.2">
      <c r="AA2278" s="39"/>
      <c r="AB2278" s="39"/>
      <c r="AC2278" s="39"/>
      <c r="AD2278" s="39"/>
      <c r="AE2278" s="39"/>
      <c r="AF2278" s="39"/>
      <c r="AG2278" s="39"/>
      <c r="AH2278" s="39"/>
      <c r="AI2278" s="39"/>
      <c r="AJ2278" s="39"/>
      <c r="AK2278" s="39"/>
      <c r="AL2278" s="39">
        <f t="shared" si="518"/>
        <v>1007</v>
      </c>
      <c r="AM2278" s="39"/>
      <c r="AN2278" s="39">
        <v>10001</v>
      </c>
      <c r="AO2278" s="39" t="s">
        <v>101</v>
      </c>
      <c r="AP2278" s="39">
        <f t="shared" si="519"/>
        <v>2</v>
      </c>
    </row>
    <row r="2279" spans="27:42" x14ac:dyDescent="0.2">
      <c r="AA2279" s="39"/>
      <c r="AB2279" s="39"/>
      <c r="AC2279" s="39"/>
      <c r="AD2279" s="39"/>
      <c r="AE2279" s="39"/>
      <c r="AF2279" s="39"/>
      <c r="AG2279" s="39"/>
      <c r="AH2279" s="39"/>
      <c r="AI2279" s="39"/>
      <c r="AJ2279" s="39"/>
      <c r="AK2279" s="39"/>
      <c r="AL2279" s="39">
        <f t="shared" si="518"/>
        <v>1008</v>
      </c>
      <c r="AM2279" s="39"/>
      <c r="AN2279" s="39">
        <v>10001</v>
      </c>
      <c r="AO2279" s="39" t="s">
        <v>101</v>
      </c>
      <c r="AP2279" s="39">
        <f t="shared" si="519"/>
        <v>2</v>
      </c>
    </row>
    <row r="2280" spans="27:42" x14ac:dyDescent="0.2">
      <c r="AA2280" s="39"/>
      <c r="AB2280" s="39"/>
      <c r="AC2280" s="39"/>
      <c r="AD2280" s="39"/>
      <c r="AE2280" s="39"/>
      <c r="AF2280" s="39"/>
      <c r="AG2280" s="39"/>
      <c r="AH2280" s="39"/>
      <c r="AI2280" s="39"/>
      <c r="AJ2280" s="39"/>
      <c r="AK2280" s="39"/>
      <c r="AL2280" s="39">
        <f t="shared" si="518"/>
        <v>1009</v>
      </c>
      <c r="AM2280" s="39"/>
      <c r="AN2280" s="39">
        <v>10001</v>
      </c>
      <c r="AO2280" s="39" t="s">
        <v>101</v>
      </c>
      <c r="AP2280" s="39">
        <f t="shared" si="519"/>
        <v>2</v>
      </c>
    </row>
    <row r="2281" spans="27:42" x14ac:dyDescent="0.2">
      <c r="AA2281" s="39"/>
      <c r="AB2281" s="39"/>
      <c r="AC2281" s="39"/>
      <c r="AD2281" s="39"/>
      <c r="AE2281" s="39"/>
      <c r="AF2281" s="39"/>
      <c r="AG2281" s="39"/>
      <c r="AH2281" s="39"/>
      <c r="AI2281" s="39"/>
      <c r="AJ2281" s="39"/>
      <c r="AK2281" s="39"/>
      <c r="AL2281" s="39">
        <f t="shared" si="518"/>
        <v>1010</v>
      </c>
      <c r="AM2281" s="39"/>
      <c r="AN2281" s="39">
        <v>10001</v>
      </c>
      <c r="AO2281" s="39" t="s">
        <v>101</v>
      </c>
      <c r="AP2281" s="39">
        <f t="shared" si="519"/>
        <v>2</v>
      </c>
    </row>
    <row r="2282" spans="27:42" x14ac:dyDescent="0.2">
      <c r="AA2282" s="39"/>
      <c r="AB2282" s="39"/>
      <c r="AC2282" s="39"/>
      <c r="AD2282" s="39"/>
      <c r="AE2282" s="39"/>
      <c r="AF2282" s="39"/>
      <c r="AG2282" s="39"/>
      <c r="AH2282" s="39"/>
      <c r="AI2282" s="39"/>
      <c r="AJ2282" s="39"/>
      <c r="AK2282" s="39"/>
      <c r="AL2282" s="39">
        <f t="shared" si="518"/>
        <v>1011</v>
      </c>
      <c r="AM2282" s="39"/>
      <c r="AN2282" s="39">
        <v>10001</v>
      </c>
      <c r="AO2282" s="39" t="s">
        <v>101</v>
      </c>
      <c r="AP2282" s="39">
        <f t="shared" si="519"/>
        <v>2</v>
      </c>
    </row>
    <row r="2283" spans="27:42" x14ac:dyDescent="0.2">
      <c r="AA2283" s="39"/>
      <c r="AB2283" s="39"/>
      <c r="AC2283" s="39"/>
      <c r="AD2283" s="39"/>
      <c r="AE2283" s="39"/>
      <c r="AF2283" s="39"/>
      <c r="AG2283" s="39"/>
      <c r="AH2283" s="39"/>
      <c r="AI2283" s="39"/>
      <c r="AJ2283" s="39"/>
      <c r="AK2283" s="39"/>
      <c r="AL2283" s="39">
        <f t="shared" si="518"/>
        <v>1012</v>
      </c>
      <c r="AM2283" s="39"/>
      <c r="AN2283" s="39">
        <v>10001</v>
      </c>
      <c r="AO2283" s="39" t="s">
        <v>101</v>
      </c>
      <c r="AP2283" s="39">
        <f t="shared" si="519"/>
        <v>2</v>
      </c>
    </row>
    <row r="2284" spans="27:42" x14ac:dyDescent="0.2">
      <c r="AA2284" s="39"/>
      <c r="AB2284" s="39"/>
      <c r="AC2284" s="39"/>
      <c r="AD2284" s="39"/>
      <c r="AE2284" s="39"/>
      <c r="AF2284" s="39"/>
      <c r="AG2284" s="39"/>
      <c r="AH2284" s="39"/>
      <c r="AI2284" s="39"/>
      <c r="AJ2284" s="39"/>
      <c r="AK2284" s="39"/>
      <c r="AL2284" s="39">
        <f t="shared" si="518"/>
        <v>1013</v>
      </c>
      <c r="AM2284" s="39"/>
      <c r="AN2284" s="39">
        <v>10001</v>
      </c>
      <c r="AO2284" s="39" t="s">
        <v>101</v>
      </c>
      <c r="AP2284" s="39">
        <f t="shared" si="519"/>
        <v>2</v>
      </c>
    </row>
    <row r="2285" spans="27:42" x14ac:dyDescent="0.2">
      <c r="AA2285" s="39"/>
      <c r="AB2285" s="39"/>
      <c r="AC2285" s="39"/>
      <c r="AD2285" s="39"/>
      <c r="AE2285" s="39"/>
      <c r="AF2285" s="39"/>
      <c r="AG2285" s="39"/>
      <c r="AH2285" s="39"/>
      <c r="AI2285" s="39"/>
      <c r="AJ2285" s="39"/>
      <c r="AK2285" s="39"/>
      <c r="AL2285" s="39">
        <f t="shared" si="518"/>
        <v>1014</v>
      </c>
      <c r="AM2285" s="39"/>
      <c r="AN2285" s="39">
        <v>10001</v>
      </c>
      <c r="AO2285" s="39" t="s">
        <v>101</v>
      </c>
      <c r="AP2285" s="39">
        <f t="shared" si="519"/>
        <v>2</v>
      </c>
    </row>
    <row r="2286" spans="27:42" x14ac:dyDescent="0.2">
      <c r="AA2286" s="39"/>
      <c r="AB2286" s="39"/>
      <c r="AC2286" s="39"/>
      <c r="AD2286" s="39"/>
      <c r="AE2286" s="39"/>
      <c r="AF2286" s="39"/>
      <c r="AG2286" s="39"/>
      <c r="AH2286" s="39"/>
      <c r="AI2286" s="39"/>
      <c r="AJ2286" s="39"/>
      <c r="AK2286" s="39"/>
      <c r="AL2286" s="39">
        <f t="shared" si="518"/>
        <v>1015</v>
      </c>
      <c r="AM2286" s="39"/>
      <c r="AN2286" s="39">
        <v>10001</v>
      </c>
      <c r="AO2286" s="39" t="s">
        <v>101</v>
      </c>
      <c r="AP2286" s="39">
        <f t="shared" si="519"/>
        <v>2</v>
      </c>
    </row>
    <row r="2287" spans="27:42" x14ac:dyDescent="0.2">
      <c r="AA2287" s="39"/>
      <c r="AB2287" s="39"/>
      <c r="AC2287" s="39"/>
      <c r="AD2287" s="39"/>
      <c r="AE2287" s="39"/>
      <c r="AF2287" s="39"/>
      <c r="AG2287" s="39"/>
      <c r="AH2287" s="39"/>
      <c r="AI2287" s="39"/>
      <c r="AJ2287" s="39"/>
      <c r="AK2287" s="39"/>
      <c r="AL2287" s="39">
        <f t="shared" si="518"/>
        <v>1016</v>
      </c>
      <c r="AM2287" s="39"/>
      <c r="AN2287" s="39">
        <v>10001</v>
      </c>
      <c r="AO2287" s="39" t="s">
        <v>101</v>
      </c>
      <c r="AP2287" s="39">
        <f t="shared" si="519"/>
        <v>2</v>
      </c>
    </row>
    <row r="2288" spans="27:42" x14ac:dyDescent="0.2">
      <c r="AA2288" s="39"/>
      <c r="AB2288" s="39"/>
      <c r="AC2288" s="39"/>
      <c r="AD2288" s="39"/>
      <c r="AE2288" s="39"/>
      <c r="AF2288" s="39"/>
      <c r="AG2288" s="39"/>
      <c r="AH2288" s="39"/>
      <c r="AI2288" s="39"/>
      <c r="AJ2288" s="39"/>
      <c r="AK2288" s="39"/>
      <c r="AL2288" s="39">
        <f t="shared" si="518"/>
        <v>1017</v>
      </c>
      <c r="AM2288" s="39"/>
      <c r="AN2288" s="39">
        <v>10001</v>
      </c>
      <c r="AO2288" s="39" t="s">
        <v>101</v>
      </c>
      <c r="AP2288" s="39">
        <f t="shared" si="519"/>
        <v>2</v>
      </c>
    </row>
    <row r="2289" spans="27:42" x14ac:dyDescent="0.2">
      <c r="AA2289" s="39"/>
      <c r="AB2289" s="39"/>
      <c r="AC2289" s="39"/>
      <c r="AD2289" s="39"/>
      <c r="AE2289" s="39"/>
      <c r="AF2289" s="39"/>
      <c r="AG2289" s="39"/>
      <c r="AH2289" s="39"/>
      <c r="AI2289" s="39"/>
      <c r="AJ2289" s="39"/>
      <c r="AK2289" s="39"/>
      <c r="AL2289" s="39">
        <f t="shared" si="518"/>
        <v>1018</v>
      </c>
      <c r="AM2289" s="39"/>
      <c r="AN2289" s="39">
        <v>10001</v>
      </c>
      <c r="AO2289" s="39" t="s">
        <v>101</v>
      </c>
      <c r="AP2289" s="39">
        <f t="shared" si="519"/>
        <v>2</v>
      </c>
    </row>
    <row r="2290" spans="27:42" x14ac:dyDescent="0.2">
      <c r="AA2290" s="39"/>
      <c r="AB2290" s="39"/>
      <c r="AC2290" s="39"/>
      <c r="AD2290" s="39"/>
      <c r="AE2290" s="39"/>
      <c r="AF2290" s="39"/>
      <c r="AG2290" s="39"/>
      <c r="AH2290" s="39"/>
      <c r="AI2290" s="39"/>
      <c r="AJ2290" s="39"/>
      <c r="AK2290" s="39"/>
      <c r="AL2290" s="39">
        <f t="shared" si="518"/>
        <v>1019</v>
      </c>
      <c r="AM2290" s="39"/>
      <c r="AN2290" s="39">
        <v>10001</v>
      </c>
      <c r="AO2290" s="39" t="s">
        <v>101</v>
      </c>
      <c r="AP2290" s="39">
        <f t="shared" si="519"/>
        <v>2</v>
      </c>
    </row>
    <row r="2291" spans="27:42" x14ac:dyDescent="0.2">
      <c r="AA2291" s="39"/>
      <c r="AB2291" s="39"/>
      <c r="AC2291" s="39"/>
      <c r="AD2291" s="39"/>
      <c r="AE2291" s="39"/>
      <c r="AF2291" s="39"/>
      <c r="AG2291" s="39"/>
      <c r="AH2291" s="39"/>
      <c r="AI2291" s="39"/>
      <c r="AJ2291" s="39"/>
      <c r="AK2291" s="39"/>
      <c r="AL2291" s="39">
        <f t="shared" si="518"/>
        <v>1020</v>
      </c>
      <c r="AM2291" s="39"/>
      <c r="AN2291" s="39">
        <v>10001</v>
      </c>
      <c r="AO2291" s="39" t="s">
        <v>101</v>
      </c>
      <c r="AP2291" s="39">
        <f t="shared" si="519"/>
        <v>2</v>
      </c>
    </row>
    <row r="2292" spans="27:42" x14ac:dyDescent="0.2">
      <c r="AA2292" s="39"/>
      <c r="AB2292" s="39"/>
      <c r="AC2292" s="39"/>
      <c r="AD2292" s="39"/>
      <c r="AE2292" s="39"/>
      <c r="AF2292" s="39"/>
      <c r="AG2292" s="39"/>
      <c r="AH2292" s="39"/>
      <c r="AI2292" s="39"/>
      <c r="AJ2292" s="39"/>
      <c r="AK2292" s="39"/>
      <c r="AL2292" s="39">
        <f t="shared" si="518"/>
        <v>1021</v>
      </c>
      <c r="AM2292" s="39"/>
      <c r="AN2292" s="39">
        <v>10001</v>
      </c>
      <c r="AO2292" s="39" t="s">
        <v>101</v>
      </c>
      <c r="AP2292" s="39">
        <f t="shared" si="519"/>
        <v>2</v>
      </c>
    </row>
    <row r="2293" spans="27:42" x14ac:dyDescent="0.2">
      <c r="AA2293" s="39"/>
      <c r="AB2293" s="39"/>
      <c r="AC2293" s="39"/>
      <c r="AD2293" s="39"/>
      <c r="AE2293" s="39"/>
      <c r="AF2293" s="39"/>
      <c r="AG2293" s="39"/>
      <c r="AH2293" s="39"/>
      <c r="AI2293" s="39"/>
      <c r="AJ2293" s="39"/>
      <c r="AK2293" s="39"/>
      <c r="AL2293" s="39">
        <f t="shared" si="518"/>
        <v>1022</v>
      </c>
      <c r="AM2293" s="39"/>
      <c r="AN2293" s="39">
        <v>10001</v>
      </c>
      <c r="AO2293" s="39" t="s">
        <v>101</v>
      </c>
      <c r="AP2293" s="39">
        <f t="shared" si="519"/>
        <v>2</v>
      </c>
    </row>
    <row r="2294" spans="27:42" x14ac:dyDescent="0.2">
      <c r="AA2294" s="39"/>
      <c r="AB2294" s="39"/>
      <c r="AC2294" s="39"/>
      <c r="AD2294" s="39"/>
      <c r="AE2294" s="39"/>
      <c r="AF2294" s="39"/>
      <c r="AG2294" s="39"/>
      <c r="AH2294" s="39"/>
      <c r="AI2294" s="39"/>
      <c r="AJ2294" s="39"/>
      <c r="AK2294" s="39"/>
      <c r="AL2294" s="39">
        <f t="shared" si="518"/>
        <v>1023</v>
      </c>
      <c r="AM2294" s="39"/>
      <c r="AN2294" s="39">
        <v>10001</v>
      </c>
      <c r="AO2294" s="39" t="s">
        <v>101</v>
      </c>
      <c r="AP2294" s="39">
        <f t="shared" si="519"/>
        <v>2</v>
      </c>
    </row>
    <row r="2295" spans="27:42" x14ac:dyDescent="0.2">
      <c r="AA2295" s="39"/>
      <c r="AB2295" s="39"/>
      <c r="AC2295" s="39"/>
      <c r="AD2295" s="39"/>
      <c r="AE2295" s="39"/>
      <c r="AF2295" s="39"/>
      <c r="AG2295" s="39"/>
      <c r="AH2295" s="39"/>
      <c r="AI2295" s="39"/>
      <c r="AJ2295" s="39"/>
      <c r="AK2295" s="39"/>
      <c r="AL2295" s="39">
        <f t="shared" si="518"/>
        <v>1024</v>
      </c>
      <c r="AM2295" s="39"/>
      <c r="AN2295" s="39">
        <v>10001</v>
      </c>
      <c r="AO2295" s="39" t="s">
        <v>101</v>
      </c>
      <c r="AP2295" s="39">
        <f t="shared" si="519"/>
        <v>2</v>
      </c>
    </row>
    <row r="2296" spans="27:42" x14ac:dyDescent="0.2">
      <c r="AA2296" s="39"/>
      <c r="AB2296" s="39"/>
      <c r="AC2296" s="39"/>
      <c r="AD2296" s="39"/>
      <c r="AE2296" s="39"/>
      <c r="AF2296" s="39"/>
      <c r="AG2296" s="39"/>
      <c r="AH2296" s="39"/>
      <c r="AI2296" s="39"/>
      <c r="AJ2296" s="39"/>
      <c r="AK2296" s="39"/>
      <c r="AL2296" s="39">
        <f t="shared" si="518"/>
        <v>1025</v>
      </c>
      <c r="AM2296" s="39"/>
      <c r="AN2296" s="39">
        <v>10001</v>
      </c>
      <c r="AO2296" s="39" t="s">
        <v>101</v>
      </c>
      <c r="AP2296" s="39">
        <f t="shared" si="519"/>
        <v>2</v>
      </c>
    </row>
    <row r="2297" spans="27:42" x14ac:dyDescent="0.2">
      <c r="AA2297" s="39"/>
      <c r="AB2297" s="39"/>
      <c r="AC2297" s="39"/>
      <c r="AD2297" s="39"/>
      <c r="AE2297" s="39"/>
      <c r="AF2297" s="39"/>
      <c r="AG2297" s="39"/>
      <c r="AH2297" s="39"/>
      <c r="AI2297" s="39"/>
      <c r="AJ2297" s="39"/>
      <c r="AK2297" s="39"/>
      <c r="AL2297" s="39">
        <f t="shared" si="518"/>
        <v>1026</v>
      </c>
      <c r="AM2297" s="39"/>
      <c r="AN2297" s="39">
        <v>10001</v>
      </c>
      <c r="AO2297" s="39" t="s">
        <v>101</v>
      </c>
      <c r="AP2297" s="39">
        <f t="shared" si="519"/>
        <v>2</v>
      </c>
    </row>
    <row r="2298" spans="27:42" x14ac:dyDescent="0.2">
      <c r="AA2298" s="39"/>
      <c r="AB2298" s="39"/>
      <c r="AC2298" s="39"/>
      <c r="AD2298" s="39"/>
      <c r="AE2298" s="39"/>
      <c r="AF2298" s="39"/>
      <c r="AG2298" s="39"/>
      <c r="AH2298" s="39"/>
      <c r="AI2298" s="39"/>
      <c r="AJ2298" s="39"/>
      <c r="AK2298" s="39"/>
      <c r="AL2298" s="39">
        <f t="shared" si="518"/>
        <v>1027</v>
      </c>
      <c r="AM2298" s="39"/>
      <c r="AN2298" s="39">
        <v>10001</v>
      </c>
      <c r="AO2298" s="39" t="s">
        <v>101</v>
      </c>
      <c r="AP2298" s="39">
        <f t="shared" si="519"/>
        <v>2</v>
      </c>
    </row>
    <row r="2299" spans="27:42" x14ac:dyDescent="0.2">
      <c r="AA2299" s="39"/>
      <c r="AB2299" s="39"/>
      <c r="AC2299" s="39"/>
      <c r="AD2299" s="39"/>
      <c r="AE2299" s="39"/>
      <c r="AF2299" s="39"/>
      <c r="AG2299" s="39"/>
      <c r="AH2299" s="39"/>
      <c r="AI2299" s="39"/>
      <c r="AJ2299" s="39"/>
      <c r="AK2299" s="39"/>
      <c r="AL2299" s="39">
        <f t="shared" si="518"/>
        <v>1028</v>
      </c>
      <c r="AM2299" s="39"/>
      <c r="AN2299" s="39">
        <v>10001</v>
      </c>
      <c r="AO2299" s="39" t="s">
        <v>101</v>
      </c>
      <c r="AP2299" s="39">
        <f t="shared" si="519"/>
        <v>2</v>
      </c>
    </row>
    <row r="2300" spans="27:42" x14ac:dyDescent="0.2">
      <c r="AA2300" s="39"/>
      <c r="AB2300" s="39"/>
      <c r="AC2300" s="39"/>
      <c r="AD2300" s="39"/>
      <c r="AE2300" s="39"/>
      <c r="AF2300" s="39"/>
      <c r="AG2300" s="39"/>
      <c r="AH2300" s="39"/>
      <c r="AI2300" s="39"/>
      <c r="AJ2300" s="39"/>
      <c r="AK2300" s="39"/>
      <c r="AL2300" s="39">
        <f t="shared" si="518"/>
        <v>1029</v>
      </c>
      <c r="AM2300" s="39"/>
      <c r="AN2300" s="39">
        <v>10001</v>
      </c>
      <c r="AO2300" s="39" t="s">
        <v>101</v>
      </c>
      <c r="AP2300" s="39">
        <f t="shared" si="519"/>
        <v>2</v>
      </c>
    </row>
    <row r="2301" spans="27:42" x14ac:dyDescent="0.2">
      <c r="AA2301" s="39"/>
      <c r="AB2301" s="39"/>
      <c r="AC2301" s="39"/>
      <c r="AD2301" s="39"/>
      <c r="AE2301" s="39"/>
      <c r="AF2301" s="39"/>
      <c r="AG2301" s="39"/>
      <c r="AH2301" s="39"/>
      <c r="AI2301" s="39"/>
      <c r="AJ2301" s="39"/>
      <c r="AK2301" s="39"/>
      <c r="AL2301" s="39">
        <f t="shared" si="518"/>
        <v>1030</v>
      </c>
      <c r="AM2301" s="39"/>
      <c r="AN2301" s="39">
        <v>10001</v>
      </c>
      <c r="AO2301" s="39" t="s">
        <v>101</v>
      </c>
      <c r="AP2301" s="39">
        <f t="shared" si="519"/>
        <v>2</v>
      </c>
    </row>
    <row r="2302" spans="27:42" x14ac:dyDescent="0.2">
      <c r="AA2302" s="39"/>
      <c r="AB2302" s="39"/>
      <c r="AC2302" s="39"/>
      <c r="AD2302" s="39"/>
      <c r="AE2302" s="39"/>
      <c r="AF2302" s="39"/>
      <c r="AG2302" s="39"/>
      <c r="AH2302" s="39"/>
      <c r="AI2302" s="39"/>
      <c r="AJ2302" s="39"/>
      <c r="AK2302" s="39"/>
      <c r="AL2302" s="39">
        <f t="shared" si="518"/>
        <v>1031</v>
      </c>
      <c r="AM2302" s="39"/>
      <c r="AN2302" s="39">
        <v>10001</v>
      </c>
      <c r="AO2302" s="39" t="s">
        <v>101</v>
      </c>
      <c r="AP2302" s="39">
        <f t="shared" si="519"/>
        <v>2</v>
      </c>
    </row>
    <row r="2303" spans="27:42" x14ac:dyDescent="0.2">
      <c r="AA2303" s="39"/>
      <c r="AB2303" s="39"/>
      <c r="AC2303" s="39"/>
      <c r="AD2303" s="39"/>
      <c r="AE2303" s="39"/>
      <c r="AF2303" s="39"/>
      <c r="AG2303" s="39"/>
      <c r="AH2303" s="39"/>
      <c r="AI2303" s="39"/>
      <c r="AJ2303" s="39"/>
      <c r="AK2303" s="39"/>
      <c r="AL2303" s="39">
        <f t="shared" si="518"/>
        <v>1032</v>
      </c>
      <c r="AM2303" s="39"/>
      <c r="AN2303" s="39">
        <v>10001</v>
      </c>
      <c r="AO2303" s="39" t="s">
        <v>101</v>
      </c>
      <c r="AP2303" s="39">
        <f t="shared" si="519"/>
        <v>2</v>
      </c>
    </row>
    <row r="2304" spans="27:42" x14ac:dyDescent="0.2">
      <c r="AA2304" s="39"/>
      <c r="AB2304" s="39"/>
      <c r="AC2304" s="39"/>
      <c r="AD2304" s="39"/>
      <c r="AE2304" s="39"/>
      <c r="AF2304" s="39"/>
      <c r="AG2304" s="39"/>
      <c r="AH2304" s="39"/>
      <c r="AI2304" s="39"/>
      <c r="AJ2304" s="39"/>
      <c r="AK2304" s="39"/>
      <c r="AL2304" s="39">
        <f t="shared" si="518"/>
        <v>1033</v>
      </c>
      <c r="AM2304" s="39"/>
      <c r="AN2304" s="39">
        <v>10001</v>
      </c>
      <c r="AO2304" s="39" t="s">
        <v>101</v>
      </c>
      <c r="AP2304" s="39">
        <f t="shared" si="519"/>
        <v>2</v>
      </c>
    </row>
    <row r="2305" spans="27:42" x14ac:dyDescent="0.2">
      <c r="AA2305" s="39"/>
      <c r="AB2305" s="39"/>
      <c r="AC2305" s="39"/>
      <c r="AD2305" s="39"/>
      <c r="AE2305" s="39"/>
      <c r="AF2305" s="39"/>
      <c r="AG2305" s="39"/>
      <c r="AH2305" s="39"/>
      <c r="AI2305" s="39"/>
      <c r="AJ2305" s="39"/>
      <c r="AK2305" s="39"/>
      <c r="AL2305" s="39">
        <f t="shared" si="518"/>
        <v>1034</v>
      </c>
      <c r="AM2305" s="39"/>
      <c r="AN2305" s="39">
        <v>10001</v>
      </c>
      <c r="AO2305" s="39" t="s">
        <v>101</v>
      </c>
      <c r="AP2305" s="39">
        <f t="shared" si="519"/>
        <v>2</v>
      </c>
    </row>
    <row r="2306" spans="27:42" x14ac:dyDescent="0.2">
      <c r="AA2306" s="39"/>
      <c r="AB2306" s="39"/>
      <c r="AC2306" s="39"/>
      <c r="AD2306" s="39"/>
      <c r="AE2306" s="39"/>
      <c r="AF2306" s="39"/>
      <c r="AG2306" s="39"/>
      <c r="AH2306" s="39"/>
      <c r="AI2306" s="39"/>
      <c r="AJ2306" s="39"/>
      <c r="AK2306" s="39"/>
      <c r="AL2306" s="39">
        <f t="shared" si="518"/>
        <v>1035</v>
      </c>
      <c r="AM2306" s="39"/>
      <c r="AN2306" s="39">
        <v>10001</v>
      </c>
      <c r="AO2306" s="39" t="s">
        <v>101</v>
      </c>
      <c r="AP2306" s="39">
        <f t="shared" si="519"/>
        <v>2</v>
      </c>
    </row>
    <row r="2307" spans="27:42" x14ac:dyDescent="0.2">
      <c r="AA2307" s="39"/>
      <c r="AB2307" s="39"/>
      <c r="AC2307" s="39"/>
      <c r="AD2307" s="39"/>
      <c r="AE2307" s="39"/>
      <c r="AF2307" s="39"/>
      <c r="AG2307" s="39"/>
      <c r="AH2307" s="39"/>
      <c r="AI2307" s="39"/>
      <c r="AJ2307" s="39"/>
      <c r="AK2307" s="39"/>
      <c r="AL2307" s="39">
        <f t="shared" si="518"/>
        <v>1036</v>
      </c>
      <c r="AM2307" s="39"/>
      <c r="AN2307" s="39">
        <v>10001</v>
      </c>
      <c r="AO2307" s="39" t="s">
        <v>101</v>
      </c>
      <c r="AP2307" s="39">
        <f t="shared" si="519"/>
        <v>2</v>
      </c>
    </row>
    <row r="2308" spans="27:42" x14ac:dyDescent="0.2">
      <c r="AA2308" s="39"/>
      <c r="AB2308" s="39"/>
      <c r="AC2308" s="39"/>
      <c r="AD2308" s="39"/>
      <c r="AE2308" s="39"/>
      <c r="AF2308" s="39"/>
      <c r="AG2308" s="39"/>
      <c r="AH2308" s="39"/>
      <c r="AI2308" s="39"/>
      <c r="AJ2308" s="39"/>
      <c r="AK2308" s="39"/>
      <c r="AL2308" s="39">
        <f t="shared" si="518"/>
        <v>1037</v>
      </c>
      <c r="AM2308" s="39"/>
      <c r="AN2308" s="39">
        <v>10001</v>
      </c>
      <c r="AO2308" s="39" t="s">
        <v>101</v>
      </c>
      <c r="AP2308" s="39">
        <f t="shared" si="519"/>
        <v>2</v>
      </c>
    </row>
    <row r="2309" spans="27:42" x14ac:dyDescent="0.2">
      <c r="AA2309" s="39"/>
      <c r="AB2309" s="39"/>
      <c r="AC2309" s="39"/>
      <c r="AD2309" s="39"/>
      <c r="AE2309" s="39"/>
      <c r="AF2309" s="39"/>
      <c r="AG2309" s="39"/>
      <c r="AH2309" s="39"/>
      <c r="AI2309" s="39"/>
      <c r="AJ2309" s="39"/>
      <c r="AK2309" s="39"/>
      <c r="AL2309" s="39">
        <f t="shared" si="518"/>
        <v>1038</v>
      </c>
      <c r="AM2309" s="39"/>
      <c r="AN2309" s="39">
        <v>10001</v>
      </c>
      <c r="AO2309" s="39" t="s">
        <v>101</v>
      </c>
      <c r="AP2309" s="39">
        <f t="shared" si="519"/>
        <v>2</v>
      </c>
    </row>
    <row r="2310" spans="27:42" x14ac:dyDescent="0.2">
      <c r="AA2310" s="39"/>
      <c r="AB2310" s="39"/>
      <c r="AC2310" s="39"/>
      <c r="AD2310" s="39"/>
      <c r="AE2310" s="39"/>
      <c r="AF2310" s="39"/>
      <c r="AG2310" s="39"/>
      <c r="AH2310" s="39"/>
      <c r="AI2310" s="39"/>
      <c r="AJ2310" s="39"/>
      <c r="AK2310" s="39"/>
      <c r="AL2310" s="39">
        <f t="shared" si="518"/>
        <v>1039</v>
      </c>
      <c r="AM2310" s="39"/>
      <c r="AN2310" s="39">
        <v>10001</v>
      </c>
      <c r="AO2310" s="39" t="s">
        <v>101</v>
      </c>
      <c r="AP2310" s="39">
        <f t="shared" si="519"/>
        <v>2</v>
      </c>
    </row>
    <row r="2311" spans="27:42" x14ac:dyDescent="0.2">
      <c r="AA2311" s="39"/>
      <c r="AB2311" s="39"/>
      <c r="AC2311" s="39"/>
      <c r="AD2311" s="39"/>
      <c r="AE2311" s="39"/>
      <c r="AF2311" s="39"/>
      <c r="AG2311" s="39"/>
      <c r="AH2311" s="39"/>
      <c r="AI2311" s="39"/>
      <c r="AJ2311" s="39"/>
      <c r="AK2311" s="39"/>
      <c r="AL2311" s="39">
        <f t="shared" si="518"/>
        <v>1040</v>
      </c>
      <c r="AM2311" s="39"/>
      <c r="AN2311" s="39">
        <v>10001</v>
      </c>
      <c r="AO2311" s="39" t="s">
        <v>101</v>
      </c>
      <c r="AP2311" s="39">
        <f t="shared" si="519"/>
        <v>2</v>
      </c>
    </row>
    <row r="2312" spans="27:42" x14ac:dyDescent="0.2">
      <c r="AA2312" s="39"/>
      <c r="AB2312" s="39"/>
      <c r="AC2312" s="39"/>
      <c r="AD2312" s="39"/>
      <c r="AE2312" s="39"/>
      <c r="AF2312" s="39"/>
      <c r="AG2312" s="39"/>
      <c r="AH2312" s="39"/>
      <c r="AI2312" s="39"/>
      <c r="AJ2312" s="39"/>
      <c r="AK2312" s="39"/>
      <c r="AL2312" s="39">
        <f t="shared" si="518"/>
        <v>1041</v>
      </c>
      <c r="AM2312" s="39"/>
      <c r="AN2312" s="39">
        <v>10001</v>
      </c>
      <c r="AO2312" s="39" t="s">
        <v>101</v>
      </c>
      <c r="AP2312" s="39">
        <f t="shared" si="519"/>
        <v>2</v>
      </c>
    </row>
    <row r="2313" spans="27:42" x14ac:dyDescent="0.2">
      <c r="AA2313" s="39"/>
      <c r="AB2313" s="39"/>
      <c r="AC2313" s="39"/>
      <c r="AD2313" s="39"/>
      <c r="AE2313" s="39"/>
      <c r="AF2313" s="39"/>
      <c r="AG2313" s="39"/>
      <c r="AH2313" s="39"/>
      <c r="AI2313" s="39"/>
      <c r="AJ2313" s="39"/>
      <c r="AK2313" s="39"/>
      <c r="AL2313" s="39">
        <f t="shared" si="518"/>
        <v>1042</v>
      </c>
      <c r="AM2313" s="39"/>
      <c r="AN2313" s="39">
        <v>10001</v>
      </c>
      <c r="AO2313" s="39" t="s">
        <v>101</v>
      </c>
      <c r="AP2313" s="39">
        <f t="shared" si="519"/>
        <v>2</v>
      </c>
    </row>
    <row r="2314" spans="27:42" x14ac:dyDescent="0.2">
      <c r="AA2314" s="39"/>
      <c r="AB2314" s="39"/>
      <c r="AC2314" s="39"/>
      <c r="AD2314" s="39"/>
      <c r="AE2314" s="39"/>
      <c r="AF2314" s="39"/>
      <c r="AG2314" s="39"/>
      <c r="AH2314" s="39"/>
      <c r="AI2314" s="39"/>
      <c r="AJ2314" s="39"/>
      <c r="AK2314" s="39"/>
      <c r="AL2314" s="39">
        <f t="shared" si="518"/>
        <v>1043</v>
      </c>
      <c r="AM2314" s="39"/>
      <c r="AN2314" s="39">
        <v>10001</v>
      </c>
      <c r="AO2314" s="39" t="s">
        <v>101</v>
      </c>
      <c r="AP2314" s="39">
        <f t="shared" si="519"/>
        <v>2</v>
      </c>
    </row>
    <row r="2315" spans="27:42" x14ac:dyDescent="0.2">
      <c r="AA2315" s="39"/>
      <c r="AB2315" s="39"/>
      <c r="AC2315" s="39"/>
      <c r="AD2315" s="39"/>
      <c r="AE2315" s="39"/>
      <c r="AF2315" s="39"/>
      <c r="AG2315" s="39"/>
      <c r="AH2315" s="39"/>
      <c r="AI2315" s="39"/>
      <c r="AJ2315" s="39"/>
      <c r="AK2315" s="39"/>
      <c r="AL2315" s="39">
        <f t="shared" si="518"/>
        <v>1044</v>
      </c>
      <c r="AM2315" s="39"/>
      <c r="AN2315" s="39">
        <v>10001</v>
      </c>
      <c r="AO2315" s="39" t="s">
        <v>101</v>
      </c>
      <c r="AP2315" s="39">
        <f t="shared" si="519"/>
        <v>2</v>
      </c>
    </row>
    <row r="2316" spans="27:42" x14ac:dyDescent="0.2">
      <c r="AA2316" s="39"/>
      <c r="AB2316" s="39"/>
      <c r="AC2316" s="39"/>
      <c r="AD2316" s="39"/>
      <c r="AE2316" s="39"/>
      <c r="AF2316" s="39"/>
      <c r="AG2316" s="39"/>
      <c r="AH2316" s="39"/>
      <c r="AI2316" s="39"/>
      <c r="AJ2316" s="39"/>
      <c r="AK2316" s="39"/>
      <c r="AL2316" s="39">
        <f t="shared" si="518"/>
        <v>1045</v>
      </c>
      <c r="AM2316" s="39"/>
      <c r="AN2316" s="39">
        <v>10001</v>
      </c>
      <c r="AO2316" s="39" t="s">
        <v>101</v>
      </c>
      <c r="AP2316" s="39">
        <f t="shared" si="519"/>
        <v>2</v>
      </c>
    </row>
    <row r="2317" spans="27:42" x14ac:dyDescent="0.2">
      <c r="AA2317" s="39"/>
      <c r="AB2317" s="39"/>
      <c r="AC2317" s="39"/>
      <c r="AD2317" s="39"/>
      <c r="AE2317" s="39"/>
      <c r="AF2317" s="39"/>
      <c r="AG2317" s="39"/>
      <c r="AH2317" s="39"/>
      <c r="AI2317" s="39"/>
      <c r="AJ2317" s="39"/>
      <c r="AK2317" s="39"/>
      <c r="AL2317" s="39">
        <f t="shared" si="518"/>
        <v>1046</v>
      </c>
      <c r="AM2317" s="39"/>
      <c r="AN2317" s="39">
        <v>10001</v>
      </c>
      <c r="AO2317" s="39" t="s">
        <v>101</v>
      </c>
      <c r="AP2317" s="39">
        <f t="shared" si="519"/>
        <v>2</v>
      </c>
    </row>
    <row r="2318" spans="27:42" x14ac:dyDescent="0.2">
      <c r="AA2318" s="39"/>
      <c r="AB2318" s="39"/>
      <c r="AC2318" s="39"/>
      <c r="AD2318" s="39"/>
      <c r="AE2318" s="39"/>
      <c r="AF2318" s="39"/>
      <c r="AG2318" s="39"/>
      <c r="AH2318" s="39"/>
      <c r="AI2318" s="39"/>
      <c r="AJ2318" s="39"/>
      <c r="AK2318" s="39"/>
      <c r="AL2318" s="39">
        <f t="shared" si="518"/>
        <v>1047</v>
      </c>
      <c r="AM2318" s="39"/>
      <c r="AN2318" s="39">
        <v>10001</v>
      </c>
      <c r="AO2318" s="39" t="s">
        <v>101</v>
      </c>
      <c r="AP2318" s="39">
        <f t="shared" si="519"/>
        <v>2</v>
      </c>
    </row>
    <row r="2319" spans="27:42" x14ac:dyDescent="0.2">
      <c r="AA2319" s="39"/>
      <c r="AB2319" s="39"/>
      <c r="AC2319" s="39"/>
      <c r="AD2319" s="39"/>
      <c r="AE2319" s="39"/>
      <c r="AF2319" s="39"/>
      <c r="AG2319" s="39"/>
      <c r="AH2319" s="39"/>
      <c r="AI2319" s="39"/>
      <c r="AJ2319" s="39"/>
      <c r="AK2319" s="39"/>
      <c r="AL2319" s="39">
        <f t="shared" si="518"/>
        <v>1048</v>
      </c>
      <c r="AM2319" s="39"/>
      <c r="AN2319" s="39">
        <v>10001</v>
      </c>
      <c r="AO2319" s="39" t="s">
        <v>101</v>
      </c>
      <c r="AP2319" s="39">
        <f t="shared" si="519"/>
        <v>2</v>
      </c>
    </row>
    <row r="2320" spans="27:42" x14ac:dyDescent="0.2">
      <c r="AA2320" s="39"/>
      <c r="AB2320" s="39"/>
      <c r="AC2320" s="39"/>
      <c r="AD2320" s="39"/>
      <c r="AE2320" s="39"/>
      <c r="AF2320" s="39"/>
      <c r="AG2320" s="39"/>
      <c r="AH2320" s="39"/>
      <c r="AI2320" s="39"/>
      <c r="AJ2320" s="39"/>
      <c r="AK2320" s="39"/>
      <c r="AL2320" s="39">
        <f t="shared" si="518"/>
        <v>1049</v>
      </c>
      <c r="AM2320" s="39"/>
      <c r="AN2320" s="39">
        <v>10001</v>
      </c>
      <c r="AO2320" s="39" t="s">
        <v>101</v>
      </c>
      <c r="AP2320" s="39">
        <f t="shared" si="519"/>
        <v>2</v>
      </c>
    </row>
    <row r="2321" spans="27:42" x14ac:dyDescent="0.2">
      <c r="AA2321" s="39"/>
      <c r="AB2321" s="39"/>
      <c r="AC2321" s="39"/>
      <c r="AD2321" s="39"/>
      <c r="AE2321" s="39"/>
      <c r="AF2321" s="39"/>
      <c r="AG2321" s="39"/>
      <c r="AH2321" s="39"/>
      <c r="AI2321" s="39"/>
      <c r="AJ2321" s="39"/>
      <c r="AK2321" s="39"/>
      <c r="AL2321" s="39">
        <f t="shared" si="518"/>
        <v>1050</v>
      </c>
      <c r="AM2321" s="39"/>
      <c r="AN2321" s="39">
        <v>10001</v>
      </c>
      <c r="AO2321" s="39" t="s">
        <v>101</v>
      </c>
      <c r="AP2321" s="39">
        <f t="shared" si="519"/>
        <v>2</v>
      </c>
    </row>
    <row r="2322" spans="27:42" x14ac:dyDescent="0.2">
      <c r="AA2322" s="39"/>
      <c r="AB2322" s="39"/>
      <c r="AC2322" s="39"/>
      <c r="AD2322" s="39"/>
      <c r="AE2322" s="39"/>
      <c r="AF2322" s="39"/>
      <c r="AG2322" s="39"/>
      <c r="AH2322" s="39"/>
      <c r="AI2322" s="39"/>
      <c r="AJ2322" s="39"/>
      <c r="AK2322" s="39"/>
      <c r="AL2322" s="39">
        <f t="shared" si="518"/>
        <v>1051</v>
      </c>
      <c r="AM2322" s="39"/>
      <c r="AN2322" s="39">
        <v>10001</v>
      </c>
      <c r="AO2322" s="39" t="s">
        <v>101</v>
      </c>
      <c r="AP2322" s="39">
        <f t="shared" si="519"/>
        <v>2</v>
      </c>
    </row>
    <row r="2323" spans="27:42" x14ac:dyDescent="0.2">
      <c r="AA2323" s="39"/>
      <c r="AB2323" s="39"/>
      <c r="AC2323" s="39"/>
      <c r="AD2323" s="39"/>
      <c r="AE2323" s="39"/>
      <c r="AF2323" s="39"/>
      <c r="AG2323" s="39"/>
      <c r="AH2323" s="39"/>
      <c r="AI2323" s="39"/>
      <c r="AJ2323" s="39"/>
      <c r="AK2323" s="39"/>
      <c r="AL2323" s="39">
        <f t="shared" si="518"/>
        <v>1052</v>
      </c>
      <c r="AM2323" s="39"/>
      <c r="AN2323" s="39">
        <v>10001</v>
      </c>
      <c r="AO2323" s="39" t="s">
        <v>101</v>
      </c>
      <c r="AP2323" s="39">
        <f t="shared" si="519"/>
        <v>2</v>
      </c>
    </row>
    <row r="2324" spans="27:42" x14ac:dyDescent="0.2">
      <c r="AA2324" s="39"/>
      <c r="AB2324" s="39"/>
      <c r="AC2324" s="39"/>
      <c r="AD2324" s="39"/>
      <c r="AE2324" s="39"/>
      <c r="AF2324" s="39"/>
      <c r="AG2324" s="39"/>
      <c r="AH2324" s="39"/>
      <c r="AI2324" s="39"/>
      <c r="AJ2324" s="39"/>
      <c r="AK2324" s="39"/>
      <c r="AL2324" s="39">
        <f t="shared" si="518"/>
        <v>1053</v>
      </c>
      <c r="AM2324" s="39"/>
      <c r="AN2324" s="39">
        <v>10001</v>
      </c>
      <c r="AO2324" s="39" t="s">
        <v>101</v>
      </c>
      <c r="AP2324" s="39">
        <f t="shared" si="519"/>
        <v>2</v>
      </c>
    </row>
    <row r="2325" spans="27:42" x14ac:dyDescent="0.2">
      <c r="AA2325" s="39"/>
      <c r="AB2325" s="39"/>
      <c r="AC2325" s="39"/>
      <c r="AD2325" s="39"/>
      <c r="AE2325" s="39"/>
      <c r="AF2325" s="39"/>
      <c r="AG2325" s="39"/>
      <c r="AH2325" s="39"/>
      <c r="AI2325" s="39"/>
      <c r="AJ2325" s="39"/>
      <c r="AK2325" s="39"/>
      <c r="AL2325" s="39">
        <f t="shared" si="518"/>
        <v>1054</v>
      </c>
      <c r="AM2325" s="39"/>
      <c r="AN2325" s="39">
        <v>10001</v>
      </c>
      <c r="AO2325" s="39" t="s">
        <v>101</v>
      </c>
      <c r="AP2325" s="39">
        <f t="shared" si="519"/>
        <v>2</v>
      </c>
    </row>
    <row r="2326" spans="27:42" x14ac:dyDescent="0.2">
      <c r="AA2326" s="39"/>
      <c r="AB2326" s="39"/>
      <c r="AC2326" s="39"/>
      <c r="AD2326" s="39"/>
      <c r="AE2326" s="39"/>
      <c r="AF2326" s="39"/>
      <c r="AG2326" s="39"/>
      <c r="AH2326" s="39"/>
      <c r="AI2326" s="39"/>
      <c r="AJ2326" s="39"/>
      <c r="AK2326" s="39"/>
      <c r="AL2326" s="39">
        <f t="shared" si="518"/>
        <v>1055</v>
      </c>
      <c r="AM2326" s="39"/>
      <c r="AN2326" s="39">
        <v>10001</v>
      </c>
      <c r="AO2326" s="39" t="s">
        <v>101</v>
      </c>
      <c r="AP2326" s="39">
        <f t="shared" si="519"/>
        <v>2</v>
      </c>
    </row>
    <row r="2327" spans="27:42" x14ac:dyDescent="0.2">
      <c r="AA2327" s="39"/>
      <c r="AB2327" s="39"/>
      <c r="AC2327" s="39"/>
      <c r="AD2327" s="39"/>
      <c r="AE2327" s="39"/>
      <c r="AF2327" s="39"/>
      <c r="AG2327" s="39"/>
      <c r="AH2327" s="39"/>
      <c r="AI2327" s="39"/>
      <c r="AJ2327" s="39"/>
      <c r="AK2327" s="39"/>
      <c r="AL2327" s="39">
        <f t="shared" ref="AL2327:AL2390" si="520">AL2326+1</f>
        <v>1056</v>
      </c>
      <c r="AM2327" s="39"/>
      <c r="AN2327" s="39">
        <v>10001</v>
      </c>
      <c r="AO2327" s="39" t="s">
        <v>101</v>
      </c>
      <c r="AP2327" s="39">
        <f t="shared" ref="AP2327:AP2390" si="521">AP2326</f>
        <v>2</v>
      </c>
    </row>
    <row r="2328" spans="27:42" x14ac:dyDescent="0.2">
      <c r="AA2328" s="39"/>
      <c r="AB2328" s="39"/>
      <c r="AC2328" s="39"/>
      <c r="AD2328" s="39"/>
      <c r="AE2328" s="39"/>
      <c r="AF2328" s="39"/>
      <c r="AG2328" s="39"/>
      <c r="AH2328" s="39"/>
      <c r="AI2328" s="39"/>
      <c r="AJ2328" s="39"/>
      <c r="AK2328" s="39"/>
      <c r="AL2328" s="39">
        <f t="shared" si="520"/>
        <v>1057</v>
      </c>
      <c r="AM2328" s="39"/>
      <c r="AN2328" s="39">
        <v>10001</v>
      </c>
      <c r="AO2328" s="39" t="s">
        <v>101</v>
      </c>
      <c r="AP2328" s="39">
        <f t="shared" si="521"/>
        <v>2</v>
      </c>
    </row>
    <row r="2329" spans="27:42" x14ac:dyDescent="0.2">
      <c r="AA2329" s="39"/>
      <c r="AB2329" s="39"/>
      <c r="AC2329" s="39"/>
      <c r="AD2329" s="39"/>
      <c r="AE2329" s="39"/>
      <c r="AF2329" s="39"/>
      <c r="AG2329" s="39"/>
      <c r="AH2329" s="39"/>
      <c r="AI2329" s="39"/>
      <c r="AJ2329" s="39"/>
      <c r="AK2329" s="39"/>
      <c r="AL2329" s="39">
        <f t="shared" si="520"/>
        <v>1058</v>
      </c>
      <c r="AM2329" s="39"/>
      <c r="AN2329" s="39">
        <v>10001</v>
      </c>
      <c r="AO2329" s="39" t="s">
        <v>101</v>
      </c>
      <c r="AP2329" s="39">
        <f t="shared" si="521"/>
        <v>2</v>
      </c>
    </row>
    <row r="2330" spans="27:42" x14ac:dyDescent="0.2">
      <c r="AA2330" s="39"/>
      <c r="AB2330" s="39"/>
      <c r="AC2330" s="39"/>
      <c r="AD2330" s="39"/>
      <c r="AE2330" s="39"/>
      <c r="AF2330" s="39"/>
      <c r="AG2330" s="39"/>
      <c r="AH2330" s="39"/>
      <c r="AI2330" s="39"/>
      <c r="AJ2330" s="39"/>
      <c r="AK2330" s="39"/>
      <c r="AL2330" s="39">
        <f t="shared" si="520"/>
        <v>1059</v>
      </c>
      <c r="AM2330" s="39"/>
      <c r="AN2330" s="39">
        <v>10001</v>
      </c>
      <c r="AO2330" s="39" t="s">
        <v>101</v>
      </c>
      <c r="AP2330" s="39">
        <f t="shared" si="521"/>
        <v>2</v>
      </c>
    </row>
    <row r="2331" spans="27:42" x14ac:dyDescent="0.2">
      <c r="AA2331" s="39"/>
      <c r="AB2331" s="39"/>
      <c r="AC2331" s="39"/>
      <c r="AD2331" s="39"/>
      <c r="AE2331" s="39"/>
      <c r="AF2331" s="39"/>
      <c r="AG2331" s="39"/>
      <c r="AH2331" s="39"/>
      <c r="AI2331" s="39"/>
      <c r="AJ2331" s="39"/>
      <c r="AK2331" s="39"/>
      <c r="AL2331" s="39">
        <f t="shared" si="520"/>
        <v>1060</v>
      </c>
      <c r="AM2331" s="39"/>
      <c r="AN2331" s="39">
        <v>10001</v>
      </c>
      <c r="AO2331" s="39" t="s">
        <v>101</v>
      </c>
      <c r="AP2331" s="39">
        <f t="shared" si="521"/>
        <v>2</v>
      </c>
    </row>
    <row r="2332" spans="27:42" x14ac:dyDescent="0.2">
      <c r="AA2332" s="39"/>
      <c r="AB2332" s="39"/>
      <c r="AC2332" s="39"/>
      <c r="AD2332" s="39"/>
      <c r="AE2332" s="39"/>
      <c r="AF2332" s="39"/>
      <c r="AG2332" s="39"/>
      <c r="AH2332" s="39"/>
      <c r="AI2332" s="39"/>
      <c r="AJ2332" s="39"/>
      <c r="AK2332" s="39"/>
      <c r="AL2332" s="39">
        <f t="shared" si="520"/>
        <v>1061</v>
      </c>
      <c r="AM2332" s="39"/>
      <c r="AN2332" s="39">
        <v>10001</v>
      </c>
      <c r="AO2332" s="39" t="s">
        <v>101</v>
      </c>
      <c r="AP2332" s="39">
        <f t="shared" si="521"/>
        <v>2</v>
      </c>
    </row>
    <row r="2333" spans="27:42" x14ac:dyDescent="0.2">
      <c r="AA2333" s="39"/>
      <c r="AB2333" s="39"/>
      <c r="AC2333" s="39"/>
      <c r="AD2333" s="39"/>
      <c r="AE2333" s="39"/>
      <c r="AF2333" s="39"/>
      <c r="AG2333" s="39"/>
      <c r="AH2333" s="39"/>
      <c r="AI2333" s="39"/>
      <c r="AJ2333" s="39"/>
      <c r="AK2333" s="39"/>
      <c r="AL2333" s="39">
        <f t="shared" si="520"/>
        <v>1062</v>
      </c>
      <c r="AM2333" s="39"/>
      <c r="AN2333" s="39">
        <v>10001</v>
      </c>
      <c r="AO2333" s="39" t="s">
        <v>101</v>
      </c>
      <c r="AP2333" s="39">
        <f t="shared" si="521"/>
        <v>2</v>
      </c>
    </row>
    <row r="2334" spans="27:42" x14ac:dyDescent="0.2">
      <c r="AA2334" s="39"/>
      <c r="AB2334" s="39"/>
      <c r="AC2334" s="39"/>
      <c r="AD2334" s="39"/>
      <c r="AE2334" s="39"/>
      <c r="AF2334" s="39"/>
      <c r="AG2334" s="39"/>
      <c r="AH2334" s="39"/>
      <c r="AI2334" s="39"/>
      <c r="AJ2334" s="39"/>
      <c r="AK2334" s="39"/>
      <c r="AL2334" s="39">
        <f t="shared" si="520"/>
        <v>1063</v>
      </c>
      <c r="AM2334" s="39"/>
      <c r="AN2334" s="39">
        <v>10001</v>
      </c>
      <c r="AO2334" s="39" t="s">
        <v>101</v>
      </c>
      <c r="AP2334" s="39">
        <f t="shared" si="521"/>
        <v>2</v>
      </c>
    </row>
    <row r="2335" spans="27:42" x14ac:dyDescent="0.2">
      <c r="AA2335" s="39"/>
      <c r="AB2335" s="39"/>
      <c r="AC2335" s="39"/>
      <c r="AD2335" s="39"/>
      <c r="AE2335" s="39"/>
      <c r="AF2335" s="39"/>
      <c r="AG2335" s="39"/>
      <c r="AH2335" s="39"/>
      <c r="AI2335" s="39"/>
      <c r="AJ2335" s="39"/>
      <c r="AK2335" s="39"/>
      <c r="AL2335" s="39">
        <f t="shared" si="520"/>
        <v>1064</v>
      </c>
      <c r="AM2335" s="39"/>
      <c r="AN2335" s="39">
        <v>10001</v>
      </c>
      <c r="AO2335" s="39" t="s">
        <v>101</v>
      </c>
      <c r="AP2335" s="39">
        <f t="shared" si="521"/>
        <v>2</v>
      </c>
    </row>
    <row r="2336" spans="27:42" x14ac:dyDescent="0.2">
      <c r="AA2336" s="39"/>
      <c r="AB2336" s="39"/>
      <c r="AC2336" s="39"/>
      <c r="AD2336" s="39"/>
      <c r="AE2336" s="39"/>
      <c r="AF2336" s="39"/>
      <c r="AG2336" s="39"/>
      <c r="AH2336" s="39"/>
      <c r="AI2336" s="39"/>
      <c r="AJ2336" s="39"/>
      <c r="AK2336" s="39"/>
      <c r="AL2336" s="39">
        <f t="shared" si="520"/>
        <v>1065</v>
      </c>
      <c r="AM2336" s="39"/>
      <c r="AN2336" s="39">
        <v>10001</v>
      </c>
      <c r="AO2336" s="39" t="s">
        <v>101</v>
      </c>
      <c r="AP2336" s="39">
        <f t="shared" si="521"/>
        <v>2</v>
      </c>
    </row>
    <row r="2337" spans="27:42" x14ac:dyDescent="0.2">
      <c r="AA2337" s="39"/>
      <c r="AB2337" s="39"/>
      <c r="AC2337" s="39"/>
      <c r="AD2337" s="39"/>
      <c r="AE2337" s="39"/>
      <c r="AF2337" s="39"/>
      <c r="AG2337" s="39"/>
      <c r="AH2337" s="39"/>
      <c r="AI2337" s="39"/>
      <c r="AJ2337" s="39"/>
      <c r="AK2337" s="39"/>
      <c r="AL2337" s="39">
        <f t="shared" si="520"/>
        <v>1066</v>
      </c>
      <c r="AM2337" s="39"/>
      <c r="AN2337" s="39">
        <v>10001</v>
      </c>
      <c r="AO2337" s="39" t="s">
        <v>101</v>
      </c>
      <c r="AP2337" s="39">
        <f t="shared" si="521"/>
        <v>2</v>
      </c>
    </row>
    <row r="2338" spans="27:42" x14ac:dyDescent="0.2">
      <c r="AA2338" s="39"/>
      <c r="AB2338" s="39"/>
      <c r="AC2338" s="39"/>
      <c r="AD2338" s="39"/>
      <c r="AE2338" s="39"/>
      <c r="AF2338" s="39"/>
      <c r="AG2338" s="39"/>
      <c r="AH2338" s="39"/>
      <c r="AI2338" s="39"/>
      <c r="AJ2338" s="39"/>
      <c r="AK2338" s="39"/>
      <c r="AL2338" s="39">
        <f t="shared" si="520"/>
        <v>1067</v>
      </c>
      <c r="AM2338" s="39"/>
      <c r="AN2338" s="39">
        <v>10001</v>
      </c>
      <c r="AO2338" s="39" t="s">
        <v>101</v>
      </c>
      <c r="AP2338" s="39">
        <f t="shared" si="521"/>
        <v>2</v>
      </c>
    </row>
    <row r="2339" spans="27:42" x14ac:dyDescent="0.2">
      <c r="AA2339" s="39"/>
      <c r="AB2339" s="39"/>
      <c r="AC2339" s="39"/>
      <c r="AD2339" s="39"/>
      <c r="AE2339" s="39"/>
      <c r="AF2339" s="39"/>
      <c r="AG2339" s="39"/>
      <c r="AH2339" s="39"/>
      <c r="AI2339" s="39"/>
      <c r="AJ2339" s="39"/>
      <c r="AK2339" s="39"/>
      <c r="AL2339" s="39">
        <f t="shared" si="520"/>
        <v>1068</v>
      </c>
      <c r="AM2339" s="39"/>
      <c r="AN2339" s="39">
        <v>10001</v>
      </c>
      <c r="AO2339" s="39" t="s">
        <v>101</v>
      </c>
      <c r="AP2339" s="39">
        <f t="shared" si="521"/>
        <v>2</v>
      </c>
    </row>
    <row r="2340" spans="27:42" x14ac:dyDescent="0.2">
      <c r="AA2340" s="39"/>
      <c r="AB2340" s="39"/>
      <c r="AC2340" s="39"/>
      <c r="AD2340" s="39"/>
      <c r="AE2340" s="39"/>
      <c r="AF2340" s="39"/>
      <c r="AG2340" s="39"/>
      <c r="AH2340" s="39"/>
      <c r="AI2340" s="39"/>
      <c r="AJ2340" s="39"/>
      <c r="AK2340" s="39"/>
      <c r="AL2340" s="39">
        <f t="shared" si="520"/>
        <v>1069</v>
      </c>
      <c r="AM2340" s="39"/>
      <c r="AN2340" s="39">
        <v>10001</v>
      </c>
      <c r="AO2340" s="39" t="s">
        <v>101</v>
      </c>
      <c r="AP2340" s="39">
        <f t="shared" si="521"/>
        <v>2</v>
      </c>
    </row>
    <row r="2341" spans="27:42" x14ac:dyDescent="0.2">
      <c r="AA2341" s="39"/>
      <c r="AB2341" s="39"/>
      <c r="AC2341" s="39"/>
      <c r="AD2341" s="39"/>
      <c r="AE2341" s="39"/>
      <c r="AF2341" s="39"/>
      <c r="AG2341" s="39"/>
      <c r="AH2341" s="39"/>
      <c r="AI2341" s="39"/>
      <c r="AJ2341" s="39"/>
      <c r="AK2341" s="39"/>
      <c r="AL2341" s="39">
        <f t="shared" si="520"/>
        <v>1070</v>
      </c>
      <c r="AM2341" s="39"/>
      <c r="AN2341" s="39">
        <v>10001</v>
      </c>
      <c r="AO2341" s="39" t="s">
        <v>101</v>
      </c>
      <c r="AP2341" s="39">
        <f t="shared" si="521"/>
        <v>2</v>
      </c>
    </row>
    <row r="2342" spans="27:42" x14ac:dyDescent="0.2">
      <c r="AA2342" s="39"/>
      <c r="AB2342" s="39"/>
      <c r="AC2342" s="39"/>
      <c r="AD2342" s="39"/>
      <c r="AE2342" s="39"/>
      <c r="AF2342" s="39"/>
      <c r="AG2342" s="39"/>
      <c r="AH2342" s="39"/>
      <c r="AI2342" s="39"/>
      <c r="AJ2342" s="39"/>
      <c r="AK2342" s="39"/>
      <c r="AL2342" s="39">
        <f t="shared" si="520"/>
        <v>1071</v>
      </c>
      <c r="AM2342" s="39"/>
      <c r="AN2342" s="39">
        <v>10001</v>
      </c>
      <c r="AO2342" s="39" t="s">
        <v>101</v>
      </c>
      <c r="AP2342" s="39">
        <f t="shared" si="521"/>
        <v>2</v>
      </c>
    </row>
    <row r="2343" spans="27:42" x14ac:dyDescent="0.2">
      <c r="AA2343" s="39"/>
      <c r="AB2343" s="39"/>
      <c r="AC2343" s="39"/>
      <c r="AD2343" s="39"/>
      <c r="AE2343" s="39"/>
      <c r="AF2343" s="39"/>
      <c r="AG2343" s="39"/>
      <c r="AH2343" s="39"/>
      <c r="AI2343" s="39"/>
      <c r="AJ2343" s="39"/>
      <c r="AK2343" s="39"/>
      <c r="AL2343" s="39">
        <f t="shared" si="520"/>
        <v>1072</v>
      </c>
      <c r="AM2343" s="39"/>
      <c r="AN2343" s="39">
        <v>10001</v>
      </c>
      <c r="AO2343" s="39" t="s">
        <v>101</v>
      </c>
      <c r="AP2343" s="39">
        <f t="shared" si="521"/>
        <v>2</v>
      </c>
    </row>
    <row r="2344" spans="27:42" x14ac:dyDescent="0.2">
      <c r="AA2344" s="39"/>
      <c r="AB2344" s="39"/>
      <c r="AC2344" s="39"/>
      <c r="AD2344" s="39"/>
      <c r="AE2344" s="39"/>
      <c r="AF2344" s="39"/>
      <c r="AG2344" s="39"/>
      <c r="AH2344" s="39"/>
      <c r="AI2344" s="39"/>
      <c r="AJ2344" s="39"/>
      <c r="AK2344" s="39"/>
      <c r="AL2344" s="39">
        <f t="shared" si="520"/>
        <v>1073</v>
      </c>
      <c r="AM2344" s="39"/>
      <c r="AN2344" s="39">
        <v>10001</v>
      </c>
      <c r="AO2344" s="39" t="s">
        <v>101</v>
      </c>
      <c r="AP2344" s="39">
        <f t="shared" si="521"/>
        <v>2</v>
      </c>
    </row>
    <row r="2345" spans="27:42" x14ac:dyDescent="0.2">
      <c r="AA2345" s="39"/>
      <c r="AB2345" s="39"/>
      <c r="AC2345" s="39"/>
      <c r="AD2345" s="39"/>
      <c r="AE2345" s="39"/>
      <c r="AF2345" s="39"/>
      <c r="AG2345" s="39"/>
      <c r="AH2345" s="39"/>
      <c r="AI2345" s="39"/>
      <c r="AJ2345" s="39"/>
      <c r="AK2345" s="39"/>
      <c r="AL2345" s="39">
        <f t="shared" si="520"/>
        <v>1074</v>
      </c>
      <c r="AM2345" s="39"/>
      <c r="AN2345" s="39">
        <v>10001</v>
      </c>
      <c r="AO2345" s="39" t="s">
        <v>101</v>
      </c>
      <c r="AP2345" s="39">
        <f t="shared" si="521"/>
        <v>2</v>
      </c>
    </row>
    <row r="2346" spans="27:42" x14ac:dyDescent="0.2">
      <c r="AA2346" s="39"/>
      <c r="AB2346" s="39"/>
      <c r="AC2346" s="39"/>
      <c r="AD2346" s="39"/>
      <c r="AE2346" s="39"/>
      <c r="AF2346" s="39"/>
      <c r="AG2346" s="39"/>
      <c r="AH2346" s="39"/>
      <c r="AI2346" s="39"/>
      <c r="AJ2346" s="39"/>
      <c r="AK2346" s="39"/>
      <c r="AL2346" s="39">
        <f t="shared" si="520"/>
        <v>1075</v>
      </c>
      <c r="AM2346" s="39"/>
      <c r="AN2346" s="39">
        <v>10001</v>
      </c>
      <c r="AO2346" s="39" t="s">
        <v>101</v>
      </c>
      <c r="AP2346" s="39">
        <f t="shared" si="521"/>
        <v>2</v>
      </c>
    </row>
    <row r="2347" spans="27:42" x14ac:dyDescent="0.2">
      <c r="AA2347" s="39"/>
      <c r="AB2347" s="39"/>
      <c r="AC2347" s="39"/>
      <c r="AD2347" s="39"/>
      <c r="AE2347" s="39"/>
      <c r="AF2347" s="39"/>
      <c r="AG2347" s="39"/>
      <c r="AH2347" s="39"/>
      <c r="AI2347" s="39"/>
      <c r="AJ2347" s="39"/>
      <c r="AK2347" s="39"/>
      <c r="AL2347" s="39">
        <f t="shared" si="520"/>
        <v>1076</v>
      </c>
      <c r="AM2347" s="39"/>
      <c r="AN2347" s="39">
        <v>10001</v>
      </c>
      <c r="AO2347" s="39" t="s">
        <v>101</v>
      </c>
      <c r="AP2347" s="39">
        <f t="shared" si="521"/>
        <v>2</v>
      </c>
    </row>
    <row r="2348" spans="27:42" x14ac:dyDescent="0.2">
      <c r="AA2348" s="39"/>
      <c r="AB2348" s="39"/>
      <c r="AC2348" s="39"/>
      <c r="AD2348" s="39"/>
      <c r="AE2348" s="39"/>
      <c r="AF2348" s="39"/>
      <c r="AG2348" s="39"/>
      <c r="AH2348" s="39"/>
      <c r="AI2348" s="39"/>
      <c r="AJ2348" s="39"/>
      <c r="AK2348" s="39"/>
      <c r="AL2348" s="39">
        <f t="shared" si="520"/>
        <v>1077</v>
      </c>
      <c r="AM2348" s="39"/>
      <c r="AN2348" s="39">
        <v>10001</v>
      </c>
      <c r="AO2348" s="39" t="s">
        <v>101</v>
      </c>
      <c r="AP2348" s="39">
        <f t="shared" si="521"/>
        <v>2</v>
      </c>
    </row>
    <row r="2349" spans="27:42" x14ac:dyDescent="0.2">
      <c r="AA2349" s="39"/>
      <c r="AB2349" s="39"/>
      <c r="AC2349" s="39"/>
      <c r="AD2349" s="39"/>
      <c r="AE2349" s="39"/>
      <c r="AF2349" s="39"/>
      <c r="AG2349" s="39"/>
      <c r="AH2349" s="39"/>
      <c r="AI2349" s="39"/>
      <c r="AJ2349" s="39"/>
      <c r="AK2349" s="39"/>
      <c r="AL2349" s="39">
        <f t="shared" si="520"/>
        <v>1078</v>
      </c>
      <c r="AM2349" s="39"/>
      <c r="AN2349" s="39">
        <v>10001</v>
      </c>
      <c r="AO2349" s="39" t="s">
        <v>101</v>
      </c>
      <c r="AP2349" s="39">
        <f t="shared" si="521"/>
        <v>2</v>
      </c>
    </row>
    <row r="2350" spans="27:42" x14ac:dyDescent="0.2">
      <c r="AA2350" s="39"/>
      <c r="AB2350" s="39"/>
      <c r="AC2350" s="39"/>
      <c r="AD2350" s="39"/>
      <c r="AE2350" s="39"/>
      <c r="AF2350" s="39"/>
      <c r="AG2350" s="39"/>
      <c r="AH2350" s="39"/>
      <c r="AI2350" s="39"/>
      <c r="AJ2350" s="39"/>
      <c r="AK2350" s="39"/>
      <c r="AL2350" s="39">
        <f t="shared" si="520"/>
        <v>1079</v>
      </c>
      <c r="AM2350" s="39"/>
      <c r="AN2350" s="39">
        <v>10001</v>
      </c>
      <c r="AO2350" s="39" t="s">
        <v>101</v>
      </c>
      <c r="AP2350" s="39">
        <f t="shared" si="521"/>
        <v>2</v>
      </c>
    </row>
    <row r="2351" spans="27:42" x14ac:dyDescent="0.2">
      <c r="AA2351" s="39"/>
      <c r="AB2351" s="39"/>
      <c r="AC2351" s="39"/>
      <c r="AD2351" s="39"/>
      <c r="AE2351" s="39"/>
      <c r="AF2351" s="39"/>
      <c r="AG2351" s="39"/>
      <c r="AH2351" s="39"/>
      <c r="AI2351" s="39"/>
      <c r="AJ2351" s="39"/>
      <c r="AK2351" s="39"/>
      <c r="AL2351" s="39">
        <f t="shared" si="520"/>
        <v>1080</v>
      </c>
      <c r="AM2351" s="39"/>
      <c r="AN2351" s="39">
        <v>10001</v>
      </c>
      <c r="AO2351" s="39" t="s">
        <v>101</v>
      </c>
      <c r="AP2351" s="39">
        <f t="shared" si="521"/>
        <v>2</v>
      </c>
    </row>
    <row r="2352" spans="27:42" x14ac:dyDescent="0.2">
      <c r="AA2352" s="39"/>
      <c r="AB2352" s="39"/>
      <c r="AC2352" s="39"/>
      <c r="AD2352" s="39"/>
      <c r="AE2352" s="39"/>
      <c r="AF2352" s="39"/>
      <c r="AG2352" s="39"/>
      <c r="AH2352" s="39"/>
      <c r="AI2352" s="39"/>
      <c r="AJ2352" s="39"/>
      <c r="AK2352" s="39"/>
      <c r="AL2352" s="39">
        <f t="shared" si="520"/>
        <v>1081</v>
      </c>
      <c r="AM2352" s="39"/>
      <c r="AN2352" s="39">
        <v>10001</v>
      </c>
      <c r="AO2352" s="39" t="s">
        <v>101</v>
      </c>
      <c r="AP2352" s="39">
        <f t="shared" si="521"/>
        <v>2</v>
      </c>
    </row>
    <row r="2353" spans="27:42" x14ac:dyDescent="0.2">
      <c r="AA2353" s="39"/>
      <c r="AB2353" s="39"/>
      <c r="AC2353" s="39"/>
      <c r="AD2353" s="39"/>
      <c r="AE2353" s="39"/>
      <c r="AF2353" s="39"/>
      <c r="AG2353" s="39"/>
      <c r="AH2353" s="39"/>
      <c r="AI2353" s="39"/>
      <c r="AJ2353" s="39"/>
      <c r="AK2353" s="39"/>
      <c r="AL2353" s="39">
        <f t="shared" si="520"/>
        <v>1082</v>
      </c>
      <c r="AM2353" s="39"/>
      <c r="AN2353" s="39">
        <v>10001</v>
      </c>
      <c r="AO2353" s="39" t="s">
        <v>101</v>
      </c>
      <c r="AP2353" s="39">
        <f t="shared" si="521"/>
        <v>2</v>
      </c>
    </row>
    <row r="2354" spans="27:42" x14ac:dyDescent="0.2">
      <c r="AA2354" s="39"/>
      <c r="AB2354" s="39"/>
      <c r="AC2354" s="39"/>
      <c r="AD2354" s="39"/>
      <c r="AE2354" s="39"/>
      <c r="AF2354" s="39"/>
      <c r="AG2354" s="39"/>
      <c r="AH2354" s="39"/>
      <c r="AI2354" s="39"/>
      <c r="AJ2354" s="39"/>
      <c r="AK2354" s="39"/>
      <c r="AL2354" s="39">
        <f t="shared" si="520"/>
        <v>1083</v>
      </c>
      <c r="AM2354" s="39"/>
      <c r="AN2354" s="39">
        <v>10001</v>
      </c>
      <c r="AO2354" s="39" t="s">
        <v>101</v>
      </c>
      <c r="AP2354" s="39">
        <f t="shared" si="521"/>
        <v>2</v>
      </c>
    </row>
    <row r="2355" spans="27:42" x14ac:dyDescent="0.2">
      <c r="AA2355" s="39"/>
      <c r="AB2355" s="39"/>
      <c r="AC2355" s="39"/>
      <c r="AD2355" s="39"/>
      <c r="AE2355" s="39"/>
      <c r="AF2355" s="39"/>
      <c r="AG2355" s="39"/>
      <c r="AH2355" s="39"/>
      <c r="AI2355" s="39"/>
      <c r="AJ2355" s="39"/>
      <c r="AK2355" s="39"/>
      <c r="AL2355" s="39">
        <f t="shared" si="520"/>
        <v>1084</v>
      </c>
      <c r="AM2355" s="39"/>
      <c r="AN2355" s="39">
        <v>10001</v>
      </c>
      <c r="AO2355" s="39" t="s">
        <v>101</v>
      </c>
      <c r="AP2355" s="39">
        <f t="shared" si="521"/>
        <v>2</v>
      </c>
    </row>
    <row r="2356" spans="27:42" x14ac:dyDescent="0.2">
      <c r="AA2356" s="39"/>
      <c r="AB2356" s="39"/>
      <c r="AC2356" s="39"/>
      <c r="AD2356" s="39"/>
      <c r="AE2356" s="39"/>
      <c r="AF2356" s="39"/>
      <c r="AG2356" s="39"/>
      <c r="AH2356" s="39"/>
      <c r="AI2356" s="39"/>
      <c r="AJ2356" s="39"/>
      <c r="AK2356" s="39"/>
      <c r="AL2356" s="39">
        <f t="shared" si="520"/>
        <v>1085</v>
      </c>
      <c r="AM2356" s="39"/>
      <c r="AN2356" s="39">
        <v>10001</v>
      </c>
      <c r="AO2356" s="39" t="s">
        <v>101</v>
      </c>
      <c r="AP2356" s="39">
        <f t="shared" si="521"/>
        <v>2</v>
      </c>
    </row>
    <row r="2357" spans="27:42" x14ac:dyDescent="0.2">
      <c r="AA2357" s="39"/>
      <c r="AB2357" s="39"/>
      <c r="AC2357" s="39"/>
      <c r="AD2357" s="39"/>
      <c r="AE2357" s="39"/>
      <c r="AF2357" s="39"/>
      <c r="AG2357" s="39"/>
      <c r="AH2357" s="39"/>
      <c r="AI2357" s="39"/>
      <c r="AJ2357" s="39"/>
      <c r="AK2357" s="39"/>
      <c r="AL2357" s="39">
        <f t="shared" si="520"/>
        <v>1086</v>
      </c>
      <c r="AM2357" s="39"/>
      <c r="AN2357" s="39">
        <v>10001</v>
      </c>
      <c r="AO2357" s="39" t="s">
        <v>101</v>
      </c>
      <c r="AP2357" s="39">
        <f t="shared" si="521"/>
        <v>2</v>
      </c>
    </row>
    <row r="2358" spans="27:42" x14ac:dyDescent="0.2">
      <c r="AA2358" s="39"/>
      <c r="AB2358" s="39"/>
      <c r="AC2358" s="39"/>
      <c r="AD2358" s="39"/>
      <c r="AE2358" s="39"/>
      <c r="AF2358" s="39"/>
      <c r="AG2358" s="39"/>
      <c r="AH2358" s="39"/>
      <c r="AI2358" s="39"/>
      <c r="AJ2358" s="39"/>
      <c r="AK2358" s="39"/>
      <c r="AL2358" s="39">
        <f t="shared" si="520"/>
        <v>1087</v>
      </c>
      <c r="AM2358" s="39"/>
      <c r="AN2358" s="39">
        <v>10001</v>
      </c>
      <c r="AO2358" s="39" t="s">
        <v>101</v>
      </c>
      <c r="AP2358" s="39">
        <f t="shared" si="521"/>
        <v>2</v>
      </c>
    </row>
    <row r="2359" spans="27:42" x14ac:dyDescent="0.2">
      <c r="AA2359" s="39"/>
      <c r="AB2359" s="39"/>
      <c r="AC2359" s="39"/>
      <c r="AD2359" s="39"/>
      <c r="AE2359" s="39"/>
      <c r="AF2359" s="39"/>
      <c r="AG2359" s="39"/>
      <c r="AH2359" s="39"/>
      <c r="AI2359" s="39"/>
      <c r="AJ2359" s="39"/>
      <c r="AK2359" s="39"/>
      <c r="AL2359" s="39">
        <f t="shared" si="520"/>
        <v>1088</v>
      </c>
      <c r="AM2359" s="39"/>
      <c r="AN2359" s="39">
        <v>10001</v>
      </c>
      <c r="AO2359" s="39" t="s">
        <v>101</v>
      </c>
      <c r="AP2359" s="39">
        <f t="shared" si="521"/>
        <v>2</v>
      </c>
    </row>
    <row r="2360" spans="27:42" x14ac:dyDescent="0.2">
      <c r="AA2360" s="39"/>
      <c r="AB2360" s="39"/>
      <c r="AC2360" s="39"/>
      <c r="AD2360" s="39"/>
      <c r="AE2360" s="39"/>
      <c r="AF2360" s="39"/>
      <c r="AG2360" s="39"/>
      <c r="AH2360" s="39"/>
      <c r="AI2360" s="39"/>
      <c r="AJ2360" s="39"/>
      <c r="AK2360" s="39"/>
      <c r="AL2360" s="39">
        <f t="shared" si="520"/>
        <v>1089</v>
      </c>
      <c r="AM2360" s="39"/>
      <c r="AN2360" s="39">
        <v>10001</v>
      </c>
      <c r="AO2360" s="39" t="s">
        <v>101</v>
      </c>
      <c r="AP2360" s="39">
        <f t="shared" si="521"/>
        <v>2</v>
      </c>
    </row>
    <row r="2361" spans="27:42" x14ac:dyDescent="0.2">
      <c r="AA2361" s="39"/>
      <c r="AB2361" s="39"/>
      <c r="AC2361" s="39"/>
      <c r="AD2361" s="39"/>
      <c r="AE2361" s="39"/>
      <c r="AF2361" s="39"/>
      <c r="AG2361" s="39"/>
      <c r="AH2361" s="39"/>
      <c r="AI2361" s="39"/>
      <c r="AJ2361" s="39"/>
      <c r="AK2361" s="39"/>
      <c r="AL2361" s="39">
        <f t="shared" si="520"/>
        <v>1090</v>
      </c>
      <c r="AM2361" s="39"/>
      <c r="AN2361" s="39">
        <v>10001</v>
      </c>
      <c r="AO2361" s="39" t="s">
        <v>101</v>
      </c>
      <c r="AP2361" s="39">
        <f t="shared" si="521"/>
        <v>2</v>
      </c>
    </row>
    <row r="2362" spans="27:42" x14ac:dyDescent="0.2">
      <c r="AA2362" s="39"/>
      <c r="AB2362" s="39"/>
      <c r="AC2362" s="39"/>
      <c r="AD2362" s="39"/>
      <c r="AE2362" s="39"/>
      <c r="AF2362" s="39"/>
      <c r="AG2362" s="39"/>
      <c r="AH2362" s="39"/>
      <c r="AI2362" s="39"/>
      <c r="AJ2362" s="39"/>
      <c r="AK2362" s="39"/>
      <c r="AL2362" s="39">
        <f t="shared" si="520"/>
        <v>1091</v>
      </c>
      <c r="AM2362" s="39"/>
      <c r="AN2362" s="39">
        <v>10001</v>
      </c>
      <c r="AO2362" s="39" t="s">
        <v>101</v>
      </c>
      <c r="AP2362" s="39">
        <f t="shared" si="521"/>
        <v>2</v>
      </c>
    </row>
    <row r="2363" spans="27:42" x14ac:dyDescent="0.2">
      <c r="AA2363" s="39"/>
      <c r="AB2363" s="39"/>
      <c r="AC2363" s="39"/>
      <c r="AD2363" s="39"/>
      <c r="AE2363" s="39"/>
      <c r="AF2363" s="39"/>
      <c r="AG2363" s="39"/>
      <c r="AH2363" s="39"/>
      <c r="AI2363" s="39"/>
      <c r="AJ2363" s="39"/>
      <c r="AK2363" s="39"/>
      <c r="AL2363" s="39">
        <f t="shared" si="520"/>
        <v>1092</v>
      </c>
      <c r="AM2363" s="39"/>
      <c r="AN2363" s="39">
        <v>10001</v>
      </c>
      <c r="AO2363" s="39" t="s">
        <v>101</v>
      </c>
      <c r="AP2363" s="39">
        <f t="shared" si="521"/>
        <v>2</v>
      </c>
    </row>
    <row r="2364" spans="27:42" x14ac:dyDescent="0.2">
      <c r="AA2364" s="39"/>
      <c r="AB2364" s="39"/>
      <c r="AC2364" s="39"/>
      <c r="AD2364" s="39"/>
      <c r="AE2364" s="39"/>
      <c r="AF2364" s="39"/>
      <c r="AG2364" s="39"/>
      <c r="AH2364" s="39"/>
      <c r="AI2364" s="39"/>
      <c r="AJ2364" s="39"/>
      <c r="AK2364" s="39"/>
      <c r="AL2364" s="39">
        <f t="shared" si="520"/>
        <v>1093</v>
      </c>
      <c r="AM2364" s="39"/>
      <c r="AN2364" s="39">
        <v>10001</v>
      </c>
      <c r="AO2364" s="39" t="s">
        <v>101</v>
      </c>
      <c r="AP2364" s="39">
        <f t="shared" si="521"/>
        <v>2</v>
      </c>
    </row>
    <row r="2365" spans="27:42" x14ac:dyDescent="0.2">
      <c r="AA2365" s="39"/>
      <c r="AB2365" s="39"/>
      <c r="AC2365" s="39"/>
      <c r="AD2365" s="39"/>
      <c r="AE2365" s="39"/>
      <c r="AF2365" s="39"/>
      <c r="AG2365" s="39"/>
      <c r="AH2365" s="39"/>
      <c r="AI2365" s="39"/>
      <c r="AJ2365" s="39"/>
      <c r="AK2365" s="39"/>
      <c r="AL2365" s="39">
        <f t="shared" si="520"/>
        <v>1094</v>
      </c>
      <c r="AM2365" s="39"/>
      <c r="AN2365" s="39">
        <v>10001</v>
      </c>
      <c r="AO2365" s="39" t="s">
        <v>101</v>
      </c>
      <c r="AP2365" s="39">
        <f t="shared" si="521"/>
        <v>2</v>
      </c>
    </row>
    <row r="2366" spans="27:42" x14ac:dyDescent="0.2">
      <c r="AA2366" s="39"/>
      <c r="AB2366" s="39"/>
      <c r="AC2366" s="39"/>
      <c r="AD2366" s="39"/>
      <c r="AE2366" s="39"/>
      <c r="AF2366" s="39"/>
      <c r="AG2366" s="39"/>
      <c r="AH2366" s="39"/>
      <c r="AI2366" s="39"/>
      <c r="AJ2366" s="39"/>
      <c r="AK2366" s="39"/>
      <c r="AL2366" s="39">
        <f t="shared" si="520"/>
        <v>1095</v>
      </c>
      <c r="AM2366" s="39"/>
      <c r="AN2366" s="39">
        <v>10001</v>
      </c>
      <c r="AO2366" s="39" t="s">
        <v>101</v>
      </c>
      <c r="AP2366" s="39">
        <f t="shared" si="521"/>
        <v>2</v>
      </c>
    </row>
    <row r="2367" spans="27:42" x14ac:dyDescent="0.2">
      <c r="AA2367" s="39"/>
      <c r="AB2367" s="39"/>
      <c r="AC2367" s="39"/>
      <c r="AD2367" s="39"/>
      <c r="AE2367" s="39"/>
      <c r="AF2367" s="39"/>
      <c r="AG2367" s="39"/>
      <c r="AH2367" s="39"/>
      <c r="AI2367" s="39"/>
      <c r="AJ2367" s="39"/>
      <c r="AK2367" s="39"/>
      <c r="AL2367" s="39">
        <f t="shared" si="520"/>
        <v>1096</v>
      </c>
      <c r="AM2367" s="39"/>
      <c r="AN2367" s="39">
        <v>10001</v>
      </c>
      <c r="AO2367" s="39" t="s">
        <v>101</v>
      </c>
      <c r="AP2367" s="39">
        <f t="shared" si="521"/>
        <v>2</v>
      </c>
    </row>
    <row r="2368" spans="27:42" x14ac:dyDescent="0.2">
      <c r="AA2368" s="39"/>
      <c r="AB2368" s="39"/>
      <c r="AC2368" s="39"/>
      <c r="AD2368" s="39"/>
      <c r="AE2368" s="39"/>
      <c r="AF2368" s="39"/>
      <c r="AG2368" s="39"/>
      <c r="AH2368" s="39"/>
      <c r="AI2368" s="39"/>
      <c r="AJ2368" s="39"/>
      <c r="AK2368" s="39"/>
      <c r="AL2368" s="39">
        <f t="shared" si="520"/>
        <v>1097</v>
      </c>
      <c r="AM2368" s="39"/>
      <c r="AN2368" s="39">
        <v>10001</v>
      </c>
      <c r="AO2368" s="39" t="s">
        <v>101</v>
      </c>
      <c r="AP2368" s="39">
        <f t="shared" si="521"/>
        <v>2</v>
      </c>
    </row>
    <row r="2369" spans="27:42" x14ac:dyDescent="0.2">
      <c r="AA2369" s="39"/>
      <c r="AB2369" s="39"/>
      <c r="AC2369" s="39"/>
      <c r="AD2369" s="39"/>
      <c r="AE2369" s="39"/>
      <c r="AF2369" s="39"/>
      <c r="AG2369" s="39"/>
      <c r="AH2369" s="39"/>
      <c r="AI2369" s="39"/>
      <c r="AJ2369" s="39"/>
      <c r="AK2369" s="39"/>
      <c r="AL2369" s="39">
        <f t="shared" si="520"/>
        <v>1098</v>
      </c>
      <c r="AM2369" s="39"/>
      <c r="AN2369" s="39">
        <v>10001</v>
      </c>
      <c r="AO2369" s="39" t="s">
        <v>101</v>
      </c>
      <c r="AP2369" s="39">
        <f t="shared" si="521"/>
        <v>2</v>
      </c>
    </row>
    <row r="2370" spans="27:42" x14ac:dyDescent="0.2">
      <c r="AA2370" s="39"/>
      <c r="AB2370" s="39"/>
      <c r="AC2370" s="39"/>
      <c r="AD2370" s="39"/>
      <c r="AE2370" s="39"/>
      <c r="AF2370" s="39"/>
      <c r="AG2370" s="39"/>
      <c r="AH2370" s="39"/>
      <c r="AI2370" s="39"/>
      <c r="AJ2370" s="39"/>
      <c r="AK2370" s="39"/>
      <c r="AL2370" s="39">
        <f t="shared" si="520"/>
        <v>1099</v>
      </c>
      <c r="AM2370" s="39"/>
      <c r="AN2370" s="39">
        <v>10001</v>
      </c>
      <c r="AO2370" s="39" t="s">
        <v>101</v>
      </c>
      <c r="AP2370" s="39">
        <f t="shared" si="521"/>
        <v>2</v>
      </c>
    </row>
    <row r="2371" spans="27:42" x14ac:dyDescent="0.2">
      <c r="AA2371" s="39"/>
      <c r="AB2371" s="39"/>
      <c r="AC2371" s="39"/>
      <c r="AD2371" s="39"/>
      <c r="AE2371" s="39"/>
      <c r="AF2371" s="39"/>
      <c r="AG2371" s="39"/>
      <c r="AH2371" s="39"/>
      <c r="AI2371" s="39"/>
      <c r="AJ2371" s="39"/>
      <c r="AK2371" s="39"/>
      <c r="AL2371" s="39">
        <f t="shared" si="520"/>
        <v>1100</v>
      </c>
      <c r="AM2371" s="39"/>
      <c r="AN2371" s="39">
        <v>10001</v>
      </c>
      <c r="AO2371" s="39" t="s">
        <v>101</v>
      </c>
      <c r="AP2371" s="39">
        <f t="shared" si="521"/>
        <v>2</v>
      </c>
    </row>
    <row r="2372" spans="27:42" x14ac:dyDescent="0.2">
      <c r="AA2372" s="39"/>
      <c r="AB2372" s="39"/>
      <c r="AC2372" s="39"/>
      <c r="AD2372" s="39"/>
      <c r="AE2372" s="39"/>
      <c r="AF2372" s="39"/>
      <c r="AG2372" s="39"/>
      <c r="AH2372" s="39"/>
      <c r="AI2372" s="39"/>
      <c r="AJ2372" s="39"/>
      <c r="AK2372" s="39"/>
      <c r="AL2372" s="39">
        <f t="shared" si="520"/>
        <v>1101</v>
      </c>
      <c r="AM2372" s="39"/>
      <c r="AN2372" s="39">
        <v>10001</v>
      </c>
      <c r="AO2372" s="39" t="s">
        <v>101</v>
      </c>
      <c r="AP2372" s="39">
        <f t="shared" si="521"/>
        <v>2</v>
      </c>
    </row>
    <row r="2373" spans="27:42" x14ac:dyDescent="0.2">
      <c r="AA2373" s="39"/>
      <c r="AB2373" s="39"/>
      <c r="AC2373" s="39"/>
      <c r="AD2373" s="39"/>
      <c r="AE2373" s="39"/>
      <c r="AF2373" s="39"/>
      <c r="AG2373" s="39"/>
      <c r="AH2373" s="39"/>
      <c r="AI2373" s="39"/>
      <c r="AJ2373" s="39"/>
      <c r="AK2373" s="39"/>
      <c r="AL2373" s="39">
        <f t="shared" si="520"/>
        <v>1102</v>
      </c>
      <c r="AM2373" s="39"/>
      <c r="AN2373" s="39">
        <v>10001</v>
      </c>
      <c r="AO2373" s="39" t="s">
        <v>101</v>
      </c>
      <c r="AP2373" s="39">
        <f t="shared" si="521"/>
        <v>2</v>
      </c>
    </row>
    <row r="2374" spans="27:42" x14ac:dyDescent="0.2">
      <c r="AA2374" s="39"/>
      <c r="AB2374" s="39"/>
      <c r="AC2374" s="39"/>
      <c r="AD2374" s="39"/>
      <c r="AE2374" s="39"/>
      <c r="AF2374" s="39"/>
      <c r="AG2374" s="39"/>
      <c r="AH2374" s="39"/>
      <c r="AI2374" s="39"/>
      <c r="AJ2374" s="39"/>
      <c r="AK2374" s="39"/>
      <c r="AL2374" s="39">
        <f t="shared" si="520"/>
        <v>1103</v>
      </c>
      <c r="AM2374" s="39"/>
      <c r="AN2374" s="39">
        <v>10001</v>
      </c>
      <c r="AO2374" s="39" t="s">
        <v>101</v>
      </c>
      <c r="AP2374" s="39">
        <f t="shared" si="521"/>
        <v>2</v>
      </c>
    </row>
    <row r="2375" spans="27:42" x14ac:dyDescent="0.2">
      <c r="AA2375" s="39"/>
      <c r="AB2375" s="39"/>
      <c r="AC2375" s="39"/>
      <c r="AD2375" s="39"/>
      <c r="AE2375" s="39"/>
      <c r="AF2375" s="39"/>
      <c r="AG2375" s="39"/>
      <c r="AH2375" s="39"/>
      <c r="AI2375" s="39"/>
      <c r="AJ2375" s="39"/>
      <c r="AK2375" s="39"/>
      <c r="AL2375" s="39">
        <f t="shared" si="520"/>
        <v>1104</v>
      </c>
      <c r="AM2375" s="39"/>
      <c r="AN2375" s="39">
        <v>10001</v>
      </c>
      <c r="AO2375" s="39" t="s">
        <v>101</v>
      </c>
      <c r="AP2375" s="39">
        <f t="shared" si="521"/>
        <v>2</v>
      </c>
    </row>
    <row r="2376" spans="27:42" x14ac:dyDescent="0.2">
      <c r="AA2376" s="39"/>
      <c r="AB2376" s="39"/>
      <c r="AC2376" s="39"/>
      <c r="AD2376" s="39"/>
      <c r="AE2376" s="39"/>
      <c r="AF2376" s="39"/>
      <c r="AG2376" s="39"/>
      <c r="AH2376" s="39"/>
      <c r="AI2376" s="39"/>
      <c r="AJ2376" s="39"/>
      <c r="AK2376" s="39"/>
      <c r="AL2376" s="39">
        <f t="shared" si="520"/>
        <v>1105</v>
      </c>
      <c r="AM2376" s="39"/>
      <c r="AN2376" s="39">
        <v>10001</v>
      </c>
      <c r="AO2376" s="39" t="s">
        <v>101</v>
      </c>
      <c r="AP2376" s="39">
        <f t="shared" si="521"/>
        <v>2</v>
      </c>
    </row>
    <row r="2377" spans="27:42" x14ac:dyDescent="0.2">
      <c r="AA2377" s="39"/>
      <c r="AB2377" s="39"/>
      <c r="AC2377" s="39"/>
      <c r="AD2377" s="39"/>
      <c r="AE2377" s="39"/>
      <c r="AF2377" s="39"/>
      <c r="AG2377" s="39"/>
      <c r="AH2377" s="39"/>
      <c r="AI2377" s="39"/>
      <c r="AJ2377" s="39"/>
      <c r="AK2377" s="39"/>
      <c r="AL2377" s="39">
        <f t="shared" si="520"/>
        <v>1106</v>
      </c>
      <c r="AM2377" s="39"/>
      <c r="AN2377" s="39">
        <v>10001</v>
      </c>
      <c r="AO2377" s="39" t="s">
        <v>101</v>
      </c>
      <c r="AP2377" s="39">
        <f t="shared" si="521"/>
        <v>2</v>
      </c>
    </row>
    <row r="2378" spans="27:42" x14ac:dyDescent="0.2">
      <c r="AA2378" s="39"/>
      <c r="AB2378" s="39"/>
      <c r="AC2378" s="39"/>
      <c r="AD2378" s="39"/>
      <c r="AE2378" s="39"/>
      <c r="AF2378" s="39"/>
      <c r="AG2378" s="39"/>
      <c r="AH2378" s="39"/>
      <c r="AI2378" s="39"/>
      <c r="AJ2378" s="39"/>
      <c r="AK2378" s="39"/>
      <c r="AL2378" s="39">
        <f t="shared" si="520"/>
        <v>1107</v>
      </c>
      <c r="AM2378" s="39"/>
      <c r="AN2378" s="39">
        <v>10001</v>
      </c>
      <c r="AO2378" s="39" t="s">
        <v>101</v>
      </c>
      <c r="AP2378" s="39">
        <f t="shared" si="521"/>
        <v>2</v>
      </c>
    </row>
    <row r="2379" spans="27:42" x14ac:dyDescent="0.2">
      <c r="AA2379" s="39"/>
      <c r="AB2379" s="39"/>
      <c r="AC2379" s="39"/>
      <c r="AD2379" s="39"/>
      <c r="AE2379" s="39"/>
      <c r="AF2379" s="39"/>
      <c r="AG2379" s="39"/>
      <c r="AH2379" s="39"/>
      <c r="AI2379" s="39"/>
      <c r="AJ2379" s="39"/>
      <c r="AK2379" s="39"/>
      <c r="AL2379" s="39">
        <f t="shared" si="520"/>
        <v>1108</v>
      </c>
      <c r="AM2379" s="39"/>
      <c r="AN2379" s="39">
        <v>10001</v>
      </c>
      <c r="AO2379" s="39" t="s">
        <v>101</v>
      </c>
      <c r="AP2379" s="39">
        <f t="shared" si="521"/>
        <v>2</v>
      </c>
    </row>
    <row r="2380" spans="27:42" x14ac:dyDescent="0.2">
      <c r="AA2380" s="39"/>
      <c r="AB2380" s="39"/>
      <c r="AC2380" s="39"/>
      <c r="AD2380" s="39"/>
      <c r="AE2380" s="39"/>
      <c r="AF2380" s="39"/>
      <c r="AG2380" s="39"/>
      <c r="AH2380" s="39"/>
      <c r="AI2380" s="39"/>
      <c r="AJ2380" s="39"/>
      <c r="AK2380" s="39"/>
      <c r="AL2380" s="39">
        <f t="shared" si="520"/>
        <v>1109</v>
      </c>
      <c r="AM2380" s="39"/>
      <c r="AN2380" s="39">
        <v>10001</v>
      </c>
      <c r="AO2380" s="39" t="s">
        <v>101</v>
      </c>
      <c r="AP2380" s="39">
        <f t="shared" si="521"/>
        <v>2</v>
      </c>
    </row>
    <row r="2381" spans="27:42" x14ac:dyDescent="0.2">
      <c r="AA2381" s="39"/>
      <c r="AB2381" s="39"/>
      <c r="AC2381" s="39"/>
      <c r="AD2381" s="39"/>
      <c r="AE2381" s="39"/>
      <c r="AF2381" s="39"/>
      <c r="AG2381" s="39"/>
      <c r="AH2381" s="39"/>
      <c r="AI2381" s="39"/>
      <c r="AJ2381" s="39"/>
      <c r="AK2381" s="39"/>
      <c r="AL2381" s="39">
        <f t="shared" si="520"/>
        <v>1110</v>
      </c>
      <c r="AM2381" s="39"/>
      <c r="AN2381" s="39">
        <v>10001</v>
      </c>
      <c r="AO2381" s="39" t="s">
        <v>101</v>
      </c>
      <c r="AP2381" s="39">
        <f t="shared" si="521"/>
        <v>2</v>
      </c>
    </row>
    <row r="2382" spans="27:42" x14ac:dyDescent="0.2">
      <c r="AA2382" s="39"/>
      <c r="AB2382" s="39"/>
      <c r="AC2382" s="39"/>
      <c r="AD2382" s="39"/>
      <c r="AE2382" s="39"/>
      <c r="AF2382" s="39"/>
      <c r="AG2382" s="39"/>
      <c r="AH2382" s="39"/>
      <c r="AI2382" s="39"/>
      <c r="AJ2382" s="39"/>
      <c r="AK2382" s="39"/>
      <c r="AL2382" s="39">
        <f t="shared" si="520"/>
        <v>1111</v>
      </c>
      <c r="AM2382" s="39"/>
      <c r="AN2382" s="39">
        <v>10001</v>
      </c>
      <c r="AO2382" s="39" t="s">
        <v>101</v>
      </c>
      <c r="AP2382" s="39">
        <f t="shared" si="521"/>
        <v>2</v>
      </c>
    </row>
    <row r="2383" spans="27:42" x14ac:dyDescent="0.2">
      <c r="AA2383" s="39"/>
      <c r="AB2383" s="39"/>
      <c r="AC2383" s="39"/>
      <c r="AD2383" s="39"/>
      <c r="AE2383" s="39"/>
      <c r="AF2383" s="39"/>
      <c r="AG2383" s="39"/>
      <c r="AH2383" s="39"/>
      <c r="AI2383" s="39"/>
      <c r="AJ2383" s="39"/>
      <c r="AK2383" s="39"/>
      <c r="AL2383" s="39">
        <f t="shared" si="520"/>
        <v>1112</v>
      </c>
      <c r="AM2383" s="39"/>
      <c r="AN2383" s="39">
        <v>10001</v>
      </c>
      <c r="AO2383" s="39" t="s">
        <v>101</v>
      </c>
      <c r="AP2383" s="39">
        <f t="shared" si="521"/>
        <v>2</v>
      </c>
    </row>
    <row r="2384" spans="27:42" x14ac:dyDescent="0.2">
      <c r="AA2384" s="39"/>
      <c r="AB2384" s="39"/>
      <c r="AC2384" s="39"/>
      <c r="AD2384" s="39"/>
      <c r="AE2384" s="39"/>
      <c r="AF2384" s="39"/>
      <c r="AG2384" s="39"/>
      <c r="AH2384" s="39"/>
      <c r="AI2384" s="39"/>
      <c r="AJ2384" s="39"/>
      <c r="AK2384" s="39"/>
      <c r="AL2384" s="39">
        <f t="shared" si="520"/>
        <v>1113</v>
      </c>
      <c r="AM2384" s="39"/>
      <c r="AN2384" s="39">
        <v>10001</v>
      </c>
      <c r="AO2384" s="39" t="s">
        <v>101</v>
      </c>
      <c r="AP2384" s="39">
        <f t="shared" si="521"/>
        <v>2</v>
      </c>
    </row>
    <row r="2385" spans="27:42" x14ac:dyDescent="0.2">
      <c r="AA2385" s="39"/>
      <c r="AB2385" s="39"/>
      <c r="AC2385" s="39"/>
      <c r="AD2385" s="39"/>
      <c r="AE2385" s="39"/>
      <c r="AF2385" s="39"/>
      <c r="AG2385" s="39"/>
      <c r="AH2385" s="39"/>
      <c r="AI2385" s="39"/>
      <c r="AJ2385" s="39"/>
      <c r="AK2385" s="39"/>
      <c r="AL2385" s="39">
        <f t="shared" si="520"/>
        <v>1114</v>
      </c>
      <c r="AM2385" s="39"/>
      <c r="AN2385" s="39">
        <v>10001</v>
      </c>
      <c r="AO2385" s="39" t="s">
        <v>101</v>
      </c>
      <c r="AP2385" s="39">
        <f t="shared" si="521"/>
        <v>2</v>
      </c>
    </row>
    <row r="2386" spans="27:42" x14ac:dyDescent="0.2">
      <c r="AA2386" s="39"/>
      <c r="AB2386" s="39"/>
      <c r="AC2386" s="39"/>
      <c r="AD2386" s="39"/>
      <c r="AE2386" s="39"/>
      <c r="AF2386" s="39"/>
      <c r="AG2386" s="39"/>
      <c r="AH2386" s="39"/>
      <c r="AI2386" s="39"/>
      <c r="AJ2386" s="39"/>
      <c r="AK2386" s="39"/>
      <c r="AL2386" s="39">
        <f t="shared" si="520"/>
        <v>1115</v>
      </c>
      <c r="AM2386" s="39"/>
      <c r="AN2386" s="39">
        <v>10001</v>
      </c>
      <c r="AO2386" s="39" t="s">
        <v>101</v>
      </c>
      <c r="AP2386" s="39">
        <f t="shared" si="521"/>
        <v>2</v>
      </c>
    </row>
    <row r="2387" spans="27:42" x14ac:dyDescent="0.2">
      <c r="AA2387" s="39"/>
      <c r="AB2387" s="39"/>
      <c r="AC2387" s="39"/>
      <c r="AD2387" s="39"/>
      <c r="AE2387" s="39"/>
      <c r="AF2387" s="39"/>
      <c r="AG2387" s="39"/>
      <c r="AH2387" s="39"/>
      <c r="AI2387" s="39"/>
      <c r="AJ2387" s="39"/>
      <c r="AK2387" s="39"/>
      <c r="AL2387" s="39">
        <f t="shared" si="520"/>
        <v>1116</v>
      </c>
      <c r="AM2387" s="39"/>
      <c r="AN2387" s="39">
        <v>10001</v>
      </c>
      <c r="AO2387" s="39" t="s">
        <v>101</v>
      </c>
      <c r="AP2387" s="39">
        <f t="shared" si="521"/>
        <v>2</v>
      </c>
    </row>
    <row r="2388" spans="27:42" x14ac:dyDescent="0.2">
      <c r="AA2388" s="39"/>
      <c r="AB2388" s="39"/>
      <c r="AC2388" s="39"/>
      <c r="AD2388" s="39"/>
      <c r="AE2388" s="39"/>
      <c r="AF2388" s="39"/>
      <c r="AG2388" s="39"/>
      <c r="AH2388" s="39"/>
      <c r="AI2388" s="39"/>
      <c r="AJ2388" s="39"/>
      <c r="AK2388" s="39"/>
      <c r="AL2388" s="39">
        <f t="shared" si="520"/>
        <v>1117</v>
      </c>
      <c r="AM2388" s="39"/>
      <c r="AN2388" s="39">
        <v>10001</v>
      </c>
      <c r="AO2388" s="39" t="s">
        <v>101</v>
      </c>
      <c r="AP2388" s="39">
        <f t="shared" si="521"/>
        <v>2</v>
      </c>
    </row>
    <row r="2389" spans="27:42" x14ac:dyDescent="0.2">
      <c r="AA2389" s="39"/>
      <c r="AB2389" s="39"/>
      <c r="AC2389" s="39"/>
      <c r="AD2389" s="39"/>
      <c r="AE2389" s="39"/>
      <c r="AF2389" s="39"/>
      <c r="AG2389" s="39"/>
      <c r="AH2389" s="39"/>
      <c r="AI2389" s="39"/>
      <c r="AJ2389" s="39"/>
      <c r="AK2389" s="39"/>
      <c r="AL2389" s="39">
        <f t="shared" si="520"/>
        <v>1118</v>
      </c>
      <c r="AM2389" s="39"/>
      <c r="AN2389" s="39">
        <v>10001</v>
      </c>
      <c r="AO2389" s="39" t="s">
        <v>101</v>
      </c>
      <c r="AP2389" s="39">
        <f t="shared" si="521"/>
        <v>2</v>
      </c>
    </row>
    <row r="2390" spans="27:42" x14ac:dyDescent="0.2">
      <c r="AA2390" s="39"/>
      <c r="AB2390" s="39"/>
      <c r="AC2390" s="39"/>
      <c r="AD2390" s="39"/>
      <c r="AE2390" s="39"/>
      <c r="AF2390" s="39"/>
      <c r="AG2390" s="39"/>
      <c r="AH2390" s="39"/>
      <c r="AI2390" s="39"/>
      <c r="AJ2390" s="39"/>
      <c r="AK2390" s="39"/>
      <c r="AL2390" s="39">
        <f t="shared" si="520"/>
        <v>1119</v>
      </c>
      <c r="AM2390" s="39"/>
      <c r="AN2390" s="39">
        <v>10001</v>
      </c>
      <c r="AO2390" s="39" t="s">
        <v>101</v>
      </c>
      <c r="AP2390" s="39">
        <f t="shared" si="521"/>
        <v>2</v>
      </c>
    </row>
    <row r="2391" spans="27:42" x14ac:dyDescent="0.2">
      <c r="AA2391" s="39"/>
      <c r="AB2391" s="39"/>
      <c r="AC2391" s="39"/>
      <c r="AD2391" s="39"/>
      <c r="AE2391" s="39"/>
      <c r="AF2391" s="39"/>
      <c r="AG2391" s="39"/>
      <c r="AH2391" s="39"/>
      <c r="AI2391" s="39"/>
      <c r="AJ2391" s="39"/>
      <c r="AK2391" s="39"/>
      <c r="AL2391" s="39">
        <f t="shared" ref="AL2391:AL2454" si="522">AL2390+1</f>
        <v>1120</v>
      </c>
      <c r="AM2391" s="39"/>
      <c r="AN2391" s="39">
        <v>10001</v>
      </c>
      <c r="AO2391" s="39" t="s">
        <v>101</v>
      </c>
      <c r="AP2391" s="39">
        <f t="shared" ref="AP2391:AP2454" si="523">AP2390</f>
        <v>2</v>
      </c>
    </row>
    <row r="2392" spans="27:42" x14ac:dyDescent="0.2">
      <c r="AA2392" s="39"/>
      <c r="AB2392" s="39"/>
      <c r="AC2392" s="39"/>
      <c r="AD2392" s="39"/>
      <c r="AE2392" s="39"/>
      <c r="AF2392" s="39"/>
      <c r="AG2392" s="39"/>
      <c r="AH2392" s="39"/>
      <c r="AI2392" s="39"/>
      <c r="AJ2392" s="39"/>
      <c r="AK2392" s="39"/>
      <c r="AL2392" s="39">
        <f t="shared" si="522"/>
        <v>1121</v>
      </c>
      <c r="AM2392" s="39"/>
      <c r="AN2392" s="39">
        <v>10001</v>
      </c>
      <c r="AO2392" s="39" t="s">
        <v>101</v>
      </c>
      <c r="AP2392" s="39">
        <f t="shared" si="523"/>
        <v>2</v>
      </c>
    </row>
    <row r="2393" spans="27:42" x14ac:dyDescent="0.2">
      <c r="AA2393" s="39"/>
      <c r="AB2393" s="39"/>
      <c r="AC2393" s="39"/>
      <c r="AD2393" s="39"/>
      <c r="AE2393" s="39"/>
      <c r="AF2393" s="39"/>
      <c r="AG2393" s="39"/>
      <c r="AH2393" s="39"/>
      <c r="AI2393" s="39"/>
      <c r="AJ2393" s="39"/>
      <c r="AK2393" s="39"/>
      <c r="AL2393" s="39">
        <f t="shared" si="522"/>
        <v>1122</v>
      </c>
      <c r="AM2393" s="39"/>
      <c r="AN2393" s="39">
        <v>10001</v>
      </c>
      <c r="AO2393" s="39" t="s">
        <v>101</v>
      </c>
      <c r="AP2393" s="39">
        <f t="shared" si="523"/>
        <v>2</v>
      </c>
    </row>
    <row r="2394" spans="27:42" x14ac:dyDescent="0.2">
      <c r="AA2394" s="39"/>
      <c r="AB2394" s="39"/>
      <c r="AC2394" s="39"/>
      <c r="AD2394" s="39"/>
      <c r="AE2394" s="39"/>
      <c r="AF2394" s="39"/>
      <c r="AG2394" s="39"/>
      <c r="AH2394" s="39"/>
      <c r="AI2394" s="39"/>
      <c r="AJ2394" s="39"/>
      <c r="AK2394" s="39"/>
      <c r="AL2394" s="39">
        <f t="shared" si="522"/>
        <v>1123</v>
      </c>
      <c r="AM2394" s="39"/>
      <c r="AN2394" s="39">
        <v>10001</v>
      </c>
      <c r="AO2394" s="39" t="s">
        <v>101</v>
      </c>
      <c r="AP2394" s="39">
        <f t="shared" si="523"/>
        <v>2</v>
      </c>
    </row>
    <row r="2395" spans="27:42" x14ac:dyDescent="0.2">
      <c r="AA2395" s="39"/>
      <c r="AB2395" s="39"/>
      <c r="AC2395" s="39"/>
      <c r="AD2395" s="39"/>
      <c r="AE2395" s="39"/>
      <c r="AF2395" s="39"/>
      <c r="AG2395" s="39"/>
      <c r="AH2395" s="39"/>
      <c r="AI2395" s="39"/>
      <c r="AJ2395" s="39"/>
      <c r="AK2395" s="39"/>
      <c r="AL2395" s="39">
        <f t="shared" si="522"/>
        <v>1124</v>
      </c>
      <c r="AM2395" s="39"/>
      <c r="AN2395" s="39">
        <v>10001</v>
      </c>
      <c r="AO2395" s="39" t="s">
        <v>101</v>
      </c>
      <c r="AP2395" s="39">
        <f t="shared" si="523"/>
        <v>2</v>
      </c>
    </row>
    <row r="2396" spans="27:42" x14ac:dyDescent="0.2">
      <c r="AA2396" s="39"/>
      <c r="AB2396" s="39"/>
      <c r="AC2396" s="39"/>
      <c r="AD2396" s="39"/>
      <c r="AE2396" s="39"/>
      <c r="AF2396" s="39"/>
      <c r="AG2396" s="39"/>
      <c r="AH2396" s="39"/>
      <c r="AI2396" s="39"/>
      <c r="AJ2396" s="39"/>
      <c r="AK2396" s="39"/>
      <c r="AL2396" s="39">
        <f t="shared" si="522"/>
        <v>1125</v>
      </c>
      <c r="AM2396" s="39"/>
      <c r="AN2396" s="39">
        <v>10001</v>
      </c>
      <c r="AO2396" s="39" t="s">
        <v>101</v>
      </c>
      <c r="AP2396" s="39">
        <f t="shared" si="523"/>
        <v>2</v>
      </c>
    </row>
    <row r="2397" spans="27:42" x14ac:dyDescent="0.2">
      <c r="AA2397" s="39"/>
      <c r="AB2397" s="39"/>
      <c r="AC2397" s="39"/>
      <c r="AD2397" s="39"/>
      <c r="AE2397" s="39"/>
      <c r="AF2397" s="39"/>
      <c r="AG2397" s="39"/>
      <c r="AH2397" s="39"/>
      <c r="AI2397" s="39"/>
      <c r="AJ2397" s="39"/>
      <c r="AK2397" s="39"/>
      <c r="AL2397" s="39">
        <f t="shared" si="522"/>
        <v>1126</v>
      </c>
      <c r="AM2397" s="39"/>
      <c r="AN2397" s="39">
        <v>10001</v>
      </c>
      <c r="AO2397" s="39" t="s">
        <v>101</v>
      </c>
      <c r="AP2397" s="39">
        <f t="shared" si="523"/>
        <v>2</v>
      </c>
    </row>
    <row r="2398" spans="27:42" x14ac:dyDescent="0.2">
      <c r="AA2398" s="39"/>
      <c r="AB2398" s="39"/>
      <c r="AC2398" s="39"/>
      <c r="AD2398" s="39"/>
      <c r="AE2398" s="39"/>
      <c r="AF2398" s="39"/>
      <c r="AG2398" s="39"/>
      <c r="AH2398" s="39"/>
      <c r="AI2398" s="39"/>
      <c r="AJ2398" s="39"/>
      <c r="AK2398" s="39"/>
      <c r="AL2398" s="39">
        <f t="shared" si="522"/>
        <v>1127</v>
      </c>
      <c r="AM2398" s="39"/>
      <c r="AN2398" s="39">
        <v>10001</v>
      </c>
      <c r="AO2398" s="39" t="s">
        <v>101</v>
      </c>
      <c r="AP2398" s="39">
        <f t="shared" si="523"/>
        <v>2</v>
      </c>
    </row>
    <row r="2399" spans="27:42" x14ac:dyDescent="0.2">
      <c r="AA2399" s="39"/>
      <c r="AB2399" s="39"/>
      <c r="AC2399" s="39"/>
      <c r="AD2399" s="39"/>
      <c r="AE2399" s="39"/>
      <c r="AF2399" s="39"/>
      <c r="AG2399" s="39"/>
      <c r="AH2399" s="39"/>
      <c r="AI2399" s="39"/>
      <c r="AJ2399" s="39"/>
      <c r="AK2399" s="39"/>
      <c r="AL2399" s="39">
        <f t="shared" si="522"/>
        <v>1128</v>
      </c>
      <c r="AM2399" s="39"/>
      <c r="AN2399" s="39">
        <v>10001</v>
      </c>
      <c r="AO2399" s="39" t="s">
        <v>101</v>
      </c>
      <c r="AP2399" s="39">
        <f t="shared" si="523"/>
        <v>2</v>
      </c>
    </row>
    <row r="2400" spans="27:42" x14ac:dyDescent="0.2">
      <c r="AA2400" s="39"/>
      <c r="AB2400" s="39"/>
      <c r="AC2400" s="39"/>
      <c r="AD2400" s="39"/>
      <c r="AE2400" s="39"/>
      <c r="AF2400" s="39"/>
      <c r="AG2400" s="39"/>
      <c r="AH2400" s="39"/>
      <c r="AI2400" s="39"/>
      <c r="AJ2400" s="39"/>
      <c r="AK2400" s="39"/>
      <c r="AL2400" s="39">
        <f t="shared" si="522"/>
        <v>1129</v>
      </c>
      <c r="AM2400" s="39"/>
      <c r="AN2400" s="39">
        <v>10001</v>
      </c>
      <c r="AO2400" s="39" t="s">
        <v>101</v>
      </c>
      <c r="AP2400" s="39">
        <f t="shared" si="523"/>
        <v>2</v>
      </c>
    </row>
    <row r="2401" spans="27:42" x14ac:dyDescent="0.2">
      <c r="AA2401" s="39"/>
      <c r="AB2401" s="39"/>
      <c r="AC2401" s="39"/>
      <c r="AD2401" s="39"/>
      <c r="AE2401" s="39"/>
      <c r="AF2401" s="39"/>
      <c r="AG2401" s="39"/>
      <c r="AH2401" s="39"/>
      <c r="AI2401" s="39"/>
      <c r="AJ2401" s="39"/>
      <c r="AK2401" s="39"/>
      <c r="AL2401" s="39">
        <f t="shared" si="522"/>
        <v>1130</v>
      </c>
      <c r="AM2401" s="39"/>
      <c r="AN2401" s="39">
        <v>10001</v>
      </c>
      <c r="AO2401" s="39" t="s">
        <v>101</v>
      </c>
      <c r="AP2401" s="39">
        <f t="shared" si="523"/>
        <v>2</v>
      </c>
    </row>
    <row r="2402" spans="27:42" x14ac:dyDescent="0.2">
      <c r="AA2402" s="39"/>
      <c r="AB2402" s="39"/>
      <c r="AC2402" s="39"/>
      <c r="AD2402" s="39"/>
      <c r="AE2402" s="39"/>
      <c r="AF2402" s="39"/>
      <c r="AG2402" s="39"/>
      <c r="AH2402" s="39"/>
      <c r="AI2402" s="39"/>
      <c r="AJ2402" s="39"/>
      <c r="AK2402" s="39"/>
      <c r="AL2402" s="39">
        <f t="shared" si="522"/>
        <v>1131</v>
      </c>
      <c r="AM2402" s="39"/>
      <c r="AN2402" s="39">
        <v>10001</v>
      </c>
      <c r="AO2402" s="39" t="s">
        <v>101</v>
      </c>
      <c r="AP2402" s="39">
        <f t="shared" si="523"/>
        <v>2</v>
      </c>
    </row>
    <row r="2403" spans="27:42" x14ac:dyDescent="0.2">
      <c r="AA2403" s="39"/>
      <c r="AB2403" s="39"/>
      <c r="AC2403" s="39"/>
      <c r="AD2403" s="39"/>
      <c r="AE2403" s="39"/>
      <c r="AF2403" s="39"/>
      <c r="AG2403" s="39"/>
      <c r="AH2403" s="39"/>
      <c r="AI2403" s="39"/>
      <c r="AJ2403" s="39"/>
      <c r="AK2403" s="39"/>
      <c r="AL2403" s="39">
        <f t="shared" si="522"/>
        <v>1132</v>
      </c>
      <c r="AM2403" s="39"/>
      <c r="AN2403" s="39">
        <v>10001</v>
      </c>
      <c r="AO2403" s="39" t="s">
        <v>101</v>
      </c>
      <c r="AP2403" s="39">
        <f t="shared" si="523"/>
        <v>2</v>
      </c>
    </row>
    <row r="2404" spans="27:42" x14ac:dyDescent="0.2">
      <c r="AA2404" s="39"/>
      <c r="AB2404" s="39"/>
      <c r="AC2404" s="39"/>
      <c r="AD2404" s="39"/>
      <c r="AE2404" s="39"/>
      <c r="AF2404" s="39"/>
      <c r="AG2404" s="39"/>
      <c r="AH2404" s="39"/>
      <c r="AI2404" s="39"/>
      <c r="AJ2404" s="39"/>
      <c r="AK2404" s="39"/>
      <c r="AL2404" s="39">
        <f t="shared" si="522"/>
        <v>1133</v>
      </c>
      <c r="AM2404" s="39"/>
      <c r="AN2404" s="39">
        <v>10001</v>
      </c>
      <c r="AO2404" s="39" t="s">
        <v>101</v>
      </c>
      <c r="AP2404" s="39">
        <f t="shared" si="523"/>
        <v>2</v>
      </c>
    </row>
    <row r="2405" spans="27:42" x14ac:dyDescent="0.2">
      <c r="AA2405" s="39"/>
      <c r="AB2405" s="39"/>
      <c r="AC2405" s="39"/>
      <c r="AD2405" s="39"/>
      <c r="AE2405" s="39"/>
      <c r="AF2405" s="39"/>
      <c r="AG2405" s="39"/>
      <c r="AH2405" s="39"/>
      <c r="AI2405" s="39"/>
      <c r="AJ2405" s="39"/>
      <c r="AK2405" s="39"/>
      <c r="AL2405" s="39">
        <f t="shared" si="522"/>
        <v>1134</v>
      </c>
      <c r="AM2405" s="39"/>
      <c r="AN2405" s="39">
        <v>10001</v>
      </c>
      <c r="AO2405" s="39" t="s">
        <v>101</v>
      </c>
      <c r="AP2405" s="39">
        <f t="shared" si="523"/>
        <v>2</v>
      </c>
    </row>
    <row r="2406" spans="27:42" x14ac:dyDescent="0.2">
      <c r="AA2406" s="39"/>
      <c r="AB2406" s="39"/>
      <c r="AC2406" s="39"/>
      <c r="AD2406" s="39"/>
      <c r="AE2406" s="39"/>
      <c r="AF2406" s="39"/>
      <c r="AG2406" s="39"/>
      <c r="AH2406" s="39"/>
      <c r="AI2406" s="39"/>
      <c r="AJ2406" s="39"/>
      <c r="AK2406" s="39"/>
      <c r="AL2406" s="39">
        <f t="shared" si="522"/>
        <v>1135</v>
      </c>
      <c r="AM2406" s="39"/>
      <c r="AN2406" s="39">
        <v>10001</v>
      </c>
      <c r="AO2406" s="39" t="s">
        <v>101</v>
      </c>
      <c r="AP2406" s="39">
        <f t="shared" si="523"/>
        <v>2</v>
      </c>
    </row>
    <row r="2407" spans="27:42" x14ac:dyDescent="0.2">
      <c r="AA2407" s="39"/>
      <c r="AB2407" s="39"/>
      <c r="AC2407" s="39"/>
      <c r="AD2407" s="39"/>
      <c r="AE2407" s="39"/>
      <c r="AF2407" s="39"/>
      <c r="AG2407" s="39"/>
      <c r="AH2407" s="39"/>
      <c r="AI2407" s="39"/>
      <c r="AJ2407" s="39"/>
      <c r="AK2407" s="39"/>
      <c r="AL2407" s="39">
        <f t="shared" si="522"/>
        <v>1136</v>
      </c>
      <c r="AM2407" s="39"/>
      <c r="AN2407" s="39">
        <v>10001</v>
      </c>
      <c r="AO2407" s="39" t="s">
        <v>101</v>
      </c>
      <c r="AP2407" s="39">
        <f t="shared" si="523"/>
        <v>2</v>
      </c>
    </row>
    <row r="2408" spans="27:42" x14ac:dyDescent="0.2">
      <c r="AA2408" s="39"/>
      <c r="AB2408" s="39"/>
      <c r="AC2408" s="39"/>
      <c r="AD2408" s="39"/>
      <c r="AE2408" s="39"/>
      <c r="AF2408" s="39"/>
      <c r="AG2408" s="39"/>
      <c r="AH2408" s="39"/>
      <c r="AI2408" s="39"/>
      <c r="AJ2408" s="39"/>
      <c r="AK2408" s="39"/>
      <c r="AL2408" s="39">
        <f t="shared" si="522"/>
        <v>1137</v>
      </c>
      <c r="AM2408" s="39"/>
      <c r="AN2408" s="39">
        <v>10001</v>
      </c>
      <c r="AO2408" s="39" t="s">
        <v>101</v>
      </c>
      <c r="AP2408" s="39">
        <f t="shared" si="523"/>
        <v>2</v>
      </c>
    </row>
    <row r="2409" spans="27:42" x14ac:dyDescent="0.2">
      <c r="AA2409" s="39"/>
      <c r="AB2409" s="39"/>
      <c r="AC2409" s="39"/>
      <c r="AD2409" s="39"/>
      <c r="AE2409" s="39"/>
      <c r="AF2409" s="39"/>
      <c r="AG2409" s="39"/>
      <c r="AH2409" s="39"/>
      <c r="AI2409" s="39"/>
      <c r="AJ2409" s="39"/>
      <c r="AK2409" s="39"/>
      <c r="AL2409" s="39">
        <f t="shared" si="522"/>
        <v>1138</v>
      </c>
      <c r="AM2409" s="39"/>
      <c r="AN2409" s="39">
        <v>10001</v>
      </c>
      <c r="AO2409" s="39" t="s">
        <v>101</v>
      </c>
      <c r="AP2409" s="39">
        <f t="shared" si="523"/>
        <v>2</v>
      </c>
    </row>
    <row r="2410" spans="27:42" x14ac:dyDescent="0.2">
      <c r="AA2410" s="39"/>
      <c r="AB2410" s="39"/>
      <c r="AC2410" s="39"/>
      <c r="AD2410" s="39"/>
      <c r="AE2410" s="39"/>
      <c r="AF2410" s="39"/>
      <c r="AG2410" s="39"/>
      <c r="AH2410" s="39"/>
      <c r="AI2410" s="39"/>
      <c r="AJ2410" s="39"/>
      <c r="AK2410" s="39"/>
      <c r="AL2410" s="39">
        <f t="shared" si="522"/>
        <v>1139</v>
      </c>
      <c r="AM2410" s="39"/>
      <c r="AN2410" s="39">
        <v>10001</v>
      </c>
      <c r="AO2410" s="39" t="s">
        <v>101</v>
      </c>
      <c r="AP2410" s="39">
        <f t="shared" si="523"/>
        <v>2</v>
      </c>
    </row>
    <row r="2411" spans="27:42" x14ac:dyDescent="0.2">
      <c r="AA2411" s="39"/>
      <c r="AB2411" s="39"/>
      <c r="AC2411" s="39"/>
      <c r="AD2411" s="39"/>
      <c r="AE2411" s="39"/>
      <c r="AF2411" s="39"/>
      <c r="AG2411" s="39"/>
      <c r="AH2411" s="39"/>
      <c r="AI2411" s="39"/>
      <c r="AJ2411" s="39"/>
      <c r="AK2411" s="39"/>
      <c r="AL2411" s="39">
        <f t="shared" si="522"/>
        <v>1140</v>
      </c>
      <c r="AM2411" s="39"/>
      <c r="AN2411" s="39">
        <v>10001</v>
      </c>
      <c r="AO2411" s="39" t="s">
        <v>101</v>
      </c>
      <c r="AP2411" s="39">
        <f t="shared" si="523"/>
        <v>2</v>
      </c>
    </row>
    <row r="2412" spans="27:42" x14ac:dyDescent="0.2">
      <c r="AA2412" s="39"/>
      <c r="AB2412" s="39"/>
      <c r="AC2412" s="39"/>
      <c r="AD2412" s="39"/>
      <c r="AE2412" s="39"/>
      <c r="AF2412" s="39"/>
      <c r="AG2412" s="39"/>
      <c r="AH2412" s="39"/>
      <c r="AI2412" s="39"/>
      <c r="AJ2412" s="39"/>
      <c r="AK2412" s="39"/>
      <c r="AL2412" s="39">
        <f t="shared" si="522"/>
        <v>1141</v>
      </c>
      <c r="AM2412" s="39"/>
      <c r="AN2412" s="39">
        <v>10001</v>
      </c>
      <c r="AO2412" s="39" t="s">
        <v>101</v>
      </c>
      <c r="AP2412" s="39">
        <f t="shared" si="523"/>
        <v>2</v>
      </c>
    </row>
    <row r="2413" spans="27:42" x14ac:dyDescent="0.2">
      <c r="AA2413" s="39"/>
      <c r="AB2413" s="39"/>
      <c r="AC2413" s="39"/>
      <c r="AD2413" s="39"/>
      <c r="AE2413" s="39"/>
      <c r="AF2413" s="39"/>
      <c r="AG2413" s="39"/>
      <c r="AH2413" s="39"/>
      <c r="AI2413" s="39"/>
      <c r="AJ2413" s="39"/>
      <c r="AK2413" s="39"/>
      <c r="AL2413" s="39">
        <f t="shared" si="522"/>
        <v>1142</v>
      </c>
      <c r="AM2413" s="39"/>
      <c r="AN2413" s="39">
        <v>10001</v>
      </c>
      <c r="AO2413" s="39" t="s">
        <v>101</v>
      </c>
      <c r="AP2413" s="39">
        <f t="shared" si="523"/>
        <v>2</v>
      </c>
    </row>
    <row r="2414" spans="27:42" x14ac:dyDescent="0.2">
      <c r="AA2414" s="39"/>
      <c r="AB2414" s="39"/>
      <c r="AC2414" s="39"/>
      <c r="AD2414" s="39"/>
      <c r="AE2414" s="39"/>
      <c r="AF2414" s="39"/>
      <c r="AG2414" s="39"/>
      <c r="AH2414" s="39"/>
      <c r="AI2414" s="39"/>
      <c r="AJ2414" s="39"/>
      <c r="AK2414" s="39"/>
      <c r="AL2414" s="39">
        <f t="shared" si="522"/>
        <v>1143</v>
      </c>
      <c r="AM2414" s="39"/>
      <c r="AN2414" s="39">
        <v>10001</v>
      </c>
      <c r="AO2414" s="39" t="s">
        <v>101</v>
      </c>
      <c r="AP2414" s="39">
        <f t="shared" si="523"/>
        <v>2</v>
      </c>
    </row>
    <row r="2415" spans="27:42" x14ac:dyDescent="0.2">
      <c r="AA2415" s="39"/>
      <c r="AB2415" s="39"/>
      <c r="AC2415" s="39"/>
      <c r="AD2415" s="39"/>
      <c r="AE2415" s="39"/>
      <c r="AF2415" s="39"/>
      <c r="AG2415" s="39"/>
      <c r="AH2415" s="39"/>
      <c r="AI2415" s="39"/>
      <c r="AJ2415" s="39"/>
      <c r="AK2415" s="39"/>
      <c r="AL2415" s="39">
        <f t="shared" si="522"/>
        <v>1144</v>
      </c>
      <c r="AM2415" s="39"/>
      <c r="AN2415" s="39">
        <v>10001</v>
      </c>
      <c r="AO2415" s="39" t="s">
        <v>101</v>
      </c>
      <c r="AP2415" s="39">
        <f t="shared" si="523"/>
        <v>2</v>
      </c>
    </row>
    <row r="2416" spans="27:42" x14ac:dyDescent="0.2">
      <c r="AA2416" s="39"/>
      <c r="AB2416" s="39"/>
      <c r="AC2416" s="39"/>
      <c r="AD2416" s="39"/>
      <c r="AE2416" s="39"/>
      <c r="AF2416" s="39"/>
      <c r="AG2416" s="39"/>
      <c r="AH2416" s="39"/>
      <c r="AI2416" s="39"/>
      <c r="AJ2416" s="39"/>
      <c r="AK2416" s="39"/>
      <c r="AL2416" s="39">
        <f t="shared" si="522"/>
        <v>1145</v>
      </c>
      <c r="AM2416" s="39"/>
      <c r="AN2416" s="39">
        <v>10001</v>
      </c>
      <c r="AO2416" s="39" t="s">
        <v>101</v>
      </c>
      <c r="AP2416" s="39">
        <f t="shared" si="523"/>
        <v>2</v>
      </c>
    </row>
    <row r="2417" spans="27:42" x14ac:dyDescent="0.2">
      <c r="AA2417" s="39"/>
      <c r="AB2417" s="39"/>
      <c r="AC2417" s="39"/>
      <c r="AD2417" s="39"/>
      <c r="AE2417" s="39"/>
      <c r="AF2417" s="39"/>
      <c r="AG2417" s="39"/>
      <c r="AH2417" s="39"/>
      <c r="AI2417" s="39"/>
      <c r="AJ2417" s="39"/>
      <c r="AK2417" s="39"/>
      <c r="AL2417" s="39">
        <f t="shared" si="522"/>
        <v>1146</v>
      </c>
      <c r="AM2417" s="39"/>
      <c r="AN2417" s="39">
        <v>10001</v>
      </c>
      <c r="AO2417" s="39" t="s">
        <v>101</v>
      </c>
      <c r="AP2417" s="39">
        <f t="shared" si="523"/>
        <v>2</v>
      </c>
    </row>
    <row r="2418" spans="27:42" x14ac:dyDescent="0.2">
      <c r="AA2418" s="39"/>
      <c r="AB2418" s="39"/>
      <c r="AC2418" s="39"/>
      <c r="AD2418" s="39"/>
      <c r="AE2418" s="39"/>
      <c r="AF2418" s="39"/>
      <c r="AG2418" s="39"/>
      <c r="AH2418" s="39"/>
      <c r="AI2418" s="39"/>
      <c r="AJ2418" s="39"/>
      <c r="AK2418" s="39"/>
      <c r="AL2418" s="39">
        <f t="shared" si="522"/>
        <v>1147</v>
      </c>
      <c r="AM2418" s="39"/>
      <c r="AN2418" s="39">
        <v>10001</v>
      </c>
      <c r="AO2418" s="39" t="s">
        <v>101</v>
      </c>
      <c r="AP2418" s="39">
        <f t="shared" si="523"/>
        <v>2</v>
      </c>
    </row>
    <row r="2419" spans="27:42" x14ac:dyDescent="0.2">
      <c r="AA2419" s="39"/>
      <c r="AB2419" s="39"/>
      <c r="AC2419" s="39"/>
      <c r="AD2419" s="39"/>
      <c r="AE2419" s="39"/>
      <c r="AF2419" s="39"/>
      <c r="AG2419" s="39"/>
      <c r="AH2419" s="39"/>
      <c r="AI2419" s="39"/>
      <c r="AJ2419" s="39"/>
      <c r="AK2419" s="39"/>
      <c r="AL2419" s="39">
        <f t="shared" si="522"/>
        <v>1148</v>
      </c>
      <c r="AM2419" s="39"/>
      <c r="AN2419" s="39">
        <v>10001</v>
      </c>
      <c r="AO2419" s="39" t="s">
        <v>101</v>
      </c>
      <c r="AP2419" s="39">
        <f t="shared" si="523"/>
        <v>2</v>
      </c>
    </row>
    <row r="2420" spans="27:42" x14ac:dyDescent="0.2">
      <c r="AA2420" s="39"/>
      <c r="AB2420" s="39"/>
      <c r="AC2420" s="39"/>
      <c r="AD2420" s="39"/>
      <c r="AE2420" s="39"/>
      <c r="AF2420" s="39"/>
      <c r="AG2420" s="39"/>
      <c r="AH2420" s="39"/>
      <c r="AI2420" s="39"/>
      <c r="AJ2420" s="39"/>
      <c r="AK2420" s="39"/>
      <c r="AL2420" s="39">
        <f t="shared" si="522"/>
        <v>1149</v>
      </c>
      <c r="AM2420" s="39"/>
      <c r="AN2420" s="39">
        <v>10001</v>
      </c>
      <c r="AO2420" s="39" t="s">
        <v>101</v>
      </c>
      <c r="AP2420" s="39">
        <f t="shared" si="523"/>
        <v>2</v>
      </c>
    </row>
    <row r="2421" spans="27:42" x14ac:dyDescent="0.2">
      <c r="AA2421" s="39"/>
      <c r="AB2421" s="39"/>
      <c r="AC2421" s="39"/>
      <c r="AD2421" s="39"/>
      <c r="AE2421" s="39"/>
      <c r="AF2421" s="39"/>
      <c r="AG2421" s="39"/>
      <c r="AH2421" s="39"/>
      <c r="AI2421" s="39"/>
      <c r="AJ2421" s="39"/>
      <c r="AK2421" s="39"/>
      <c r="AL2421" s="39">
        <f t="shared" si="522"/>
        <v>1150</v>
      </c>
      <c r="AM2421" s="39"/>
      <c r="AN2421" s="39">
        <v>10001</v>
      </c>
      <c r="AO2421" s="39" t="s">
        <v>101</v>
      </c>
      <c r="AP2421" s="39">
        <f t="shared" si="523"/>
        <v>2</v>
      </c>
    </row>
    <row r="2422" spans="27:42" x14ac:dyDescent="0.2">
      <c r="AA2422" s="39"/>
      <c r="AB2422" s="39"/>
      <c r="AC2422" s="39"/>
      <c r="AD2422" s="39"/>
      <c r="AE2422" s="39"/>
      <c r="AF2422" s="39"/>
      <c r="AG2422" s="39"/>
      <c r="AH2422" s="39"/>
      <c r="AI2422" s="39"/>
      <c r="AJ2422" s="39"/>
      <c r="AK2422" s="39"/>
      <c r="AL2422" s="39">
        <f t="shared" si="522"/>
        <v>1151</v>
      </c>
      <c r="AM2422" s="39"/>
      <c r="AN2422" s="39">
        <v>10001</v>
      </c>
      <c r="AO2422" s="39" t="s">
        <v>101</v>
      </c>
      <c r="AP2422" s="39">
        <f t="shared" si="523"/>
        <v>2</v>
      </c>
    </row>
    <row r="2423" spans="27:42" x14ac:dyDescent="0.2">
      <c r="AA2423" s="39"/>
      <c r="AB2423" s="39"/>
      <c r="AC2423" s="39"/>
      <c r="AD2423" s="39"/>
      <c r="AE2423" s="39"/>
      <c r="AF2423" s="39"/>
      <c r="AG2423" s="39"/>
      <c r="AH2423" s="39"/>
      <c r="AI2423" s="39"/>
      <c r="AJ2423" s="39"/>
      <c r="AK2423" s="39"/>
      <c r="AL2423" s="39">
        <f t="shared" si="522"/>
        <v>1152</v>
      </c>
      <c r="AM2423" s="39"/>
      <c r="AN2423" s="39">
        <v>10001</v>
      </c>
      <c r="AO2423" s="39" t="s">
        <v>101</v>
      </c>
      <c r="AP2423" s="39">
        <f t="shared" si="523"/>
        <v>2</v>
      </c>
    </row>
    <row r="2424" spans="27:42" x14ac:dyDescent="0.2">
      <c r="AA2424" s="39"/>
      <c r="AB2424" s="39"/>
      <c r="AC2424" s="39"/>
      <c r="AD2424" s="39"/>
      <c r="AE2424" s="39"/>
      <c r="AF2424" s="39"/>
      <c r="AG2424" s="39"/>
      <c r="AH2424" s="39"/>
      <c r="AI2424" s="39"/>
      <c r="AJ2424" s="39"/>
      <c r="AK2424" s="39"/>
      <c r="AL2424" s="39">
        <f t="shared" si="522"/>
        <v>1153</v>
      </c>
      <c r="AM2424" s="39"/>
      <c r="AN2424" s="39">
        <v>10001</v>
      </c>
      <c r="AO2424" s="39" t="s">
        <v>101</v>
      </c>
      <c r="AP2424" s="39">
        <f t="shared" si="523"/>
        <v>2</v>
      </c>
    </row>
    <row r="2425" spans="27:42" x14ac:dyDescent="0.2">
      <c r="AA2425" s="39"/>
      <c r="AB2425" s="39"/>
      <c r="AC2425" s="39"/>
      <c r="AD2425" s="39"/>
      <c r="AE2425" s="39"/>
      <c r="AF2425" s="39"/>
      <c r="AG2425" s="39"/>
      <c r="AH2425" s="39"/>
      <c r="AI2425" s="39"/>
      <c r="AJ2425" s="39"/>
      <c r="AK2425" s="39"/>
      <c r="AL2425" s="39">
        <f t="shared" si="522"/>
        <v>1154</v>
      </c>
      <c r="AM2425" s="39"/>
      <c r="AN2425" s="39">
        <v>10001</v>
      </c>
      <c r="AO2425" s="39" t="s">
        <v>101</v>
      </c>
      <c r="AP2425" s="39">
        <f t="shared" si="523"/>
        <v>2</v>
      </c>
    </row>
    <row r="2426" spans="27:42" x14ac:dyDescent="0.2">
      <c r="AA2426" s="39"/>
      <c r="AB2426" s="39"/>
      <c r="AC2426" s="39"/>
      <c r="AD2426" s="39"/>
      <c r="AE2426" s="39"/>
      <c r="AF2426" s="39"/>
      <c r="AG2426" s="39"/>
      <c r="AH2426" s="39"/>
      <c r="AI2426" s="39"/>
      <c r="AJ2426" s="39"/>
      <c r="AK2426" s="39"/>
      <c r="AL2426" s="39">
        <f t="shared" si="522"/>
        <v>1155</v>
      </c>
      <c r="AM2426" s="39"/>
      <c r="AN2426" s="39">
        <v>10001</v>
      </c>
      <c r="AO2426" s="39" t="s">
        <v>101</v>
      </c>
      <c r="AP2426" s="39">
        <f t="shared" si="523"/>
        <v>2</v>
      </c>
    </row>
    <row r="2427" spans="27:42" x14ac:dyDescent="0.2">
      <c r="AA2427" s="39"/>
      <c r="AB2427" s="39"/>
      <c r="AC2427" s="39"/>
      <c r="AD2427" s="39"/>
      <c r="AE2427" s="39"/>
      <c r="AF2427" s="39"/>
      <c r="AG2427" s="39"/>
      <c r="AH2427" s="39"/>
      <c r="AI2427" s="39"/>
      <c r="AJ2427" s="39"/>
      <c r="AK2427" s="39"/>
      <c r="AL2427" s="39">
        <f t="shared" si="522"/>
        <v>1156</v>
      </c>
      <c r="AM2427" s="39"/>
      <c r="AN2427" s="39">
        <v>10001</v>
      </c>
      <c r="AO2427" s="39" t="s">
        <v>101</v>
      </c>
      <c r="AP2427" s="39">
        <f t="shared" si="523"/>
        <v>2</v>
      </c>
    </row>
    <row r="2428" spans="27:42" x14ac:dyDescent="0.2">
      <c r="AA2428" s="39"/>
      <c r="AB2428" s="39"/>
      <c r="AC2428" s="39"/>
      <c r="AD2428" s="39"/>
      <c r="AE2428" s="39"/>
      <c r="AF2428" s="39"/>
      <c r="AG2428" s="39"/>
      <c r="AH2428" s="39"/>
      <c r="AI2428" s="39"/>
      <c r="AJ2428" s="39"/>
      <c r="AK2428" s="39"/>
      <c r="AL2428" s="39">
        <f t="shared" si="522"/>
        <v>1157</v>
      </c>
      <c r="AM2428" s="39"/>
      <c r="AN2428" s="39">
        <v>10001</v>
      </c>
      <c r="AO2428" s="39" t="s">
        <v>101</v>
      </c>
      <c r="AP2428" s="39">
        <f t="shared" si="523"/>
        <v>2</v>
      </c>
    </row>
    <row r="2429" spans="27:42" x14ac:dyDescent="0.2">
      <c r="AA2429" s="39"/>
      <c r="AB2429" s="39"/>
      <c r="AC2429" s="39"/>
      <c r="AD2429" s="39"/>
      <c r="AE2429" s="39"/>
      <c r="AF2429" s="39"/>
      <c r="AG2429" s="39"/>
      <c r="AH2429" s="39"/>
      <c r="AI2429" s="39"/>
      <c r="AJ2429" s="39"/>
      <c r="AK2429" s="39"/>
      <c r="AL2429" s="39">
        <f t="shared" si="522"/>
        <v>1158</v>
      </c>
      <c r="AM2429" s="39"/>
      <c r="AN2429" s="39">
        <v>10001</v>
      </c>
      <c r="AO2429" s="39" t="s">
        <v>101</v>
      </c>
      <c r="AP2429" s="39">
        <f t="shared" si="523"/>
        <v>2</v>
      </c>
    </row>
    <row r="2430" spans="27:42" x14ac:dyDescent="0.2">
      <c r="AA2430" s="39"/>
      <c r="AB2430" s="39"/>
      <c r="AC2430" s="39"/>
      <c r="AD2430" s="39"/>
      <c r="AE2430" s="39"/>
      <c r="AF2430" s="39"/>
      <c r="AG2430" s="39"/>
      <c r="AH2430" s="39"/>
      <c r="AI2430" s="39"/>
      <c r="AJ2430" s="39"/>
      <c r="AK2430" s="39"/>
      <c r="AL2430" s="39">
        <f t="shared" si="522"/>
        <v>1159</v>
      </c>
      <c r="AM2430" s="39"/>
      <c r="AN2430" s="39">
        <v>10001</v>
      </c>
      <c r="AO2430" s="39" t="s">
        <v>101</v>
      </c>
      <c r="AP2430" s="39">
        <f t="shared" si="523"/>
        <v>2</v>
      </c>
    </row>
    <row r="2431" spans="27:42" x14ac:dyDescent="0.2">
      <c r="AA2431" s="39"/>
      <c r="AB2431" s="39"/>
      <c r="AC2431" s="39"/>
      <c r="AD2431" s="39"/>
      <c r="AE2431" s="39"/>
      <c r="AF2431" s="39"/>
      <c r="AG2431" s="39"/>
      <c r="AH2431" s="39"/>
      <c r="AI2431" s="39"/>
      <c r="AJ2431" s="39"/>
      <c r="AK2431" s="39"/>
      <c r="AL2431" s="39">
        <f t="shared" si="522"/>
        <v>1160</v>
      </c>
      <c r="AM2431" s="39"/>
      <c r="AN2431" s="39">
        <v>10001</v>
      </c>
      <c r="AO2431" s="39" t="s">
        <v>101</v>
      </c>
      <c r="AP2431" s="39">
        <f t="shared" si="523"/>
        <v>2</v>
      </c>
    </row>
    <row r="2432" spans="27:42" x14ac:dyDescent="0.2">
      <c r="AA2432" s="39"/>
      <c r="AB2432" s="39"/>
      <c r="AC2432" s="39"/>
      <c r="AD2432" s="39"/>
      <c r="AE2432" s="39"/>
      <c r="AF2432" s="39"/>
      <c r="AG2432" s="39"/>
      <c r="AH2432" s="39"/>
      <c r="AI2432" s="39"/>
      <c r="AJ2432" s="39"/>
      <c r="AK2432" s="39"/>
      <c r="AL2432" s="39">
        <f t="shared" si="522"/>
        <v>1161</v>
      </c>
      <c r="AM2432" s="39"/>
      <c r="AN2432" s="39">
        <v>10001</v>
      </c>
      <c r="AO2432" s="39" t="s">
        <v>101</v>
      </c>
      <c r="AP2432" s="39">
        <f t="shared" si="523"/>
        <v>2</v>
      </c>
    </row>
    <row r="2433" spans="27:42" x14ac:dyDescent="0.2">
      <c r="AA2433" s="39"/>
      <c r="AB2433" s="39"/>
      <c r="AC2433" s="39"/>
      <c r="AD2433" s="39"/>
      <c r="AE2433" s="39"/>
      <c r="AF2433" s="39"/>
      <c r="AG2433" s="39"/>
      <c r="AH2433" s="39"/>
      <c r="AI2433" s="39"/>
      <c r="AJ2433" s="39"/>
      <c r="AK2433" s="39"/>
      <c r="AL2433" s="39">
        <f t="shared" si="522"/>
        <v>1162</v>
      </c>
      <c r="AM2433" s="39"/>
      <c r="AN2433" s="39">
        <v>10001</v>
      </c>
      <c r="AO2433" s="39" t="s">
        <v>101</v>
      </c>
      <c r="AP2433" s="39">
        <f t="shared" si="523"/>
        <v>2</v>
      </c>
    </row>
    <row r="2434" spans="27:42" x14ac:dyDescent="0.2">
      <c r="AA2434" s="39"/>
      <c r="AB2434" s="39"/>
      <c r="AC2434" s="39"/>
      <c r="AD2434" s="39"/>
      <c r="AE2434" s="39"/>
      <c r="AF2434" s="39"/>
      <c r="AG2434" s="39"/>
      <c r="AH2434" s="39"/>
      <c r="AI2434" s="39"/>
      <c r="AJ2434" s="39"/>
      <c r="AK2434" s="39"/>
      <c r="AL2434" s="39">
        <f t="shared" si="522"/>
        <v>1163</v>
      </c>
      <c r="AM2434" s="39"/>
      <c r="AN2434" s="39">
        <v>10001</v>
      </c>
      <c r="AO2434" s="39" t="s">
        <v>101</v>
      </c>
      <c r="AP2434" s="39">
        <f t="shared" si="523"/>
        <v>2</v>
      </c>
    </row>
    <row r="2435" spans="27:42" x14ac:dyDescent="0.2">
      <c r="AA2435" s="39"/>
      <c r="AB2435" s="39"/>
      <c r="AC2435" s="39"/>
      <c r="AD2435" s="39"/>
      <c r="AE2435" s="39"/>
      <c r="AF2435" s="39"/>
      <c r="AG2435" s="39"/>
      <c r="AH2435" s="39"/>
      <c r="AI2435" s="39"/>
      <c r="AJ2435" s="39"/>
      <c r="AK2435" s="39"/>
      <c r="AL2435" s="39">
        <f t="shared" si="522"/>
        <v>1164</v>
      </c>
      <c r="AM2435" s="39"/>
      <c r="AN2435" s="39">
        <v>10001</v>
      </c>
      <c r="AO2435" s="39" t="s">
        <v>101</v>
      </c>
      <c r="AP2435" s="39">
        <f t="shared" si="523"/>
        <v>2</v>
      </c>
    </row>
    <row r="2436" spans="27:42" x14ac:dyDescent="0.2">
      <c r="AA2436" s="39"/>
      <c r="AB2436" s="39"/>
      <c r="AC2436" s="39"/>
      <c r="AD2436" s="39"/>
      <c r="AE2436" s="39"/>
      <c r="AF2436" s="39"/>
      <c r="AG2436" s="39"/>
      <c r="AH2436" s="39"/>
      <c r="AI2436" s="39"/>
      <c r="AJ2436" s="39"/>
      <c r="AK2436" s="39"/>
      <c r="AL2436" s="39">
        <f t="shared" si="522"/>
        <v>1165</v>
      </c>
      <c r="AM2436" s="39"/>
      <c r="AN2436" s="39">
        <v>10001</v>
      </c>
      <c r="AO2436" s="39" t="s">
        <v>101</v>
      </c>
      <c r="AP2436" s="39">
        <f t="shared" si="523"/>
        <v>2</v>
      </c>
    </row>
    <row r="2437" spans="27:42" x14ac:dyDescent="0.2">
      <c r="AA2437" s="39"/>
      <c r="AB2437" s="39"/>
      <c r="AC2437" s="39"/>
      <c r="AD2437" s="39"/>
      <c r="AE2437" s="39"/>
      <c r="AF2437" s="39"/>
      <c r="AG2437" s="39"/>
      <c r="AH2437" s="39"/>
      <c r="AI2437" s="39"/>
      <c r="AJ2437" s="39"/>
      <c r="AK2437" s="39"/>
      <c r="AL2437" s="39">
        <f t="shared" si="522"/>
        <v>1166</v>
      </c>
      <c r="AM2437" s="39"/>
      <c r="AN2437" s="39">
        <v>10001</v>
      </c>
      <c r="AO2437" s="39" t="s">
        <v>101</v>
      </c>
      <c r="AP2437" s="39">
        <f t="shared" si="523"/>
        <v>2</v>
      </c>
    </row>
    <row r="2438" spans="27:42" x14ac:dyDescent="0.2">
      <c r="AA2438" s="39"/>
      <c r="AB2438" s="39"/>
      <c r="AC2438" s="39"/>
      <c r="AD2438" s="39"/>
      <c r="AE2438" s="39"/>
      <c r="AF2438" s="39"/>
      <c r="AG2438" s="39"/>
      <c r="AH2438" s="39"/>
      <c r="AI2438" s="39"/>
      <c r="AJ2438" s="39"/>
      <c r="AK2438" s="39"/>
      <c r="AL2438" s="39">
        <f t="shared" si="522"/>
        <v>1167</v>
      </c>
      <c r="AM2438" s="39"/>
      <c r="AN2438" s="39">
        <v>10001</v>
      </c>
      <c r="AO2438" s="39" t="s">
        <v>101</v>
      </c>
      <c r="AP2438" s="39">
        <f t="shared" si="523"/>
        <v>2</v>
      </c>
    </row>
    <row r="2439" spans="27:42" x14ac:dyDescent="0.2">
      <c r="AA2439" s="39"/>
      <c r="AB2439" s="39"/>
      <c r="AC2439" s="39"/>
      <c r="AD2439" s="39"/>
      <c r="AE2439" s="39"/>
      <c r="AF2439" s="39"/>
      <c r="AG2439" s="39"/>
      <c r="AH2439" s="39"/>
      <c r="AI2439" s="39"/>
      <c r="AJ2439" s="39"/>
      <c r="AK2439" s="39"/>
      <c r="AL2439" s="39">
        <f t="shared" si="522"/>
        <v>1168</v>
      </c>
      <c r="AM2439" s="39"/>
      <c r="AN2439" s="39">
        <v>10001</v>
      </c>
      <c r="AO2439" s="39" t="s">
        <v>101</v>
      </c>
      <c r="AP2439" s="39">
        <f t="shared" si="523"/>
        <v>2</v>
      </c>
    </row>
    <row r="2440" spans="27:42" x14ac:dyDescent="0.2">
      <c r="AA2440" s="39"/>
      <c r="AB2440" s="39"/>
      <c r="AC2440" s="39"/>
      <c r="AD2440" s="39"/>
      <c r="AE2440" s="39"/>
      <c r="AF2440" s="39"/>
      <c r="AG2440" s="39"/>
      <c r="AH2440" s="39"/>
      <c r="AI2440" s="39"/>
      <c r="AJ2440" s="39"/>
      <c r="AK2440" s="39"/>
      <c r="AL2440" s="39">
        <f t="shared" si="522"/>
        <v>1169</v>
      </c>
      <c r="AM2440" s="39"/>
      <c r="AN2440" s="39">
        <v>10001</v>
      </c>
      <c r="AO2440" s="39" t="s">
        <v>101</v>
      </c>
      <c r="AP2440" s="39">
        <f t="shared" si="523"/>
        <v>2</v>
      </c>
    </row>
    <row r="2441" spans="27:42" x14ac:dyDescent="0.2">
      <c r="AA2441" s="39"/>
      <c r="AB2441" s="39"/>
      <c r="AC2441" s="39"/>
      <c r="AD2441" s="39"/>
      <c r="AE2441" s="39"/>
      <c r="AF2441" s="39"/>
      <c r="AG2441" s="39"/>
      <c r="AH2441" s="39"/>
      <c r="AI2441" s="39"/>
      <c r="AJ2441" s="39"/>
      <c r="AK2441" s="39"/>
      <c r="AL2441" s="39">
        <f t="shared" si="522"/>
        <v>1170</v>
      </c>
      <c r="AM2441" s="39"/>
      <c r="AN2441" s="39">
        <v>10001</v>
      </c>
      <c r="AO2441" s="39" t="s">
        <v>101</v>
      </c>
      <c r="AP2441" s="39">
        <f t="shared" si="523"/>
        <v>2</v>
      </c>
    </row>
    <row r="2442" spans="27:42" x14ac:dyDescent="0.2">
      <c r="AA2442" s="39"/>
      <c r="AB2442" s="39"/>
      <c r="AC2442" s="39"/>
      <c r="AD2442" s="39"/>
      <c r="AE2442" s="39"/>
      <c r="AF2442" s="39"/>
      <c r="AG2442" s="39"/>
      <c r="AH2442" s="39"/>
      <c r="AI2442" s="39"/>
      <c r="AJ2442" s="39"/>
      <c r="AK2442" s="39"/>
      <c r="AL2442" s="39">
        <f t="shared" si="522"/>
        <v>1171</v>
      </c>
      <c r="AM2442" s="39"/>
      <c r="AN2442" s="39">
        <v>10001</v>
      </c>
      <c r="AO2442" s="39" t="s">
        <v>101</v>
      </c>
      <c r="AP2442" s="39">
        <f t="shared" si="523"/>
        <v>2</v>
      </c>
    </row>
    <row r="2443" spans="27:42" x14ac:dyDescent="0.2">
      <c r="AA2443" s="39"/>
      <c r="AB2443" s="39"/>
      <c r="AC2443" s="39"/>
      <c r="AD2443" s="39"/>
      <c r="AE2443" s="39"/>
      <c r="AF2443" s="39"/>
      <c r="AG2443" s="39"/>
      <c r="AH2443" s="39"/>
      <c r="AI2443" s="39"/>
      <c r="AJ2443" s="39"/>
      <c r="AK2443" s="39"/>
      <c r="AL2443" s="39">
        <f t="shared" si="522"/>
        <v>1172</v>
      </c>
      <c r="AM2443" s="39"/>
      <c r="AN2443" s="39">
        <v>10001</v>
      </c>
      <c r="AO2443" s="39" t="s">
        <v>101</v>
      </c>
      <c r="AP2443" s="39">
        <f t="shared" si="523"/>
        <v>2</v>
      </c>
    </row>
    <row r="2444" spans="27:42" x14ac:dyDescent="0.2">
      <c r="AA2444" s="39"/>
      <c r="AB2444" s="39"/>
      <c r="AC2444" s="39"/>
      <c r="AD2444" s="39"/>
      <c r="AE2444" s="39"/>
      <c r="AF2444" s="39"/>
      <c r="AG2444" s="39"/>
      <c r="AH2444" s="39"/>
      <c r="AI2444" s="39"/>
      <c r="AJ2444" s="39"/>
      <c r="AK2444" s="39"/>
      <c r="AL2444" s="39">
        <f t="shared" si="522"/>
        <v>1173</v>
      </c>
      <c r="AM2444" s="39"/>
      <c r="AN2444" s="39">
        <v>10001</v>
      </c>
      <c r="AO2444" s="39" t="s">
        <v>101</v>
      </c>
      <c r="AP2444" s="39">
        <f t="shared" si="523"/>
        <v>2</v>
      </c>
    </row>
    <row r="2445" spans="27:42" x14ac:dyDescent="0.2">
      <c r="AA2445" s="39"/>
      <c r="AB2445" s="39"/>
      <c r="AC2445" s="39"/>
      <c r="AD2445" s="39"/>
      <c r="AE2445" s="39"/>
      <c r="AF2445" s="39"/>
      <c r="AG2445" s="39"/>
      <c r="AH2445" s="39"/>
      <c r="AI2445" s="39"/>
      <c r="AJ2445" s="39"/>
      <c r="AK2445" s="39"/>
      <c r="AL2445" s="39">
        <f t="shared" si="522"/>
        <v>1174</v>
      </c>
      <c r="AM2445" s="39"/>
      <c r="AN2445" s="39">
        <v>10001</v>
      </c>
      <c r="AO2445" s="39" t="s">
        <v>101</v>
      </c>
      <c r="AP2445" s="39">
        <f t="shared" si="523"/>
        <v>2</v>
      </c>
    </row>
    <row r="2446" spans="27:42" x14ac:dyDescent="0.2">
      <c r="AA2446" s="39"/>
      <c r="AB2446" s="39"/>
      <c r="AC2446" s="39"/>
      <c r="AD2446" s="39"/>
      <c r="AE2446" s="39"/>
      <c r="AF2446" s="39"/>
      <c r="AG2446" s="39"/>
      <c r="AH2446" s="39"/>
      <c r="AI2446" s="39"/>
      <c r="AJ2446" s="39"/>
      <c r="AK2446" s="39"/>
      <c r="AL2446" s="39">
        <f t="shared" si="522"/>
        <v>1175</v>
      </c>
      <c r="AM2446" s="39"/>
      <c r="AN2446" s="39">
        <v>10001</v>
      </c>
      <c r="AO2446" s="39" t="s">
        <v>101</v>
      </c>
      <c r="AP2446" s="39">
        <f t="shared" si="523"/>
        <v>2</v>
      </c>
    </row>
    <row r="2447" spans="27:42" x14ac:dyDescent="0.2">
      <c r="AA2447" s="39"/>
      <c r="AB2447" s="39"/>
      <c r="AC2447" s="39"/>
      <c r="AD2447" s="39"/>
      <c r="AE2447" s="39"/>
      <c r="AF2447" s="39"/>
      <c r="AG2447" s="39"/>
      <c r="AH2447" s="39"/>
      <c r="AI2447" s="39"/>
      <c r="AJ2447" s="39"/>
      <c r="AK2447" s="39"/>
      <c r="AL2447" s="39">
        <f t="shared" si="522"/>
        <v>1176</v>
      </c>
      <c r="AM2447" s="39"/>
      <c r="AN2447" s="39">
        <v>10001</v>
      </c>
      <c r="AO2447" s="39" t="s">
        <v>101</v>
      </c>
      <c r="AP2447" s="39">
        <f t="shared" si="523"/>
        <v>2</v>
      </c>
    </row>
    <row r="2448" spans="27:42" x14ac:dyDescent="0.2">
      <c r="AA2448" s="39"/>
      <c r="AB2448" s="39"/>
      <c r="AC2448" s="39"/>
      <c r="AD2448" s="39"/>
      <c r="AE2448" s="39"/>
      <c r="AF2448" s="39"/>
      <c r="AG2448" s="39"/>
      <c r="AH2448" s="39"/>
      <c r="AI2448" s="39"/>
      <c r="AJ2448" s="39"/>
      <c r="AK2448" s="39"/>
      <c r="AL2448" s="39">
        <f t="shared" si="522"/>
        <v>1177</v>
      </c>
      <c r="AM2448" s="39"/>
      <c r="AN2448" s="39">
        <v>10001</v>
      </c>
      <c r="AO2448" s="39" t="s">
        <v>101</v>
      </c>
      <c r="AP2448" s="39">
        <f t="shared" si="523"/>
        <v>2</v>
      </c>
    </row>
    <row r="2449" spans="27:42" x14ac:dyDescent="0.2">
      <c r="AA2449" s="39"/>
      <c r="AB2449" s="39"/>
      <c r="AC2449" s="39"/>
      <c r="AD2449" s="39"/>
      <c r="AE2449" s="39"/>
      <c r="AF2449" s="39"/>
      <c r="AG2449" s="39"/>
      <c r="AH2449" s="39"/>
      <c r="AI2449" s="39"/>
      <c r="AJ2449" s="39"/>
      <c r="AK2449" s="39"/>
      <c r="AL2449" s="39">
        <f t="shared" si="522"/>
        <v>1178</v>
      </c>
      <c r="AM2449" s="39"/>
      <c r="AN2449" s="39">
        <v>10001</v>
      </c>
      <c r="AO2449" s="39" t="s">
        <v>101</v>
      </c>
      <c r="AP2449" s="39">
        <f t="shared" si="523"/>
        <v>2</v>
      </c>
    </row>
    <row r="2450" spans="27:42" x14ac:dyDescent="0.2">
      <c r="AA2450" s="39"/>
      <c r="AB2450" s="39"/>
      <c r="AC2450" s="39"/>
      <c r="AD2450" s="39"/>
      <c r="AE2450" s="39"/>
      <c r="AF2450" s="39"/>
      <c r="AG2450" s="39"/>
      <c r="AH2450" s="39"/>
      <c r="AI2450" s="39"/>
      <c r="AJ2450" s="39"/>
      <c r="AK2450" s="39"/>
      <c r="AL2450" s="39">
        <f t="shared" si="522"/>
        <v>1179</v>
      </c>
      <c r="AM2450" s="39"/>
      <c r="AN2450" s="39">
        <v>10001</v>
      </c>
      <c r="AO2450" s="39" t="s">
        <v>101</v>
      </c>
      <c r="AP2450" s="39">
        <f t="shared" si="523"/>
        <v>2</v>
      </c>
    </row>
    <row r="2451" spans="27:42" x14ac:dyDescent="0.2">
      <c r="AA2451" s="39"/>
      <c r="AB2451" s="39"/>
      <c r="AC2451" s="39"/>
      <c r="AD2451" s="39"/>
      <c r="AE2451" s="39"/>
      <c r="AF2451" s="39"/>
      <c r="AG2451" s="39"/>
      <c r="AH2451" s="39"/>
      <c r="AI2451" s="39"/>
      <c r="AJ2451" s="39"/>
      <c r="AK2451" s="39"/>
      <c r="AL2451" s="39">
        <f t="shared" si="522"/>
        <v>1180</v>
      </c>
      <c r="AM2451" s="39"/>
      <c r="AN2451" s="39">
        <v>10001</v>
      </c>
      <c r="AO2451" s="39" t="s">
        <v>101</v>
      </c>
      <c r="AP2451" s="39">
        <f t="shared" si="523"/>
        <v>2</v>
      </c>
    </row>
    <row r="2452" spans="27:42" x14ac:dyDescent="0.2">
      <c r="AA2452" s="39"/>
      <c r="AB2452" s="39"/>
      <c r="AC2452" s="39"/>
      <c r="AD2452" s="39"/>
      <c r="AE2452" s="39"/>
      <c r="AF2452" s="39"/>
      <c r="AG2452" s="39"/>
      <c r="AH2452" s="39"/>
      <c r="AI2452" s="39"/>
      <c r="AJ2452" s="39"/>
      <c r="AK2452" s="39"/>
      <c r="AL2452" s="39">
        <f t="shared" si="522"/>
        <v>1181</v>
      </c>
      <c r="AM2452" s="39"/>
      <c r="AN2452" s="39">
        <v>10001</v>
      </c>
      <c r="AO2452" s="39" t="s">
        <v>101</v>
      </c>
      <c r="AP2452" s="39">
        <f t="shared" si="523"/>
        <v>2</v>
      </c>
    </row>
    <row r="2453" spans="27:42" x14ac:dyDescent="0.2">
      <c r="AA2453" s="39"/>
      <c r="AB2453" s="39"/>
      <c r="AC2453" s="39"/>
      <c r="AD2453" s="39"/>
      <c r="AE2453" s="39"/>
      <c r="AF2453" s="39"/>
      <c r="AG2453" s="39"/>
      <c r="AH2453" s="39"/>
      <c r="AI2453" s="39"/>
      <c r="AJ2453" s="39"/>
      <c r="AK2453" s="39"/>
      <c r="AL2453" s="39">
        <f t="shared" si="522"/>
        <v>1182</v>
      </c>
      <c r="AM2453" s="39"/>
      <c r="AN2453" s="39">
        <v>10001</v>
      </c>
      <c r="AO2453" s="39" t="s">
        <v>101</v>
      </c>
      <c r="AP2453" s="39">
        <f t="shared" si="523"/>
        <v>2</v>
      </c>
    </row>
    <row r="2454" spans="27:42" x14ac:dyDescent="0.2">
      <c r="AA2454" s="39"/>
      <c r="AB2454" s="39"/>
      <c r="AC2454" s="39"/>
      <c r="AD2454" s="39"/>
      <c r="AE2454" s="39"/>
      <c r="AF2454" s="39"/>
      <c r="AG2454" s="39"/>
      <c r="AH2454" s="39"/>
      <c r="AI2454" s="39"/>
      <c r="AJ2454" s="39"/>
      <c r="AK2454" s="39"/>
      <c r="AL2454" s="39">
        <f t="shared" si="522"/>
        <v>1183</v>
      </c>
      <c r="AM2454" s="39"/>
      <c r="AN2454" s="39">
        <v>10001</v>
      </c>
      <c r="AO2454" s="39" t="s">
        <v>101</v>
      </c>
      <c r="AP2454" s="39">
        <f t="shared" si="523"/>
        <v>2</v>
      </c>
    </row>
    <row r="2455" spans="27:42" x14ac:dyDescent="0.2">
      <c r="AA2455" s="39"/>
      <c r="AB2455" s="39"/>
      <c r="AC2455" s="39"/>
      <c r="AD2455" s="39"/>
      <c r="AE2455" s="39"/>
      <c r="AF2455" s="39"/>
      <c r="AG2455" s="39"/>
      <c r="AH2455" s="39"/>
      <c r="AI2455" s="39"/>
      <c r="AJ2455" s="39"/>
      <c r="AK2455" s="39"/>
      <c r="AL2455" s="39">
        <f t="shared" ref="AL2455:AL2518" si="524">AL2454+1</f>
        <v>1184</v>
      </c>
      <c r="AM2455" s="39"/>
      <c r="AN2455" s="39">
        <v>10001</v>
      </c>
      <c r="AO2455" s="39" t="s">
        <v>101</v>
      </c>
      <c r="AP2455" s="39">
        <f t="shared" ref="AP2455:AP2518" si="525">AP2454</f>
        <v>2</v>
      </c>
    </row>
    <row r="2456" spans="27:42" x14ac:dyDescent="0.2">
      <c r="AA2456" s="39"/>
      <c r="AB2456" s="39"/>
      <c r="AC2456" s="39"/>
      <c r="AD2456" s="39"/>
      <c r="AE2456" s="39"/>
      <c r="AF2456" s="39"/>
      <c r="AG2456" s="39"/>
      <c r="AH2456" s="39"/>
      <c r="AI2456" s="39"/>
      <c r="AJ2456" s="39"/>
      <c r="AK2456" s="39"/>
      <c r="AL2456" s="39">
        <f t="shared" si="524"/>
        <v>1185</v>
      </c>
      <c r="AM2456" s="39"/>
      <c r="AN2456" s="39">
        <v>10001</v>
      </c>
      <c r="AO2456" s="39" t="s">
        <v>101</v>
      </c>
      <c r="AP2456" s="39">
        <f t="shared" si="525"/>
        <v>2</v>
      </c>
    </row>
    <row r="2457" spans="27:42" x14ac:dyDescent="0.2">
      <c r="AA2457" s="39"/>
      <c r="AB2457" s="39"/>
      <c r="AC2457" s="39"/>
      <c r="AD2457" s="39"/>
      <c r="AE2457" s="39"/>
      <c r="AF2457" s="39"/>
      <c r="AG2457" s="39"/>
      <c r="AH2457" s="39"/>
      <c r="AI2457" s="39"/>
      <c r="AJ2457" s="39"/>
      <c r="AK2457" s="39"/>
      <c r="AL2457" s="39">
        <f t="shared" si="524"/>
        <v>1186</v>
      </c>
      <c r="AM2457" s="39"/>
      <c r="AN2457" s="39">
        <v>10001</v>
      </c>
      <c r="AO2457" s="39" t="s">
        <v>101</v>
      </c>
      <c r="AP2457" s="39">
        <f t="shared" si="525"/>
        <v>2</v>
      </c>
    </row>
    <row r="2458" spans="27:42" x14ac:dyDescent="0.2">
      <c r="AA2458" s="39"/>
      <c r="AB2458" s="39"/>
      <c r="AC2458" s="39"/>
      <c r="AD2458" s="39"/>
      <c r="AE2458" s="39"/>
      <c r="AF2458" s="39"/>
      <c r="AG2458" s="39"/>
      <c r="AH2458" s="39"/>
      <c r="AI2458" s="39"/>
      <c r="AJ2458" s="39"/>
      <c r="AK2458" s="39"/>
      <c r="AL2458" s="39">
        <f t="shared" si="524"/>
        <v>1187</v>
      </c>
      <c r="AM2458" s="39"/>
      <c r="AN2458" s="39">
        <v>10001</v>
      </c>
      <c r="AO2458" s="39" t="s">
        <v>101</v>
      </c>
      <c r="AP2458" s="39">
        <f t="shared" si="525"/>
        <v>2</v>
      </c>
    </row>
    <row r="2459" spans="27:42" x14ac:dyDescent="0.2">
      <c r="AA2459" s="39"/>
      <c r="AB2459" s="39"/>
      <c r="AC2459" s="39"/>
      <c r="AD2459" s="39"/>
      <c r="AE2459" s="39"/>
      <c r="AF2459" s="39"/>
      <c r="AG2459" s="39"/>
      <c r="AH2459" s="39"/>
      <c r="AI2459" s="39"/>
      <c r="AJ2459" s="39"/>
      <c r="AK2459" s="39"/>
      <c r="AL2459" s="39">
        <f t="shared" si="524"/>
        <v>1188</v>
      </c>
      <c r="AM2459" s="39"/>
      <c r="AN2459" s="39">
        <v>10001</v>
      </c>
      <c r="AO2459" s="39" t="s">
        <v>101</v>
      </c>
      <c r="AP2459" s="39">
        <f t="shared" si="525"/>
        <v>2</v>
      </c>
    </row>
    <row r="2460" spans="27:42" x14ac:dyDescent="0.2">
      <c r="AA2460" s="39"/>
      <c r="AB2460" s="39"/>
      <c r="AC2460" s="39"/>
      <c r="AD2460" s="39"/>
      <c r="AE2460" s="39"/>
      <c r="AF2460" s="39"/>
      <c r="AG2460" s="39"/>
      <c r="AH2460" s="39"/>
      <c r="AI2460" s="39"/>
      <c r="AJ2460" s="39"/>
      <c r="AK2460" s="39"/>
      <c r="AL2460" s="39">
        <f t="shared" si="524"/>
        <v>1189</v>
      </c>
      <c r="AM2460" s="39"/>
      <c r="AN2460" s="39">
        <v>10001</v>
      </c>
      <c r="AO2460" s="39" t="s">
        <v>101</v>
      </c>
      <c r="AP2460" s="39">
        <f t="shared" si="525"/>
        <v>2</v>
      </c>
    </row>
    <row r="2461" spans="27:42" x14ac:dyDescent="0.2">
      <c r="AA2461" s="39"/>
      <c r="AB2461" s="39"/>
      <c r="AC2461" s="39"/>
      <c r="AD2461" s="39"/>
      <c r="AE2461" s="39"/>
      <c r="AF2461" s="39"/>
      <c r="AG2461" s="39"/>
      <c r="AH2461" s="39"/>
      <c r="AI2461" s="39"/>
      <c r="AJ2461" s="39"/>
      <c r="AK2461" s="39"/>
      <c r="AL2461" s="39">
        <f t="shared" si="524"/>
        <v>1190</v>
      </c>
      <c r="AM2461" s="39"/>
      <c r="AN2461" s="39">
        <v>10001</v>
      </c>
      <c r="AO2461" s="39" t="s">
        <v>101</v>
      </c>
      <c r="AP2461" s="39">
        <f t="shared" si="525"/>
        <v>2</v>
      </c>
    </row>
    <row r="2462" spans="27:42" x14ac:dyDescent="0.2">
      <c r="AA2462" s="39"/>
      <c r="AB2462" s="39"/>
      <c r="AC2462" s="39"/>
      <c r="AD2462" s="39"/>
      <c r="AE2462" s="39"/>
      <c r="AF2462" s="39"/>
      <c r="AG2462" s="39"/>
      <c r="AH2462" s="39"/>
      <c r="AI2462" s="39"/>
      <c r="AJ2462" s="39"/>
      <c r="AK2462" s="39"/>
      <c r="AL2462" s="39">
        <f t="shared" si="524"/>
        <v>1191</v>
      </c>
      <c r="AM2462" s="39"/>
      <c r="AN2462" s="39">
        <v>10001</v>
      </c>
      <c r="AO2462" s="39" t="s">
        <v>101</v>
      </c>
      <c r="AP2462" s="39">
        <f t="shared" si="525"/>
        <v>2</v>
      </c>
    </row>
    <row r="2463" spans="27:42" x14ac:dyDescent="0.2">
      <c r="AA2463" s="39"/>
      <c r="AB2463" s="39"/>
      <c r="AC2463" s="39"/>
      <c r="AD2463" s="39"/>
      <c r="AE2463" s="39"/>
      <c r="AF2463" s="39"/>
      <c r="AG2463" s="39"/>
      <c r="AH2463" s="39"/>
      <c r="AI2463" s="39"/>
      <c r="AJ2463" s="39"/>
      <c r="AK2463" s="39"/>
      <c r="AL2463" s="39">
        <f t="shared" si="524"/>
        <v>1192</v>
      </c>
      <c r="AM2463" s="39"/>
      <c r="AN2463" s="39">
        <v>10001</v>
      </c>
      <c r="AO2463" s="39" t="s">
        <v>101</v>
      </c>
      <c r="AP2463" s="39">
        <f t="shared" si="525"/>
        <v>2</v>
      </c>
    </row>
    <row r="2464" spans="27:42" x14ac:dyDescent="0.2">
      <c r="AA2464" s="39"/>
      <c r="AB2464" s="39"/>
      <c r="AC2464" s="39"/>
      <c r="AD2464" s="39"/>
      <c r="AE2464" s="39"/>
      <c r="AF2464" s="39"/>
      <c r="AG2464" s="39"/>
      <c r="AH2464" s="39"/>
      <c r="AI2464" s="39"/>
      <c r="AJ2464" s="39"/>
      <c r="AK2464" s="39"/>
      <c r="AL2464" s="39">
        <f t="shared" si="524"/>
        <v>1193</v>
      </c>
      <c r="AM2464" s="39"/>
      <c r="AN2464" s="39">
        <v>10001</v>
      </c>
      <c r="AO2464" s="39" t="s">
        <v>101</v>
      </c>
      <c r="AP2464" s="39">
        <f t="shared" si="525"/>
        <v>2</v>
      </c>
    </row>
    <row r="2465" spans="27:42" x14ac:dyDescent="0.2">
      <c r="AA2465" s="39"/>
      <c r="AB2465" s="39"/>
      <c r="AC2465" s="39"/>
      <c r="AD2465" s="39"/>
      <c r="AE2465" s="39"/>
      <c r="AF2465" s="39"/>
      <c r="AG2465" s="39"/>
      <c r="AH2465" s="39"/>
      <c r="AI2465" s="39"/>
      <c r="AJ2465" s="39"/>
      <c r="AK2465" s="39"/>
      <c r="AL2465" s="39">
        <f t="shared" si="524"/>
        <v>1194</v>
      </c>
      <c r="AM2465" s="39"/>
      <c r="AN2465" s="39">
        <v>10001</v>
      </c>
      <c r="AO2465" s="39" t="s">
        <v>101</v>
      </c>
      <c r="AP2465" s="39">
        <f t="shared" si="525"/>
        <v>2</v>
      </c>
    </row>
    <row r="2466" spans="27:42" x14ac:dyDescent="0.2">
      <c r="AA2466" s="39"/>
      <c r="AB2466" s="39"/>
      <c r="AC2466" s="39"/>
      <c r="AD2466" s="39"/>
      <c r="AE2466" s="39"/>
      <c r="AF2466" s="39"/>
      <c r="AG2466" s="39"/>
      <c r="AH2466" s="39"/>
      <c r="AI2466" s="39"/>
      <c r="AJ2466" s="39"/>
      <c r="AK2466" s="39"/>
      <c r="AL2466" s="39">
        <f t="shared" si="524"/>
        <v>1195</v>
      </c>
      <c r="AM2466" s="39"/>
      <c r="AN2466" s="39">
        <v>10001</v>
      </c>
      <c r="AO2466" s="39" t="s">
        <v>101</v>
      </c>
      <c r="AP2466" s="39">
        <f t="shared" si="525"/>
        <v>2</v>
      </c>
    </row>
    <row r="2467" spans="27:42" x14ac:dyDescent="0.2">
      <c r="AA2467" s="39"/>
      <c r="AB2467" s="39"/>
      <c r="AC2467" s="39"/>
      <c r="AD2467" s="39"/>
      <c r="AE2467" s="39"/>
      <c r="AF2467" s="39"/>
      <c r="AG2467" s="39"/>
      <c r="AH2467" s="39"/>
      <c r="AI2467" s="39"/>
      <c r="AJ2467" s="39"/>
      <c r="AK2467" s="39"/>
      <c r="AL2467" s="39">
        <f t="shared" si="524"/>
        <v>1196</v>
      </c>
      <c r="AM2467" s="39"/>
      <c r="AN2467" s="39">
        <v>10001</v>
      </c>
      <c r="AO2467" s="39" t="s">
        <v>101</v>
      </c>
      <c r="AP2467" s="39">
        <f t="shared" si="525"/>
        <v>2</v>
      </c>
    </row>
    <row r="2468" spans="27:42" x14ac:dyDescent="0.2">
      <c r="AA2468" s="39"/>
      <c r="AB2468" s="39"/>
      <c r="AC2468" s="39"/>
      <c r="AD2468" s="39"/>
      <c r="AE2468" s="39"/>
      <c r="AF2468" s="39"/>
      <c r="AG2468" s="39"/>
      <c r="AH2468" s="39"/>
      <c r="AI2468" s="39"/>
      <c r="AJ2468" s="39"/>
      <c r="AK2468" s="39"/>
      <c r="AL2468" s="39">
        <f t="shared" si="524"/>
        <v>1197</v>
      </c>
      <c r="AM2468" s="39"/>
      <c r="AN2468" s="39">
        <v>10001</v>
      </c>
      <c r="AO2468" s="39" t="s">
        <v>101</v>
      </c>
      <c r="AP2468" s="39">
        <f t="shared" si="525"/>
        <v>2</v>
      </c>
    </row>
    <row r="2469" spans="27:42" x14ac:dyDescent="0.2">
      <c r="AA2469" s="39"/>
      <c r="AB2469" s="39"/>
      <c r="AC2469" s="39"/>
      <c r="AD2469" s="39"/>
      <c r="AE2469" s="39"/>
      <c r="AF2469" s="39"/>
      <c r="AG2469" s="39"/>
      <c r="AH2469" s="39"/>
      <c r="AI2469" s="39"/>
      <c r="AJ2469" s="39"/>
      <c r="AK2469" s="39"/>
      <c r="AL2469" s="39">
        <f t="shared" si="524"/>
        <v>1198</v>
      </c>
      <c r="AM2469" s="39"/>
      <c r="AN2469" s="39">
        <v>10001</v>
      </c>
      <c r="AO2469" s="39" t="s">
        <v>101</v>
      </c>
      <c r="AP2469" s="39">
        <f t="shared" si="525"/>
        <v>2</v>
      </c>
    </row>
    <row r="2470" spans="27:42" x14ac:dyDescent="0.2">
      <c r="AA2470" s="39"/>
      <c r="AB2470" s="39"/>
      <c r="AC2470" s="39"/>
      <c r="AD2470" s="39"/>
      <c r="AE2470" s="39"/>
      <c r="AF2470" s="39"/>
      <c r="AG2470" s="39"/>
      <c r="AH2470" s="39"/>
      <c r="AI2470" s="39"/>
      <c r="AJ2470" s="39"/>
      <c r="AK2470" s="39"/>
      <c r="AL2470" s="39">
        <f t="shared" si="524"/>
        <v>1199</v>
      </c>
      <c r="AM2470" s="39"/>
      <c r="AN2470" s="39">
        <v>10001</v>
      </c>
      <c r="AO2470" s="39" t="s">
        <v>101</v>
      </c>
      <c r="AP2470" s="39">
        <f t="shared" si="525"/>
        <v>2</v>
      </c>
    </row>
    <row r="2471" spans="27:42" x14ac:dyDescent="0.2">
      <c r="AA2471" s="39"/>
      <c r="AB2471" s="39"/>
      <c r="AC2471" s="39"/>
      <c r="AD2471" s="39"/>
      <c r="AE2471" s="39"/>
      <c r="AF2471" s="39"/>
      <c r="AG2471" s="39"/>
      <c r="AH2471" s="39"/>
      <c r="AI2471" s="39"/>
      <c r="AJ2471" s="39"/>
      <c r="AK2471" s="39"/>
      <c r="AL2471" s="39">
        <f t="shared" si="524"/>
        <v>1200</v>
      </c>
      <c r="AM2471" s="39"/>
      <c r="AN2471" s="39">
        <v>10001</v>
      </c>
      <c r="AO2471" s="39" t="s">
        <v>101</v>
      </c>
      <c r="AP2471" s="39">
        <f t="shared" si="525"/>
        <v>2</v>
      </c>
    </row>
    <row r="2472" spans="27:42" x14ac:dyDescent="0.2">
      <c r="AA2472" s="39"/>
      <c r="AB2472" s="39"/>
      <c r="AC2472" s="39"/>
      <c r="AD2472" s="39"/>
      <c r="AE2472" s="39"/>
      <c r="AF2472" s="39"/>
      <c r="AG2472" s="39"/>
      <c r="AH2472" s="39"/>
      <c r="AI2472" s="39"/>
      <c r="AJ2472" s="39"/>
      <c r="AK2472" s="39"/>
      <c r="AL2472" s="39">
        <f t="shared" si="524"/>
        <v>1201</v>
      </c>
      <c r="AM2472" s="39"/>
      <c r="AN2472" s="39">
        <v>10001</v>
      </c>
      <c r="AO2472" s="39" t="s">
        <v>101</v>
      </c>
      <c r="AP2472" s="39">
        <f t="shared" si="525"/>
        <v>2</v>
      </c>
    </row>
    <row r="2473" spans="27:42" x14ac:dyDescent="0.2">
      <c r="AA2473" s="39"/>
      <c r="AB2473" s="39"/>
      <c r="AC2473" s="39"/>
      <c r="AD2473" s="39"/>
      <c r="AE2473" s="39"/>
      <c r="AF2473" s="39"/>
      <c r="AG2473" s="39"/>
      <c r="AH2473" s="39"/>
      <c r="AI2473" s="39"/>
      <c r="AJ2473" s="39"/>
      <c r="AK2473" s="39"/>
      <c r="AL2473" s="39">
        <f t="shared" si="524"/>
        <v>1202</v>
      </c>
      <c r="AM2473" s="39"/>
      <c r="AN2473" s="39">
        <v>10001</v>
      </c>
      <c r="AO2473" s="39" t="s">
        <v>101</v>
      </c>
      <c r="AP2473" s="39">
        <f t="shared" si="525"/>
        <v>2</v>
      </c>
    </row>
    <row r="2474" spans="27:42" x14ac:dyDescent="0.2">
      <c r="AA2474" s="39"/>
      <c r="AB2474" s="39"/>
      <c r="AC2474" s="39"/>
      <c r="AD2474" s="39"/>
      <c r="AE2474" s="39"/>
      <c r="AF2474" s="39"/>
      <c r="AG2474" s="39"/>
      <c r="AH2474" s="39"/>
      <c r="AI2474" s="39"/>
      <c r="AJ2474" s="39"/>
      <c r="AK2474" s="39"/>
      <c r="AL2474" s="39">
        <f t="shared" si="524"/>
        <v>1203</v>
      </c>
      <c r="AM2474" s="39"/>
      <c r="AN2474" s="39">
        <v>10001</v>
      </c>
      <c r="AO2474" s="39" t="s">
        <v>101</v>
      </c>
      <c r="AP2474" s="39">
        <f t="shared" si="525"/>
        <v>2</v>
      </c>
    </row>
    <row r="2475" spans="27:42" x14ac:dyDescent="0.2">
      <c r="AA2475" s="39"/>
      <c r="AB2475" s="39"/>
      <c r="AC2475" s="39"/>
      <c r="AD2475" s="39"/>
      <c r="AE2475" s="39"/>
      <c r="AF2475" s="39"/>
      <c r="AG2475" s="39"/>
      <c r="AH2475" s="39"/>
      <c r="AI2475" s="39"/>
      <c r="AJ2475" s="39"/>
      <c r="AK2475" s="39"/>
      <c r="AL2475" s="39">
        <f t="shared" si="524"/>
        <v>1204</v>
      </c>
      <c r="AM2475" s="39"/>
      <c r="AN2475" s="39">
        <v>10001</v>
      </c>
      <c r="AO2475" s="39" t="s">
        <v>101</v>
      </c>
      <c r="AP2475" s="39">
        <f t="shared" si="525"/>
        <v>2</v>
      </c>
    </row>
    <row r="2476" spans="27:42" x14ac:dyDescent="0.2">
      <c r="AA2476" s="39"/>
      <c r="AB2476" s="39"/>
      <c r="AC2476" s="39"/>
      <c r="AD2476" s="39"/>
      <c r="AE2476" s="39"/>
      <c r="AF2476" s="39"/>
      <c r="AG2476" s="39"/>
      <c r="AH2476" s="39"/>
      <c r="AI2476" s="39"/>
      <c r="AJ2476" s="39"/>
      <c r="AK2476" s="39"/>
      <c r="AL2476" s="39">
        <f t="shared" si="524"/>
        <v>1205</v>
      </c>
      <c r="AM2476" s="39"/>
      <c r="AN2476" s="39">
        <v>10001</v>
      </c>
      <c r="AO2476" s="39" t="s">
        <v>101</v>
      </c>
      <c r="AP2476" s="39">
        <f t="shared" si="525"/>
        <v>2</v>
      </c>
    </row>
    <row r="2477" spans="27:42" x14ac:dyDescent="0.2">
      <c r="AA2477" s="39"/>
      <c r="AB2477" s="39"/>
      <c r="AC2477" s="39"/>
      <c r="AD2477" s="39"/>
      <c r="AE2477" s="39"/>
      <c r="AF2477" s="39"/>
      <c r="AG2477" s="39"/>
      <c r="AH2477" s="39"/>
      <c r="AI2477" s="39"/>
      <c r="AJ2477" s="39"/>
      <c r="AK2477" s="39"/>
      <c r="AL2477" s="39">
        <f t="shared" si="524"/>
        <v>1206</v>
      </c>
      <c r="AM2477" s="39"/>
      <c r="AN2477" s="39">
        <v>10001</v>
      </c>
      <c r="AO2477" s="39" t="s">
        <v>101</v>
      </c>
      <c r="AP2477" s="39">
        <f t="shared" si="525"/>
        <v>2</v>
      </c>
    </row>
    <row r="2478" spans="27:42" x14ac:dyDescent="0.2">
      <c r="AA2478" s="39"/>
      <c r="AB2478" s="39"/>
      <c r="AC2478" s="39"/>
      <c r="AD2478" s="39"/>
      <c r="AE2478" s="39"/>
      <c r="AF2478" s="39"/>
      <c r="AG2478" s="39"/>
      <c r="AH2478" s="39"/>
      <c r="AI2478" s="39"/>
      <c r="AJ2478" s="39"/>
      <c r="AK2478" s="39"/>
      <c r="AL2478" s="39">
        <f t="shared" si="524"/>
        <v>1207</v>
      </c>
      <c r="AM2478" s="39"/>
      <c r="AN2478" s="39">
        <v>10001</v>
      </c>
      <c r="AO2478" s="39" t="s">
        <v>101</v>
      </c>
      <c r="AP2478" s="39">
        <f t="shared" si="525"/>
        <v>2</v>
      </c>
    </row>
    <row r="2479" spans="27:42" x14ac:dyDescent="0.2">
      <c r="AA2479" s="39"/>
      <c r="AB2479" s="39"/>
      <c r="AC2479" s="39"/>
      <c r="AD2479" s="39"/>
      <c r="AE2479" s="39"/>
      <c r="AF2479" s="39"/>
      <c r="AG2479" s="39"/>
      <c r="AH2479" s="39"/>
      <c r="AI2479" s="39"/>
      <c r="AJ2479" s="39"/>
      <c r="AK2479" s="39"/>
      <c r="AL2479" s="39">
        <f t="shared" si="524"/>
        <v>1208</v>
      </c>
      <c r="AM2479" s="39"/>
      <c r="AN2479" s="39">
        <v>10001</v>
      </c>
      <c r="AO2479" s="39" t="s">
        <v>101</v>
      </c>
      <c r="AP2479" s="39">
        <f t="shared" si="525"/>
        <v>2</v>
      </c>
    </row>
    <row r="2480" spans="27:42" x14ac:dyDescent="0.2">
      <c r="AA2480" s="39"/>
      <c r="AB2480" s="39"/>
      <c r="AC2480" s="39"/>
      <c r="AD2480" s="39"/>
      <c r="AE2480" s="39"/>
      <c r="AF2480" s="39"/>
      <c r="AG2480" s="39"/>
      <c r="AH2480" s="39"/>
      <c r="AI2480" s="39"/>
      <c r="AJ2480" s="39"/>
      <c r="AK2480" s="39"/>
      <c r="AL2480" s="39">
        <f t="shared" si="524"/>
        <v>1209</v>
      </c>
      <c r="AM2480" s="39"/>
      <c r="AN2480" s="39">
        <v>10001</v>
      </c>
      <c r="AO2480" s="39" t="s">
        <v>101</v>
      </c>
      <c r="AP2480" s="39">
        <f t="shared" si="525"/>
        <v>2</v>
      </c>
    </row>
    <row r="2481" spans="27:42" x14ac:dyDescent="0.2">
      <c r="AA2481" s="39"/>
      <c r="AB2481" s="39"/>
      <c r="AC2481" s="39"/>
      <c r="AD2481" s="39"/>
      <c r="AE2481" s="39"/>
      <c r="AF2481" s="39"/>
      <c r="AG2481" s="39"/>
      <c r="AH2481" s="39"/>
      <c r="AI2481" s="39"/>
      <c r="AJ2481" s="39"/>
      <c r="AK2481" s="39"/>
      <c r="AL2481" s="39">
        <f t="shared" si="524"/>
        <v>1210</v>
      </c>
      <c r="AM2481" s="39"/>
      <c r="AN2481" s="39">
        <v>10001</v>
      </c>
      <c r="AO2481" s="39" t="s">
        <v>101</v>
      </c>
      <c r="AP2481" s="39">
        <f t="shared" si="525"/>
        <v>2</v>
      </c>
    </row>
    <row r="2482" spans="27:42" x14ac:dyDescent="0.2">
      <c r="AA2482" s="39"/>
      <c r="AB2482" s="39"/>
      <c r="AC2482" s="39"/>
      <c r="AD2482" s="39"/>
      <c r="AE2482" s="39"/>
      <c r="AF2482" s="39"/>
      <c r="AG2482" s="39"/>
      <c r="AH2482" s="39"/>
      <c r="AI2482" s="39"/>
      <c r="AJ2482" s="39"/>
      <c r="AK2482" s="39"/>
      <c r="AL2482" s="39">
        <f t="shared" si="524"/>
        <v>1211</v>
      </c>
      <c r="AM2482" s="39"/>
      <c r="AN2482" s="39">
        <v>10001</v>
      </c>
      <c r="AO2482" s="39" t="s">
        <v>101</v>
      </c>
      <c r="AP2482" s="39">
        <f t="shared" si="525"/>
        <v>2</v>
      </c>
    </row>
    <row r="2483" spans="27:42" x14ac:dyDescent="0.2">
      <c r="AA2483" s="39"/>
      <c r="AB2483" s="39"/>
      <c r="AC2483" s="39"/>
      <c r="AD2483" s="39"/>
      <c r="AE2483" s="39"/>
      <c r="AF2483" s="39"/>
      <c r="AG2483" s="39"/>
      <c r="AH2483" s="39"/>
      <c r="AI2483" s="39"/>
      <c r="AJ2483" s="39"/>
      <c r="AK2483" s="39"/>
      <c r="AL2483" s="39">
        <f t="shared" si="524"/>
        <v>1212</v>
      </c>
      <c r="AM2483" s="39"/>
      <c r="AN2483" s="39">
        <v>10001</v>
      </c>
      <c r="AO2483" s="39" t="s">
        <v>101</v>
      </c>
      <c r="AP2483" s="39">
        <f t="shared" si="525"/>
        <v>2</v>
      </c>
    </row>
    <row r="2484" spans="27:42" x14ac:dyDescent="0.2">
      <c r="AA2484" s="39"/>
      <c r="AB2484" s="39"/>
      <c r="AC2484" s="39"/>
      <c r="AD2484" s="39"/>
      <c r="AE2484" s="39"/>
      <c r="AF2484" s="39"/>
      <c r="AG2484" s="39"/>
      <c r="AH2484" s="39"/>
      <c r="AI2484" s="39"/>
      <c r="AJ2484" s="39"/>
      <c r="AK2484" s="39"/>
      <c r="AL2484" s="39">
        <f t="shared" si="524"/>
        <v>1213</v>
      </c>
      <c r="AM2484" s="39"/>
      <c r="AN2484" s="39">
        <v>10001</v>
      </c>
      <c r="AO2484" s="39" t="s">
        <v>101</v>
      </c>
      <c r="AP2484" s="39">
        <f t="shared" si="525"/>
        <v>2</v>
      </c>
    </row>
    <row r="2485" spans="27:42" x14ac:dyDescent="0.2">
      <c r="AA2485" s="39"/>
      <c r="AB2485" s="39"/>
      <c r="AC2485" s="39"/>
      <c r="AD2485" s="39"/>
      <c r="AE2485" s="39"/>
      <c r="AF2485" s="39"/>
      <c r="AG2485" s="39"/>
      <c r="AH2485" s="39"/>
      <c r="AI2485" s="39"/>
      <c r="AJ2485" s="39"/>
      <c r="AK2485" s="39"/>
      <c r="AL2485" s="39">
        <f t="shared" si="524"/>
        <v>1214</v>
      </c>
      <c r="AM2485" s="39"/>
      <c r="AN2485" s="39">
        <v>10001</v>
      </c>
      <c r="AO2485" s="39" t="s">
        <v>101</v>
      </c>
      <c r="AP2485" s="39">
        <f t="shared" si="525"/>
        <v>2</v>
      </c>
    </row>
    <row r="2486" spans="27:42" x14ac:dyDescent="0.2">
      <c r="AA2486" s="39"/>
      <c r="AB2486" s="39"/>
      <c r="AC2486" s="39"/>
      <c r="AD2486" s="39"/>
      <c r="AE2486" s="39"/>
      <c r="AF2486" s="39"/>
      <c r="AG2486" s="39"/>
      <c r="AH2486" s="39"/>
      <c r="AI2486" s="39"/>
      <c r="AJ2486" s="39"/>
      <c r="AK2486" s="39"/>
      <c r="AL2486" s="39">
        <f t="shared" si="524"/>
        <v>1215</v>
      </c>
      <c r="AM2486" s="39"/>
      <c r="AN2486" s="39">
        <v>10001</v>
      </c>
      <c r="AO2486" s="39" t="s">
        <v>101</v>
      </c>
      <c r="AP2486" s="39">
        <f t="shared" si="525"/>
        <v>2</v>
      </c>
    </row>
    <row r="2487" spans="27:42" x14ac:dyDescent="0.2">
      <c r="AA2487" s="39"/>
      <c r="AB2487" s="39"/>
      <c r="AC2487" s="39"/>
      <c r="AD2487" s="39"/>
      <c r="AE2487" s="39"/>
      <c r="AF2487" s="39"/>
      <c r="AG2487" s="39"/>
      <c r="AH2487" s="39"/>
      <c r="AI2487" s="39"/>
      <c r="AJ2487" s="39"/>
      <c r="AK2487" s="39"/>
      <c r="AL2487" s="39">
        <f t="shared" si="524"/>
        <v>1216</v>
      </c>
      <c r="AM2487" s="39"/>
      <c r="AN2487" s="39">
        <v>10001</v>
      </c>
      <c r="AO2487" s="39" t="s">
        <v>101</v>
      </c>
      <c r="AP2487" s="39">
        <f t="shared" si="525"/>
        <v>2</v>
      </c>
    </row>
    <row r="2488" spans="27:42" x14ac:dyDescent="0.2">
      <c r="AA2488" s="39"/>
      <c r="AB2488" s="39"/>
      <c r="AC2488" s="39"/>
      <c r="AD2488" s="39"/>
      <c r="AE2488" s="39"/>
      <c r="AF2488" s="39"/>
      <c r="AG2488" s="39"/>
      <c r="AH2488" s="39"/>
      <c r="AI2488" s="39"/>
      <c r="AJ2488" s="39"/>
      <c r="AK2488" s="39"/>
      <c r="AL2488" s="39">
        <f t="shared" si="524"/>
        <v>1217</v>
      </c>
      <c r="AM2488" s="39"/>
      <c r="AN2488" s="39">
        <v>10001</v>
      </c>
      <c r="AO2488" s="39" t="s">
        <v>101</v>
      </c>
      <c r="AP2488" s="39">
        <f t="shared" si="525"/>
        <v>2</v>
      </c>
    </row>
    <row r="2489" spans="27:42" x14ac:dyDescent="0.2">
      <c r="AA2489" s="39"/>
      <c r="AB2489" s="39"/>
      <c r="AC2489" s="39"/>
      <c r="AD2489" s="39"/>
      <c r="AE2489" s="39"/>
      <c r="AF2489" s="39"/>
      <c r="AG2489" s="39"/>
      <c r="AH2489" s="39"/>
      <c r="AI2489" s="39"/>
      <c r="AJ2489" s="39"/>
      <c r="AK2489" s="39"/>
      <c r="AL2489" s="39">
        <f t="shared" si="524"/>
        <v>1218</v>
      </c>
      <c r="AM2489" s="39"/>
      <c r="AN2489" s="39">
        <v>10001</v>
      </c>
      <c r="AO2489" s="39" t="s">
        <v>101</v>
      </c>
      <c r="AP2489" s="39">
        <f t="shared" si="525"/>
        <v>2</v>
      </c>
    </row>
    <row r="2490" spans="27:42" x14ac:dyDescent="0.2">
      <c r="AA2490" s="39"/>
      <c r="AB2490" s="39"/>
      <c r="AC2490" s="39"/>
      <c r="AD2490" s="39"/>
      <c r="AE2490" s="39"/>
      <c r="AF2490" s="39"/>
      <c r="AG2490" s="39"/>
      <c r="AH2490" s="39"/>
      <c r="AI2490" s="39"/>
      <c r="AJ2490" s="39"/>
      <c r="AK2490" s="39"/>
      <c r="AL2490" s="39">
        <f t="shared" si="524"/>
        <v>1219</v>
      </c>
      <c r="AM2490" s="39"/>
      <c r="AN2490" s="39">
        <v>10001</v>
      </c>
      <c r="AO2490" s="39" t="s">
        <v>101</v>
      </c>
      <c r="AP2490" s="39">
        <f t="shared" si="525"/>
        <v>2</v>
      </c>
    </row>
    <row r="2491" spans="27:42" x14ac:dyDescent="0.2">
      <c r="AA2491" s="39"/>
      <c r="AB2491" s="39"/>
      <c r="AC2491" s="39"/>
      <c r="AD2491" s="39"/>
      <c r="AE2491" s="39"/>
      <c r="AF2491" s="39"/>
      <c r="AG2491" s="39"/>
      <c r="AH2491" s="39"/>
      <c r="AI2491" s="39"/>
      <c r="AJ2491" s="39"/>
      <c r="AK2491" s="39"/>
      <c r="AL2491" s="39">
        <f t="shared" si="524"/>
        <v>1220</v>
      </c>
      <c r="AM2491" s="39"/>
      <c r="AN2491" s="39">
        <v>10001</v>
      </c>
      <c r="AO2491" s="39" t="s">
        <v>101</v>
      </c>
      <c r="AP2491" s="39">
        <f t="shared" si="525"/>
        <v>2</v>
      </c>
    </row>
    <row r="2492" spans="27:42" x14ac:dyDescent="0.2">
      <c r="AA2492" s="39"/>
      <c r="AB2492" s="39"/>
      <c r="AC2492" s="39"/>
      <c r="AD2492" s="39"/>
      <c r="AE2492" s="39"/>
      <c r="AF2492" s="39"/>
      <c r="AG2492" s="39"/>
      <c r="AH2492" s="39"/>
      <c r="AI2492" s="39"/>
      <c r="AJ2492" s="39"/>
      <c r="AK2492" s="39"/>
      <c r="AL2492" s="39">
        <f t="shared" si="524"/>
        <v>1221</v>
      </c>
      <c r="AM2492" s="39"/>
      <c r="AN2492" s="39">
        <v>10001</v>
      </c>
      <c r="AO2492" s="39" t="s">
        <v>101</v>
      </c>
      <c r="AP2492" s="39">
        <f t="shared" si="525"/>
        <v>2</v>
      </c>
    </row>
    <row r="2493" spans="27:42" x14ac:dyDescent="0.2">
      <c r="AA2493" s="39"/>
      <c r="AB2493" s="39"/>
      <c r="AC2493" s="39"/>
      <c r="AD2493" s="39"/>
      <c r="AE2493" s="39"/>
      <c r="AF2493" s="39"/>
      <c r="AG2493" s="39"/>
      <c r="AH2493" s="39"/>
      <c r="AI2493" s="39"/>
      <c r="AJ2493" s="39"/>
      <c r="AK2493" s="39"/>
      <c r="AL2493" s="39">
        <f t="shared" si="524"/>
        <v>1222</v>
      </c>
      <c r="AM2493" s="39"/>
      <c r="AN2493" s="39">
        <v>10001</v>
      </c>
      <c r="AO2493" s="39" t="s">
        <v>101</v>
      </c>
      <c r="AP2493" s="39">
        <f t="shared" si="525"/>
        <v>2</v>
      </c>
    </row>
    <row r="2494" spans="27:42" x14ac:dyDescent="0.2">
      <c r="AA2494" s="39"/>
      <c r="AB2494" s="39"/>
      <c r="AC2494" s="39"/>
      <c r="AD2494" s="39"/>
      <c r="AE2494" s="39"/>
      <c r="AF2494" s="39"/>
      <c r="AG2494" s="39"/>
      <c r="AH2494" s="39"/>
      <c r="AI2494" s="39"/>
      <c r="AJ2494" s="39"/>
      <c r="AK2494" s="39"/>
      <c r="AL2494" s="39">
        <f t="shared" si="524"/>
        <v>1223</v>
      </c>
      <c r="AM2494" s="39"/>
      <c r="AN2494" s="39">
        <v>10001</v>
      </c>
      <c r="AO2494" s="39" t="s">
        <v>101</v>
      </c>
      <c r="AP2494" s="39">
        <f t="shared" si="525"/>
        <v>2</v>
      </c>
    </row>
    <row r="2495" spans="27:42" x14ac:dyDescent="0.2">
      <c r="AA2495" s="39"/>
      <c r="AB2495" s="39"/>
      <c r="AC2495" s="39"/>
      <c r="AD2495" s="39"/>
      <c r="AE2495" s="39"/>
      <c r="AF2495" s="39"/>
      <c r="AG2495" s="39"/>
      <c r="AH2495" s="39"/>
      <c r="AI2495" s="39"/>
      <c r="AJ2495" s="39"/>
      <c r="AK2495" s="39"/>
      <c r="AL2495" s="39">
        <f t="shared" si="524"/>
        <v>1224</v>
      </c>
      <c r="AM2495" s="39"/>
      <c r="AN2495" s="39">
        <v>10001</v>
      </c>
      <c r="AO2495" s="39" t="s">
        <v>101</v>
      </c>
      <c r="AP2495" s="39">
        <f t="shared" si="525"/>
        <v>2</v>
      </c>
    </row>
    <row r="2496" spans="27:42" x14ac:dyDescent="0.2">
      <c r="AA2496" s="39"/>
      <c r="AB2496" s="39"/>
      <c r="AC2496" s="39"/>
      <c r="AD2496" s="39"/>
      <c r="AE2496" s="39"/>
      <c r="AF2496" s="39"/>
      <c r="AG2496" s="39"/>
      <c r="AH2496" s="39"/>
      <c r="AI2496" s="39"/>
      <c r="AJ2496" s="39"/>
      <c r="AK2496" s="39"/>
      <c r="AL2496" s="39">
        <f t="shared" si="524"/>
        <v>1225</v>
      </c>
      <c r="AM2496" s="39"/>
      <c r="AN2496" s="39">
        <v>10001</v>
      </c>
      <c r="AO2496" s="39" t="s">
        <v>101</v>
      </c>
      <c r="AP2496" s="39">
        <f t="shared" si="525"/>
        <v>2</v>
      </c>
    </row>
    <row r="2497" spans="27:42" x14ac:dyDescent="0.2">
      <c r="AA2497" s="39"/>
      <c r="AB2497" s="39"/>
      <c r="AC2497" s="39"/>
      <c r="AD2497" s="39"/>
      <c r="AE2497" s="39"/>
      <c r="AF2497" s="39"/>
      <c r="AG2497" s="39"/>
      <c r="AH2497" s="39"/>
      <c r="AI2497" s="39"/>
      <c r="AJ2497" s="39"/>
      <c r="AK2497" s="39"/>
      <c r="AL2497" s="39">
        <f t="shared" si="524"/>
        <v>1226</v>
      </c>
      <c r="AM2497" s="39"/>
      <c r="AN2497" s="39">
        <v>10001</v>
      </c>
      <c r="AO2497" s="39" t="s">
        <v>101</v>
      </c>
      <c r="AP2497" s="39">
        <f t="shared" si="525"/>
        <v>2</v>
      </c>
    </row>
    <row r="2498" spans="27:42" x14ac:dyDescent="0.2">
      <c r="AA2498" s="39"/>
      <c r="AB2498" s="39"/>
      <c r="AC2498" s="39"/>
      <c r="AD2498" s="39"/>
      <c r="AE2498" s="39"/>
      <c r="AF2498" s="39"/>
      <c r="AG2498" s="39"/>
      <c r="AH2498" s="39"/>
      <c r="AI2498" s="39"/>
      <c r="AJ2498" s="39"/>
      <c r="AK2498" s="39"/>
      <c r="AL2498" s="39">
        <f t="shared" si="524"/>
        <v>1227</v>
      </c>
      <c r="AM2498" s="39"/>
      <c r="AN2498" s="39">
        <v>10001</v>
      </c>
      <c r="AO2498" s="39" t="s">
        <v>101</v>
      </c>
      <c r="AP2498" s="39">
        <f t="shared" si="525"/>
        <v>2</v>
      </c>
    </row>
    <row r="2499" spans="27:42" x14ac:dyDescent="0.2">
      <c r="AA2499" s="39"/>
      <c r="AB2499" s="39"/>
      <c r="AC2499" s="39"/>
      <c r="AD2499" s="39"/>
      <c r="AE2499" s="39"/>
      <c r="AF2499" s="39"/>
      <c r="AG2499" s="39"/>
      <c r="AH2499" s="39"/>
      <c r="AI2499" s="39"/>
      <c r="AJ2499" s="39"/>
      <c r="AK2499" s="39"/>
      <c r="AL2499" s="39">
        <f t="shared" si="524"/>
        <v>1228</v>
      </c>
      <c r="AM2499" s="39"/>
      <c r="AN2499" s="39">
        <v>10001</v>
      </c>
      <c r="AO2499" s="39" t="s">
        <v>101</v>
      </c>
      <c r="AP2499" s="39">
        <f t="shared" si="525"/>
        <v>2</v>
      </c>
    </row>
    <row r="2500" spans="27:42" x14ac:dyDescent="0.2">
      <c r="AA2500" s="39"/>
      <c r="AB2500" s="39"/>
      <c r="AC2500" s="39"/>
      <c r="AD2500" s="39"/>
      <c r="AE2500" s="39"/>
      <c r="AF2500" s="39"/>
      <c r="AG2500" s="39"/>
      <c r="AH2500" s="39"/>
      <c r="AI2500" s="39"/>
      <c r="AJ2500" s="39"/>
      <c r="AK2500" s="39"/>
      <c r="AL2500" s="39">
        <f t="shared" si="524"/>
        <v>1229</v>
      </c>
      <c r="AM2500" s="39"/>
      <c r="AN2500" s="39">
        <v>10001</v>
      </c>
      <c r="AO2500" s="39" t="s">
        <v>101</v>
      </c>
      <c r="AP2500" s="39">
        <f t="shared" si="525"/>
        <v>2</v>
      </c>
    </row>
    <row r="2501" spans="27:42" x14ac:dyDescent="0.2">
      <c r="AA2501" s="39"/>
      <c r="AB2501" s="39"/>
      <c r="AC2501" s="39"/>
      <c r="AD2501" s="39"/>
      <c r="AE2501" s="39"/>
      <c r="AF2501" s="39"/>
      <c r="AG2501" s="39"/>
      <c r="AH2501" s="39"/>
      <c r="AI2501" s="39"/>
      <c r="AJ2501" s="39"/>
      <c r="AK2501" s="39"/>
      <c r="AL2501" s="39">
        <f t="shared" si="524"/>
        <v>1230</v>
      </c>
      <c r="AM2501" s="39"/>
      <c r="AN2501" s="39">
        <v>10001</v>
      </c>
      <c r="AO2501" s="39" t="s">
        <v>101</v>
      </c>
      <c r="AP2501" s="39">
        <f t="shared" si="525"/>
        <v>2</v>
      </c>
    </row>
    <row r="2502" spans="27:42" x14ac:dyDescent="0.2">
      <c r="AA2502" s="39"/>
      <c r="AB2502" s="39"/>
      <c r="AC2502" s="39"/>
      <c r="AD2502" s="39"/>
      <c r="AE2502" s="39"/>
      <c r="AF2502" s="39"/>
      <c r="AG2502" s="39"/>
      <c r="AH2502" s="39"/>
      <c r="AI2502" s="39"/>
      <c r="AJ2502" s="39"/>
      <c r="AK2502" s="39"/>
      <c r="AL2502" s="39">
        <f t="shared" si="524"/>
        <v>1231</v>
      </c>
      <c r="AM2502" s="39"/>
      <c r="AN2502" s="39">
        <v>10001</v>
      </c>
      <c r="AO2502" s="39" t="s">
        <v>101</v>
      </c>
      <c r="AP2502" s="39">
        <f t="shared" si="525"/>
        <v>2</v>
      </c>
    </row>
    <row r="2503" spans="27:42" x14ac:dyDescent="0.2">
      <c r="AA2503" s="39"/>
      <c r="AB2503" s="39"/>
      <c r="AC2503" s="39"/>
      <c r="AD2503" s="39"/>
      <c r="AE2503" s="39"/>
      <c r="AF2503" s="39"/>
      <c r="AG2503" s="39"/>
      <c r="AH2503" s="39"/>
      <c r="AI2503" s="39"/>
      <c r="AJ2503" s="39"/>
      <c r="AK2503" s="39"/>
      <c r="AL2503" s="39">
        <f t="shared" si="524"/>
        <v>1232</v>
      </c>
      <c r="AM2503" s="39"/>
      <c r="AN2503" s="39">
        <v>10001</v>
      </c>
      <c r="AO2503" s="39" t="s">
        <v>101</v>
      </c>
      <c r="AP2503" s="39">
        <f t="shared" si="525"/>
        <v>2</v>
      </c>
    </row>
    <row r="2504" spans="27:42" x14ac:dyDescent="0.2">
      <c r="AA2504" s="39"/>
      <c r="AB2504" s="39"/>
      <c r="AC2504" s="39"/>
      <c r="AD2504" s="39"/>
      <c r="AE2504" s="39"/>
      <c r="AF2504" s="39"/>
      <c r="AG2504" s="39"/>
      <c r="AH2504" s="39"/>
      <c r="AI2504" s="39"/>
      <c r="AJ2504" s="39"/>
      <c r="AK2504" s="39"/>
      <c r="AL2504" s="39">
        <f t="shared" si="524"/>
        <v>1233</v>
      </c>
      <c r="AM2504" s="39"/>
      <c r="AN2504" s="39">
        <v>10001</v>
      </c>
      <c r="AO2504" s="39" t="s">
        <v>101</v>
      </c>
      <c r="AP2504" s="39">
        <f t="shared" si="525"/>
        <v>2</v>
      </c>
    </row>
    <row r="2505" spans="27:42" x14ac:dyDescent="0.2">
      <c r="AA2505" s="39"/>
      <c r="AB2505" s="39"/>
      <c r="AC2505" s="39"/>
      <c r="AD2505" s="39"/>
      <c r="AE2505" s="39"/>
      <c r="AF2505" s="39"/>
      <c r="AG2505" s="39"/>
      <c r="AH2505" s="39"/>
      <c r="AI2505" s="39"/>
      <c r="AJ2505" s="39"/>
      <c r="AK2505" s="39"/>
      <c r="AL2505" s="39">
        <f t="shared" si="524"/>
        <v>1234</v>
      </c>
      <c r="AM2505" s="39"/>
      <c r="AN2505" s="39">
        <v>10001</v>
      </c>
      <c r="AO2505" s="39" t="s">
        <v>101</v>
      </c>
      <c r="AP2505" s="39">
        <f t="shared" si="525"/>
        <v>2</v>
      </c>
    </row>
    <row r="2506" spans="27:42" x14ac:dyDescent="0.2">
      <c r="AA2506" s="39"/>
      <c r="AB2506" s="39"/>
      <c r="AC2506" s="39"/>
      <c r="AD2506" s="39"/>
      <c r="AE2506" s="39"/>
      <c r="AF2506" s="39"/>
      <c r="AG2506" s="39"/>
      <c r="AH2506" s="39"/>
      <c r="AI2506" s="39"/>
      <c r="AJ2506" s="39"/>
      <c r="AK2506" s="39"/>
      <c r="AL2506" s="39">
        <f t="shared" si="524"/>
        <v>1235</v>
      </c>
      <c r="AM2506" s="39"/>
      <c r="AN2506" s="39">
        <v>10001</v>
      </c>
      <c r="AO2506" s="39" t="s">
        <v>101</v>
      </c>
      <c r="AP2506" s="39">
        <f t="shared" si="525"/>
        <v>2</v>
      </c>
    </row>
    <row r="2507" spans="27:42" x14ac:dyDescent="0.2">
      <c r="AA2507" s="39"/>
      <c r="AB2507" s="39"/>
      <c r="AC2507" s="39"/>
      <c r="AD2507" s="39"/>
      <c r="AE2507" s="39"/>
      <c r="AF2507" s="39"/>
      <c r="AG2507" s="39"/>
      <c r="AH2507" s="39"/>
      <c r="AI2507" s="39"/>
      <c r="AJ2507" s="39"/>
      <c r="AK2507" s="39"/>
      <c r="AL2507" s="39">
        <f t="shared" si="524"/>
        <v>1236</v>
      </c>
      <c r="AM2507" s="39"/>
      <c r="AN2507" s="39">
        <v>10001</v>
      </c>
      <c r="AO2507" s="39" t="s">
        <v>101</v>
      </c>
      <c r="AP2507" s="39">
        <f t="shared" si="525"/>
        <v>2</v>
      </c>
    </row>
    <row r="2508" spans="27:42" x14ac:dyDescent="0.2">
      <c r="AA2508" s="39"/>
      <c r="AB2508" s="39"/>
      <c r="AC2508" s="39"/>
      <c r="AD2508" s="39"/>
      <c r="AE2508" s="39"/>
      <c r="AF2508" s="39"/>
      <c r="AG2508" s="39"/>
      <c r="AH2508" s="39"/>
      <c r="AI2508" s="39"/>
      <c r="AJ2508" s="39"/>
      <c r="AK2508" s="39"/>
      <c r="AL2508" s="39">
        <f t="shared" si="524"/>
        <v>1237</v>
      </c>
      <c r="AM2508" s="39"/>
      <c r="AN2508" s="39">
        <v>10001</v>
      </c>
      <c r="AO2508" s="39" t="s">
        <v>101</v>
      </c>
      <c r="AP2508" s="39">
        <f t="shared" si="525"/>
        <v>2</v>
      </c>
    </row>
    <row r="2509" spans="27:42" x14ac:dyDescent="0.2">
      <c r="AA2509" s="39"/>
      <c r="AB2509" s="39"/>
      <c r="AC2509" s="39"/>
      <c r="AD2509" s="39"/>
      <c r="AE2509" s="39"/>
      <c r="AF2509" s="39"/>
      <c r="AG2509" s="39"/>
      <c r="AH2509" s="39"/>
      <c r="AI2509" s="39"/>
      <c r="AJ2509" s="39"/>
      <c r="AK2509" s="39"/>
      <c r="AL2509" s="39">
        <f t="shared" si="524"/>
        <v>1238</v>
      </c>
      <c r="AM2509" s="39"/>
      <c r="AN2509" s="39">
        <v>10001</v>
      </c>
      <c r="AO2509" s="39" t="s">
        <v>101</v>
      </c>
      <c r="AP2509" s="39">
        <f t="shared" si="525"/>
        <v>2</v>
      </c>
    </row>
    <row r="2510" spans="27:42" x14ac:dyDescent="0.2">
      <c r="AA2510" s="39"/>
      <c r="AB2510" s="39"/>
      <c r="AC2510" s="39"/>
      <c r="AD2510" s="39"/>
      <c r="AE2510" s="39"/>
      <c r="AF2510" s="39"/>
      <c r="AG2510" s="39"/>
      <c r="AH2510" s="39"/>
      <c r="AI2510" s="39"/>
      <c r="AJ2510" s="39"/>
      <c r="AK2510" s="39"/>
      <c r="AL2510" s="39">
        <f t="shared" si="524"/>
        <v>1239</v>
      </c>
      <c r="AM2510" s="39"/>
      <c r="AN2510" s="39">
        <v>10001</v>
      </c>
      <c r="AO2510" s="39" t="s">
        <v>101</v>
      </c>
      <c r="AP2510" s="39">
        <f t="shared" si="525"/>
        <v>2</v>
      </c>
    </row>
    <row r="2511" spans="27:42" x14ac:dyDescent="0.2">
      <c r="AA2511" s="39"/>
      <c r="AB2511" s="39"/>
      <c r="AC2511" s="39"/>
      <c r="AD2511" s="39"/>
      <c r="AE2511" s="39"/>
      <c r="AF2511" s="39"/>
      <c r="AG2511" s="39"/>
      <c r="AH2511" s="39"/>
      <c r="AI2511" s="39"/>
      <c r="AJ2511" s="39"/>
      <c r="AK2511" s="39"/>
      <c r="AL2511" s="39">
        <f t="shared" si="524"/>
        <v>1240</v>
      </c>
      <c r="AM2511" s="39"/>
      <c r="AN2511" s="39">
        <v>10001</v>
      </c>
      <c r="AO2511" s="39" t="s">
        <v>101</v>
      </c>
      <c r="AP2511" s="39">
        <f t="shared" si="525"/>
        <v>2</v>
      </c>
    </row>
    <row r="2512" spans="27:42" x14ac:dyDescent="0.2">
      <c r="AA2512" s="39"/>
      <c r="AB2512" s="39"/>
      <c r="AC2512" s="39"/>
      <c r="AD2512" s="39"/>
      <c r="AE2512" s="39"/>
      <c r="AF2512" s="39"/>
      <c r="AG2512" s="39"/>
      <c r="AH2512" s="39"/>
      <c r="AI2512" s="39"/>
      <c r="AJ2512" s="39"/>
      <c r="AK2512" s="39"/>
      <c r="AL2512" s="39">
        <f t="shared" si="524"/>
        <v>1241</v>
      </c>
      <c r="AM2512" s="39"/>
      <c r="AN2512" s="39">
        <v>10001</v>
      </c>
      <c r="AO2512" s="39" t="s">
        <v>101</v>
      </c>
      <c r="AP2512" s="39">
        <f t="shared" si="525"/>
        <v>2</v>
      </c>
    </row>
    <row r="2513" spans="27:42" x14ac:dyDescent="0.2">
      <c r="AA2513" s="39"/>
      <c r="AB2513" s="39"/>
      <c r="AC2513" s="39"/>
      <c r="AD2513" s="39"/>
      <c r="AE2513" s="39"/>
      <c r="AF2513" s="39"/>
      <c r="AG2513" s="39"/>
      <c r="AH2513" s="39"/>
      <c r="AI2513" s="39"/>
      <c r="AJ2513" s="39"/>
      <c r="AK2513" s="39"/>
      <c r="AL2513" s="39">
        <f t="shared" si="524"/>
        <v>1242</v>
      </c>
      <c r="AM2513" s="39"/>
      <c r="AN2513" s="39">
        <v>10001</v>
      </c>
      <c r="AO2513" s="39" t="s">
        <v>101</v>
      </c>
      <c r="AP2513" s="39">
        <f t="shared" si="525"/>
        <v>2</v>
      </c>
    </row>
    <row r="2514" spans="27:42" x14ac:dyDescent="0.2">
      <c r="AA2514" s="39"/>
      <c r="AB2514" s="39"/>
      <c r="AC2514" s="39"/>
      <c r="AD2514" s="39"/>
      <c r="AE2514" s="39"/>
      <c r="AF2514" s="39"/>
      <c r="AG2514" s="39"/>
      <c r="AH2514" s="39"/>
      <c r="AI2514" s="39"/>
      <c r="AJ2514" s="39"/>
      <c r="AK2514" s="39"/>
      <c r="AL2514" s="39">
        <f t="shared" si="524"/>
        <v>1243</v>
      </c>
      <c r="AM2514" s="39"/>
      <c r="AN2514" s="39">
        <v>10001</v>
      </c>
      <c r="AO2514" s="39" t="s">
        <v>101</v>
      </c>
      <c r="AP2514" s="39">
        <f t="shared" si="525"/>
        <v>2</v>
      </c>
    </row>
    <row r="2515" spans="27:42" x14ac:dyDescent="0.2">
      <c r="AA2515" s="39"/>
      <c r="AB2515" s="39"/>
      <c r="AC2515" s="39"/>
      <c r="AD2515" s="39"/>
      <c r="AE2515" s="39"/>
      <c r="AF2515" s="39"/>
      <c r="AG2515" s="39"/>
      <c r="AH2515" s="39"/>
      <c r="AI2515" s="39"/>
      <c r="AJ2515" s="39"/>
      <c r="AK2515" s="39"/>
      <c r="AL2515" s="39">
        <f t="shared" si="524"/>
        <v>1244</v>
      </c>
      <c r="AM2515" s="39"/>
      <c r="AN2515" s="39">
        <v>10001</v>
      </c>
      <c r="AO2515" s="39" t="s">
        <v>101</v>
      </c>
      <c r="AP2515" s="39">
        <f t="shared" si="525"/>
        <v>2</v>
      </c>
    </row>
    <row r="2516" spans="27:42" x14ac:dyDescent="0.2">
      <c r="AA2516" s="39"/>
      <c r="AB2516" s="39"/>
      <c r="AC2516" s="39"/>
      <c r="AD2516" s="39"/>
      <c r="AE2516" s="39"/>
      <c r="AF2516" s="39"/>
      <c r="AG2516" s="39"/>
      <c r="AH2516" s="39"/>
      <c r="AI2516" s="39"/>
      <c r="AJ2516" s="39"/>
      <c r="AK2516" s="39"/>
      <c r="AL2516" s="39">
        <f t="shared" si="524"/>
        <v>1245</v>
      </c>
      <c r="AM2516" s="39"/>
      <c r="AN2516" s="39">
        <v>10001</v>
      </c>
      <c r="AO2516" s="39" t="s">
        <v>101</v>
      </c>
      <c r="AP2516" s="39">
        <f t="shared" si="525"/>
        <v>2</v>
      </c>
    </row>
    <row r="2517" spans="27:42" x14ac:dyDescent="0.2">
      <c r="AA2517" s="39"/>
      <c r="AB2517" s="39"/>
      <c r="AC2517" s="39"/>
      <c r="AD2517" s="39"/>
      <c r="AE2517" s="39"/>
      <c r="AF2517" s="39"/>
      <c r="AG2517" s="39"/>
      <c r="AH2517" s="39"/>
      <c r="AI2517" s="39"/>
      <c r="AJ2517" s="39"/>
      <c r="AK2517" s="39"/>
      <c r="AL2517" s="39">
        <f t="shared" si="524"/>
        <v>1246</v>
      </c>
      <c r="AM2517" s="39"/>
      <c r="AN2517" s="39">
        <v>10001</v>
      </c>
      <c r="AO2517" s="39" t="s">
        <v>101</v>
      </c>
      <c r="AP2517" s="39">
        <f t="shared" si="525"/>
        <v>2</v>
      </c>
    </row>
    <row r="2518" spans="27:42" x14ac:dyDescent="0.2">
      <c r="AA2518" s="39"/>
      <c r="AB2518" s="39"/>
      <c r="AC2518" s="39"/>
      <c r="AD2518" s="39"/>
      <c r="AE2518" s="39"/>
      <c r="AF2518" s="39"/>
      <c r="AG2518" s="39"/>
      <c r="AH2518" s="39"/>
      <c r="AI2518" s="39"/>
      <c r="AJ2518" s="39"/>
      <c r="AK2518" s="39"/>
      <c r="AL2518" s="39">
        <f t="shared" si="524"/>
        <v>1247</v>
      </c>
      <c r="AM2518" s="39"/>
      <c r="AN2518" s="39">
        <v>10001</v>
      </c>
      <c r="AO2518" s="39" t="s">
        <v>101</v>
      </c>
      <c r="AP2518" s="39">
        <f t="shared" si="525"/>
        <v>2</v>
      </c>
    </row>
    <row r="2519" spans="27:42" x14ac:dyDescent="0.2">
      <c r="AA2519" s="39"/>
      <c r="AB2519" s="39"/>
      <c r="AC2519" s="39"/>
      <c r="AD2519" s="39"/>
      <c r="AE2519" s="39"/>
      <c r="AF2519" s="39"/>
      <c r="AG2519" s="39"/>
      <c r="AH2519" s="39"/>
      <c r="AI2519" s="39"/>
      <c r="AJ2519" s="39"/>
      <c r="AK2519" s="39"/>
      <c r="AL2519" s="39">
        <f t="shared" ref="AL2519:AL2582" si="526">AL2518+1</f>
        <v>1248</v>
      </c>
      <c r="AM2519" s="39"/>
      <c r="AN2519" s="39">
        <v>10001</v>
      </c>
      <c r="AO2519" s="39" t="s">
        <v>101</v>
      </c>
      <c r="AP2519" s="39">
        <f t="shared" ref="AP2519:AP2582" si="527">AP2518</f>
        <v>2</v>
      </c>
    </row>
    <row r="2520" spans="27:42" x14ac:dyDescent="0.2">
      <c r="AA2520" s="39"/>
      <c r="AB2520" s="39"/>
      <c r="AC2520" s="39"/>
      <c r="AD2520" s="39"/>
      <c r="AE2520" s="39"/>
      <c r="AF2520" s="39"/>
      <c r="AG2520" s="39"/>
      <c r="AH2520" s="39"/>
      <c r="AI2520" s="39"/>
      <c r="AJ2520" s="39"/>
      <c r="AK2520" s="39"/>
      <c r="AL2520" s="39">
        <f t="shared" si="526"/>
        <v>1249</v>
      </c>
      <c r="AM2520" s="39"/>
      <c r="AN2520" s="39">
        <v>10001</v>
      </c>
      <c r="AO2520" s="39" t="s">
        <v>101</v>
      </c>
      <c r="AP2520" s="39">
        <f t="shared" si="527"/>
        <v>2</v>
      </c>
    </row>
    <row r="2521" spans="27:42" x14ac:dyDescent="0.2">
      <c r="AA2521" s="39"/>
      <c r="AB2521" s="39"/>
      <c r="AC2521" s="39"/>
      <c r="AD2521" s="39"/>
      <c r="AE2521" s="39"/>
      <c r="AF2521" s="39"/>
      <c r="AG2521" s="39"/>
      <c r="AH2521" s="39"/>
      <c r="AI2521" s="39"/>
      <c r="AJ2521" s="39"/>
      <c r="AK2521" s="39"/>
      <c r="AL2521" s="39">
        <f t="shared" si="526"/>
        <v>1250</v>
      </c>
      <c r="AM2521" s="39"/>
      <c r="AN2521" s="39">
        <v>10001</v>
      </c>
      <c r="AO2521" s="39" t="s">
        <v>101</v>
      </c>
      <c r="AP2521" s="39">
        <f t="shared" si="527"/>
        <v>2</v>
      </c>
    </row>
    <row r="2522" spans="27:42" x14ac:dyDescent="0.2">
      <c r="AA2522" s="39"/>
      <c r="AB2522" s="39"/>
      <c r="AC2522" s="39"/>
      <c r="AD2522" s="39"/>
      <c r="AE2522" s="39"/>
      <c r="AF2522" s="39"/>
      <c r="AG2522" s="39"/>
      <c r="AH2522" s="39"/>
      <c r="AI2522" s="39"/>
      <c r="AJ2522" s="39"/>
      <c r="AK2522" s="39"/>
      <c r="AL2522" s="39">
        <f t="shared" si="526"/>
        <v>1251</v>
      </c>
      <c r="AM2522" s="39"/>
      <c r="AN2522" s="39">
        <v>10001</v>
      </c>
      <c r="AO2522" s="39" t="s">
        <v>101</v>
      </c>
      <c r="AP2522" s="39">
        <f t="shared" si="527"/>
        <v>2</v>
      </c>
    </row>
    <row r="2523" spans="27:42" x14ac:dyDescent="0.2">
      <c r="AA2523" s="39"/>
      <c r="AB2523" s="39"/>
      <c r="AC2523" s="39"/>
      <c r="AD2523" s="39"/>
      <c r="AE2523" s="39"/>
      <c r="AF2523" s="39"/>
      <c r="AG2523" s="39"/>
      <c r="AH2523" s="39"/>
      <c r="AI2523" s="39"/>
      <c r="AJ2523" s="39"/>
      <c r="AK2523" s="39"/>
      <c r="AL2523" s="39">
        <f t="shared" si="526"/>
        <v>1252</v>
      </c>
      <c r="AM2523" s="39"/>
      <c r="AN2523" s="39">
        <v>10001</v>
      </c>
      <c r="AO2523" s="39" t="s">
        <v>101</v>
      </c>
      <c r="AP2523" s="39">
        <f t="shared" si="527"/>
        <v>2</v>
      </c>
    </row>
    <row r="2524" spans="27:42" x14ac:dyDescent="0.2">
      <c r="AA2524" s="39"/>
      <c r="AB2524" s="39"/>
      <c r="AC2524" s="39"/>
      <c r="AD2524" s="39"/>
      <c r="AE2524" s="39"/>
      <c r="AF2524" s="39"/>
      <c r="AG2524" s="39"/>
      <c r="AH2524" s="39"/>
      <c r="AI2524" s="39"/>
      <c r="AJ2524" s="39"/>
      <c r="AK2524" s="39"/>
      <c r="AL2524" s="39">
        <f t="shared" si="526"/>
        <v>1253</v>
      </c>
      <c r="AM2524" s="39"/>
      <c r="AN2524" s="39">
        <v>10001</v>
      </c>
      <c r="AO2524" s="39" t="s">
        <v>101</v>
      </c>
      <c r="AP2524" s="39">
        <f t="shared" si="527"/>
        <v>2</v>
      </c>
    </row>
    <row r="2525" spans="27:42" x14ac:dyDescent="0.2">
      <c r="AA2525" s="39"/>
      <c r="AB2525" s="39"/>
      <c r="AC2525" s="39"/>
      <c r="AD2525" s="39"/>
      <c r="AE2525" s="39"/>
      <c r="AF2525" s="39"/>
      <c r="AG2525" s="39"/>
      <c r="AH2525" s="39"/>
      <c r="AI2525" s="39"/>
      <c r="AJ2525" s="39"/>
      <c r="AK2525" s="39"/>
      <c r="AL2525" s="39">
        <f t="shared" si="526"/>
        <v>1254</v>
      </c>
      <c r="AM2525" s="39"/>
      <c r="AN2525" s="39">
        <v>10001</v>
      </c>
      <c r="AO2525" s="39" t="s">
        <v>101</v>
      </c>
      <c r="AP2525" s="39">
        <f t="shared" si="527"/>
        <v>2</v>
      </c>
    </row>
    <row r="2526" spans="27:42" x14ac:dyDescent="0.2">
      <c r="AA2526" s="39"/>
      <c r="AB2526" s="39"/>
      <c r="AC2526" s="39"/>
      <c r="AD2526" s="39"/>
      <c r="AE2526" s="39"/>
      <c r="AF2526" s="39"/>
      <c r="AG2526" s="39"/>
      <c r="AH2526" s="39"/>
      <c r="AI2526" s="39"/>
      <c r="AJ2526" s="39"/>
      <c r="AK2526" s="39"/>
      <c r="AL2526" s="39">
        <f t="shared" si="526"/>
        <v>1255</v>
      </c>
      <c r="AM2526" s="39"/>
      <c r="AN2526" s="39">
        <v>10001</v>
      </c>
      <c r="AO2526" s="39" t="s">
        <v>101</v>
      </c>
      <c r="AP2526" s="39">
        <f t="shared" si="527"/>
        <v>2</v>
      </c>
    </row>
    <row r="2527" spans="27:42" x14ac:dyDescent="0.2">
      <c r="AA2527" s="39"/>
      <c r="AB2527" s="39"/>
      <c r="AC2527" s="39"/>
      <c r="AD2527" s="39"/>
      <c r="AE2527" s="39"/>
      <c r="AF2527" s="39"/>
      <c r="AG2527" s="39"/>
      <c r="AH2527" s="39"/>
      <c r="AI2527" s="39"/>
      <c r="AJ2527" s="39"/>
      <c r="AK2527" s="39"/>
      <c r="AL2527" s="39">
        <f t="shared" si="526"/>
        <v>1256</v>
      </c>
      <c r="AM2527" s="39"/>
      <c r="AN2527" s="39">
        <v>10001</v>
      </c>
      <c r="AO2527" s="39" t="s">
        <v>101</v>
      </c>
      <c r="AP2527" s="39">
        <f t="shared" si="527"/>
        <v>2</v>
      </c>
    </row>
    <row r="2528" spans="27:42" x14ac:dyDescent="0.2">
      <c r="AA2528" s="39"/>
      <c r="AB2528" s="39"/>
      <c r="AC2528" s="39"/>
      <c r="AD2528" s="39"/>
      <c r="AE2528" s="39"/>
      <c r="AF2528" s="39"/>
      <c r="AG2528" s="39"/>
      <c r="AH2528" s="39"/>
      <c r="AI2528" s="39"/>
      <c r="AJ2528" s="39"/>
      <c r="AK2528" s="39"/>
      <c r="AL2528" s="39">
        <f t="shared" si="526"/>
        <v>1257</v>
      </c>
      <c r="AM2528" s="39"/>
      <c r="AN2528" s="39">
        <v>10001</v>
      </c>
      <c r="AO2528" s="39" t="s">
        <v>101</v>
      </c>
      <c r="AP2528" s="39">
        <f t="shared" si="527"/>
        <v>2</v>
      </c>
    </row>
    <row r="2529" spans="27:42" x14ac:dyDescent="0.2">
      <c r="AA2529" s="39"/>
      <c r="AB2529" s="39"/>
      <c r="AC2529" s="39"/>
      <c r="AD2529" s="39"/>
      <c r="AE2529" s="39"/>
      <c r="AF2529" s="39"/>
      <c r="AG2529" s="39"/>
      <c r="AH2529" s="39"/>
      <c r="AI2529" s="39"/>
      <c r="AJ2529" s="39"/>
      <c r="AK2529" s="39"/>
      <c r="AL2529" s="39">
        <f t="shared" si="526"/>
        <v>1258</v>
      </c>
      <c r="AM2529" s="39"/>
      <c r="AN2529" s="39">
        <v>10001</v>
      </c>
      <c r="AO2529" s="39" t="s">
        <v>101</v>
      </c>
      <c r="AP2529" s="39">
        <f t="shared" si="527"/>
        <v>2</v>
      </c>
    </row>
    <row r="2530" spans="27:42" x14ac:dyDescent="0.2">
      <c r="AA2530" s="39"/>
      <c r="AB2530" s="39"/>
      <c r="AC2530" s="39"/>
      <c r="AD2530" s="39"/>
      <c r="AE2530" s="39"/>
      <c r="AF2530" s="39"/>
      <c r="AG2530" s="39"/>
      <c r="AH2530" s="39"/>
      <c r="AI2530" s="39"/>
      <c r="AJ2530" s="39"/>
      <c r="AK2530" s="39"/>
      <c r="AL2530" s="39">
        <f t="shared" si="526"/>
        <v>1259</v>
      </c>
      <c r="AM2530" s="39"/>
      <c r="AN2530" s="39">
        <v>10001</v>
      </c>
      <c r="AO2530" s="39" t="s">
        <v>101</v>
      </c>
      <c r="AP2530" s="39">
        <f t="shared" si="527"/>
        <v>2</v>
      </c>
    </row>
    <row r="2531" spans="27:42" x14ac:dyDescent="0.2">
      <c r="AA2531" s="39"/>
      <c r="AB2531" s="39"/>
      <c r="AC2531" s="39"/>
      <c r="AD2531" s="39"/>
      <c r="AE2531" s="39"/>
      <c r="AF2531" s="39"/>
      <c r="AG2531" s="39"/>
      <c r="AH2531" s="39"/>
      <c r="AI2531" s="39"/>
      <c r="AJ2531" s="39"/>
      <c r="AK2531" s="39"/>
      <c r="AL2531" s="39">
        <f t="shared" si="526"/>
        <v>1260</v>
      </c>
      <c r="AM2531" s="39"/>
      <c r="AN2531" s="39">
        <v>10001</v>
      </c>
      <c r="AO2531" s="39" t="s">
        <v>101</v>
      </c>
      <c r="AP2531" s="39">
        <f t="shared" si="527"/>
        <v>2</v>
      </c>
    </row>
    <row r="2532" spans="27:42" x14ac:dyDescent="0.2">
      <c r="AA2532" s="39"/>
      <c r="AB2532" s="39"/>
      <c r="AC2532" s="39"/>
      <c r="AD2532" s="39"/>
      <c r="AE2532" s="39"/>
      <c r="AF2532" s="39"/>
      <c r="AG2532" s="39"/>
      <c r="AH2532" s="39"/>
      <c r="AI2532" s="39"/>
      <c r="AJ2532" s="39"/>
      <c r="AK2532" s="39"/>
      <c r="AL2532" s="39">
        <f t="shared" si="526"/>
        <v>1261</v>
      </c>
      <c r="AM2532" s="39"/>
      <c r="AN2532" s="39">
        <v>10001</v>
      </c>
      <c r="AO2532" s="39" t="s">
        <v>101</v>
      </c>
      <c r="AP2532" s="39">
        <f t="shared" si="527"/>
        <v>2</v>
      </c>
    </row>
    <row r="2533" spans="27:42" x14ac:dyDescent="0.2">
      <c r="AA2533" s="39"/>
      <c r="AB2533" s="39"/>
      <c r="AC2533" s="39"/>
      <c r="AD2533" s="39"/>
      <c r="AE2533" s="39"/>
      <c r="AF2533" s="39"/>
      <c r="AG2533" s="39"/>
      <c r="AH2533" s="39"/>
      <c r="AI2533" s="39"/>
      <c r="AJ2533" s="39"/>
      <c r="AK2533" s="39"/>
      <c r="AL2533" s="39">
        <f t="shared" si="526"/>
        <v>1262</v>
      </c>
      <c r="AM2533" s="39"/>
      <c r="AN2533" s="39">
        <v>10001</v>
      </c>
      <c r="AO2533" s="39" t="s">
        <v>101</v>
      </c>
      <c r="AP2533" s="39">
        <f t="shared" si="527"/>
        <v>2</v>
      </c>
    </row>
    <row r="2534" spans="27:42" x14ac:dyDescent="0.2">
      <c r="AA2534" s="39"/>
      <c r="AB2534" s="39"/>
      <c r="AC2534" s="39"/>
      <c r="AD2534" s="39"/>
      <c r="AE2534" s="39"/>
      <c r="AF2534" s="39"/>
      <c r="AG2534" s="39"/>
      <c r="AH2534" s="39"/>
      <c r="AI2534" s="39"/>
      <c r="AJ2534" s="39"/>
      <c r="AK2534" s="39"/>
      <c r="AL2534" s="39">
        <f t="shared" si="526"/>
        <v>1263</v>
      </c>
      <c r="AM2534" s="39"/>
      <c r="AN2534" s="39">
        <v>10001</v>
      </c>
      <c r="AO2534" s="39" t="s">
        <v>101</v>
      </c>
      <c r="AP2534" s="39">
        <f t="shared" si="527"/>
        <v>2</v>
      </c>
    </row>
    <row r="2535" spans="27:42" x14ac:dyDescent="0.2">
      <c r="AA2535" s="39"/>
      <c r="AB2535" s="39"/>
      <c r="AC2535" s="39"/>
      <c r="AD2535" s="39"/>
      <c r="AE2535" s="39"/>
      <c r="AF2535" s="39"/>
      <c r="AG2535" s="39"/>
      <c r="AH2535" s="39"/>
      <c r="AI2535" s="39"/>
      <c r="AJ2535" s="39"/>
      <c r="AK2535" s="39"/>
      <c r="AL2535" s="39">
        <f t="shared" si="526"/>
        <v>1264</v>
      </c>
      <c r="AM2535" s="39"/>
      <c r="AN2535" s="39">
        <v>10001</v>
      </c>
      <c r="AO2535" s="39" t="s">
        <v>101</v>
      </c>
      <c r="AP2535" s="39">
        <f t="shared" si="527"/>
        <v>2</v>
      </c>
    </row>
    <row r="2536" spans="27:42" x14ac:dyDescent="0.2">
      <c r="AA2536" s="39"/>
      <c r="AB2536" s="39"/>
      <c r="AC2536" s="39"/>
      <c r="AD2536" s="39"/>
      <c r="AE2536" s="39"/>
      <c r="AF2536" s="39"/>
      <c r="AG2536" s="39"/>
      <c r="AH2536" s="39"/>
      <c r="AI2536" s="39"/>
      <c r="AJ2536" s="39"/>
      <c r="AK2536" s="39"/>
      <c r="AL2536" s="39">
        <f t="shared" si="526"/>
        <v>1265</v>
      </c>
      <c r="AM2536" s="39"/>
      <c r="AN2536" s="39">
        <v>10001</v>
      </c>
      <c r="AO2536" s="39" t="s">
        <v>101</v>
      </c>
      <c r="AP2536" s="39">
        <f t="shared" si="527"/>
        <v>2</v>
      </c>
    </row>
    <row r="2537" spans="27:42" x14ac:dyDescent="0.2">
      <c r="AA2537" s="39"/>
      <c r="AB2537" s="39"/>
      <c r="AC2537" s="39"/>
      <c r="AD2537" s="39"/>
      <c r="AE2537" s="39"/>
      <c r="AF2537" s="39"/>
      <c r="AG2537" s="39"/>
      <c r="AH2537" s="39"/>
      <c r="AI2537" s="39"/>
      <c r="AJ2537" s="39"/>
      <c r="AK2537" s="39"/>
      <c r="AL2537" s="39">
        <f t="shared" si="526"/>
        <v>1266</v>
      </c>
      <c r="AM2537" s="39"/>
      <c r="AN2537" s="39">
        <v>10001</v>
      </c>
      <c r="AO2537" s="39" t="s">
        <v>101</v>
      </c>
      <c r="AP2537" s="39">
        <f t="shared" si="527"/>
        <v>2</v>
      </c>
    </row>
    <row r="2538" spans="27:42" x14ac:dyDescent="0.2">
      <c r="AA2538" s="39"/>
      <c r="AB2538" s="39"/>
      <c r="AC2538" s="39"/>
      <c r="AD2538" s="39"/>
      <c r="AE2538" s="39"/>
      <c r="AF2538" s="39"/>
      <c r="AG2538" s="39"/>
      <c r="AH2538" s="39"/>
      <c r="AI2538" s="39"/>
      <c r="AJ2538" s="39"/>
      <c r="AK2538" s="39"/>
      <c r="AL2538" s="39">
        <f t="shared" si="526"/>
        <v>1267</v>
      </c>
      <c r="AM2538" s="39"/>
      <c r="AN2538" s="39">
        <v>10001</v>
      </c>
      <c r="AO2538" s="39" t="s">
        <v>101</v>
      </c>
      <c r="AP2538" s="39">
        <f t="shared" si="527"/>
        <v>2</v>
      </c>
    </row>
    <row r="2539" spans="27:42" x14ac:dyDescent="0.2">
      <c r="AA2539" s="39"/>
      <c r="AB2539" s="39"/>
      <c r="AC2539" s="39"/>
      <c r="AD2539" s="39"/>
      <c r="AE2539" s="39"/>
      <c r="AF2539" s="39"/>
      <c r="AG2539" s="39"/>
      <c r="AH2539" s="39"/>
      <c r="AI2539" s="39"/>
      <c r="AJ2539" s="39"/>
      <c r="AK2539" s="39"/>
      <c r="AL2539" s="39">
        <f t="shared" si="526"/>
        <v>1268</v>
      </c>
      <c r="AM2539" s="39"/>
      <c r="AN2539" s="39">
        <v>10001</v>
      </c>
      <c r="AO2539" s="39" t="s">
        <v>101</v>
      </c>
      <c r="AP2539" s="39">
        <f t="shared" si="527"/>
        <v>2</v>
      </c>
    </row>
    <row r="2540" spans="27:42" x14ac:dyDescent="0.2">
      <c r="AA2540" s="39"/>
      <c r="AB2540" s="39"/>
      <c r="AC2540" s="39"/>
      <c r="AD2540" s="39"/>
      <c r="AE2540" s="39"/>
      <c r="AF2540" s="39"/>
      <c r="AG2540" s="39"/>
      <c r="AH2540" s="39"/>
      <c r="AI2540" s="39"/>
      <c r="AJ2540" s="39"/>
      <c r="AK2540" s="39"/>
      <c r="AL2540" s="39">
        <f t="shared" si="526"/>
        <v>1269</v>
      </c>
      <c r="AM2540" s="39"/>
      <c r="AN2540" s="39">
        <v>10001</v>
      </c>
      <c r="AO2540" s="39" t="s">
        <v>101</v>
      </c>
      <c r="AP2540" s="39">
        <f t="shared" si="527"/>
        <v>2</v>
      </c>
    </row>
    <row r="2541" spans="27:42" x14ac:dyDescent="0.2">
      <c r="AA2541" s="39"/>
      <c r="AB2541" s="39"/>
      <c r="AC2541" s="39"/>
      <c r="AD2541" s="39"/>
      <c r="AE2541" s="39"/>
      <c r="AF2541" s="39"/>
      <c r="AG2541" s="39"/>
      <c r="AH2541" s="39"/>
      <c r="AI2541" s="39"/>
      <c r="AJ2541" s="39"/>
      <c r="AK2541" s="39"/>
      <c r="AL2541" s="39">
        <f t="shared" si="526"/>
        <v>1270</v>
      </c>
      <c r="AM2541" s="39"/>
      <c r="AN2541" s="39">
        <v>10001</v>
      </c>
      <c r="AO2541" s="39" t="s">
        <v>101</v>
      </c>
      <c r="AP2541" s="39">
        <f t="shared" si="527"/>
        <v>2</v>
      </c>
    </row>
    <row r="2542" spans="27:42" x14ac:dyDescent="0.2">
      <c r="AA2542" s="39"/>
      <c r="AB2542" s="39"/>
      <c r="AC2542" s="39"/>
      <c r="AD2542" s="39"/>
      <c r="AE2542" s="39"/>
      <c r="AF2542" s="39"/>
      <c r="AG2542" s="39"/>
      <c r="AH2542" s="39"/>
      <c r="AI2542" s="39"/>
      <c r="AJ2542" s="39"/>
      <c r="AK2542" s="39"/>
      <c r="AL2542" s="39">
        <f t="shared" si="526"/>
        <v>1271</v>
      </c>
      <c r="AM2542" s="39"/>
      <c r="AN2542" s="39">
        <v>10001</v>
      </c>
      <c r="AO2542" s="39" t="s">
        <v>101</v>
      </c>
      <c r="AP2542" s="39">
        <f t="shared" si="527"/>
        <v>2</v>
      </c>
    </row>
    <row r="2543" spans="27:42" x14ac:dyDescent="0.2">
      <c r="AA2543" s="39"/>
      <c r="AB2543" s="39"/>
      <c r="AC2543" s="39"/>
      <c r="AD2543" s="39"/>
      <c r="AE2543" s="39"/>
      <c r="AF2543" s="39"/>
      <c r="AG2543" s="39"/>
      <c r="AH2543" s="39"/>
      <c r="AI2543" s="39"/>
      <c r="AJ2543" s="39"/>
      <c r="AK2543" s="39"/>
      <c r="AL2543" s="39">
        <f t="shared" si="526"/>
        <v>1272</v>
      </c>
      <c r="AM2543" s="39"/>
      <c r="AN2543" s="39">
        <v>10001</v>
      </c>
      <c r="AO2543" s="39" t="s">
        <v>101</v>
      </c>
      <c r="AP2543" s="39">
        <f t="shared" si="527"/>
        <v>2</v>
      </c>
    </row>
    <row r="2544" spans="27:42" x14ac:dyDescent="0.2">
      <c r="AA2544" s="39"/>
      <c r="AB2544" s="39"/>
      <c r="AC2544" s="39"/>
      <c r="AD2544" s="39"/>
      <c r="AE2544" s="39"/>
      <c r="AF2544" s="39"/>
      <c r="AG2544" s="39"/>
      <c r="AH2544" s="39"/>
      <c r="AI2544" s="39"/>
      <c r="AJ2544" s="39"/>
      <c r="AK2544" s="39"/>
      <c r="AL2544" s="39">
        <f t="shared" si="526"/>
        <v>1273</v>
      </c>
      <c r="AM2544" s="39"/>
      <c r="AN2544" s="39">
        <v>10001</v>
      </c>
      <c r="AO2544" s="39" t="s">
        <v>101</v>
      </c>
      <c r="AP2544" s="39">
        <f t="shared" si="527"/>
        <v>2</v>
      </c>
    </row>
    <row r="2545" spans="27:42" x14ac:dyDescent="0.2">
      <c r="AA2545" s="39"/>
      <c r="AB2545" s="39"/>
      <c r="AC2545" s="39"/>
      <c r="AD2545" s="39"/>
      <c r="AE2545" s="39"/>
      <c r="AF2545" s="39"/>
      <c r="AG2545" s="39"/>
      <c r="AH2545" s="39"/>
      <c r="AI2545" s="39"/>
      <c r="AJ2545" s="39"/>
      <c r="AK2545" s="39"/>
      <c r="AL2545" s="39">
        <f t="shared" si="526"/>
        <v>1274</v>
      </c>
      <c r="AM2545" s="39"/>
      <c r="AN2545" s="39">
        <v>10001</v>
      </c>
      <c r="AO2545" s="39" t="s">
        <v>101</v>
      </c>
      <c r="AP2545" s="39">
        <f t="shared" si="527"/>
        <v>2</v>
      </c>
    </row>
    <row r="2546" spans="27:42" x14ac:dyDescent="0.2">
      <c r="AA2546" s="39"/>
      <c r="AB2546" s="39"/>
      <c r="AC2546" s="39"/>
      <c r="AD2546" s="39"/>
      <c r="AE2546" s="39"/>
      <c r="AF2546" s="39"/>
      <c r="AG2546" s="39"/>
      <c r="AH2546" s="39"/>
      <c r="AI2546" s="39"/>
      <c r="AJ2546" s="39"/>
      <c r="AK2546" s="39"/>
      <c r="AL2546" s="39">
        <f t="shared" si="526"/>
        <v>1275</v>
      </c>
      <c r="AM2546" s="39"/>
      <c r="AN2546" s="39">
        <v>10001</v>
      </c>
      <c r="AO2546" s="39" t="s">
        <v>101</v>
      </c>
      <c r="AP2546" s="39">
        <f t="shared" si="527"/>
        <v>2</v>
      </c>
    </row>
    <row r="2547" spans="27:42" x14ac:dyDescent="0.2">
      <c r="AA2547" s="39"/>
      <c r="AB2547" s="39"/>
      <c r="AC2547" s="39"/>
      <c r="AD2547" s="39"/>
      <c r="AE2547" s="39"/>
      <c r="AF2547" s="39"/>
      <c r="AG2547" s="39"/>
      <c r="AH2547" s="39"/>
      <c r="AI2547" s="39"/>
      <c r="AJ2547" s="39"/>
      <c r="AK2547" s="39"/>
      <c r="AL2547" s="39">
        <f t="shared" si="526"/>
        <v>1276</v>
      </c>
      <c r="AM2547" s="39"/>
      <c r="AN2547" s="39">
        <v>10001</v>
      </c>
      <c r="AO2547" s="39" t="s">
        <v>101</v>
      </c>
      <c r="AP2547" s="39">
        <f t="shared" si="527"/>
        <v>2</v>
      </c>
    </row>
    <row r="2548" spans="27:42" x14ac:dyDescent="0.2">
      <c r="AA2548" s="39"/>
      <c r="AB2548" s="39"/>
      <c r="AC2548" s="39"/>
      <c r="AD2548" s="39"/>
      <c r="AE2548" s="39"/>
      <c r="AF2548" s="39"/>
      <c r="AG2548" s="39"/>
      <c r="AH2548" s="39"/>
      <c r="AI2548" s="39"/>
      <c r="AJ2548" s="39"/>
      <c r="AK2548" s="39"/>
      <c r="AL2548" s="39">
        <f t="shared" si="526"/>
        <v>1277</v>
      </c>
      <c r="AM2548" s="39"/>
      <c r="AN2548" s="39">
        <v>10001</v>
      </c>
      <c r="AO2548" s="39" t="s">
        <v>101</v>
      </c>
      <c r="AP2548" s="39">
        <f t="shared" si="527"/>
        <v>2</v>
      </c>
    </row>
    <row r="2549" spans="27:42" x14ac:dyDescent="0.2">
      <c r="AA2549" s="39"/>
      <c r="AB2549" s="39"/>
      <c r="AC2549" s="39"/>
      <c r="AD2549" s="39"/>
      <c r="AE2549" s="39"/>
      <c r="AF2549" s="39"/>
      <c r="AG2549" s="39"/>
      <c r="AH2549" s="39"/>
      <c r="AI2549" s="39"/>
      <c r="AJ2549" s="39"/>
      <c r="AK2549" s="39"/>
      <c r="AL2549" s="39">
        <f t="shared" si="526"/>
        <v>1278</v>
      </c>
      <c r="AM2549" s="39"/>
      <c r="AN2549" s="39">
        <v>10001</v>
      </c>
      <c r="AO2549" s="39" t="s">
        <v>101</v>
      </c>
      <c r="AP2549" s="39">
        <f t="shared" si="527"/>
        <v>2</v>
      </c>
    </row>
    <row r="2550" spans="27:42" x14ac:dyDescent="0.2">
      <c r="AA2550" s="39"/>
      <c r="AB2550" s="39"/>
      <c r="AC2550" s="39"/>
      <c r="AD2550" s="39"/>
      <c r="AE2550" s="39"/>
      <c r="AF2550" s="39"/>
      <c r="AG2550" s="39"/>
      <c r="AH2550" s="39"/>
      <c r="AI2550" s="39"/>
      <c r="AJ2550" s="39"/>
      <c r="AK2550" s="39"/>
      <c r="AL2550" s="39">
        <f t="shared" si="526"/>
        <v>1279</v>
      </c>
      <c r="AM2550" s="39"/>
      <c r="AN2550" s="39">
        <v>10001</v>
      </c>
      <c r="AO2550" s="39" t="s">
        <v>101</v>
      </c>
      <c r="AP2550" s="39">
        <f t="shared" si="527"/>
        <v>2</v>
      </c>
    </row>
    <row r="2551" spans="27:42" x14ac:dyDescent="0.2">
      <c r="AA2551" s="39"/>
      <c r="AB2551" s="39"/>
      <c r="AC2551" s="39"/>
      <c r="AD2551" s="39"/>
      <c r="AE2551" s="39"/>
      <c r="AF2551" s="39"/>
      <c r="AG2551" s="39"/>
      <c r="AH2551" s="39"/>
      <c r="AI2551" s="39"/>
      <c r="AJ2551" s="39"/>
      <c r="AK2551" s="39"/>
      <c r="AL2551" s="39">
        <f t="shared" si="526"/>
        <v>1280</v>
      </c>
      <c r="AM2551" s="39"/>
      <c r="AN2551" s="39">
        <v>10001</v>
      </c>
      <c r="AO2551" s="39" t="s">
        <v>101</v>
      </c>
      <c r="AP2551" s="39">
        <f t="shared" si="527"/>
        <v>2</v>
      </c>
    </row>
    <row r="2552" spans="27:42" x14ac:dyDescent="0.2">
      <c r="AA2552" s="39"/>
      <c r="AB2552" s="39"/>
      <c r="AC2552" s="39"/>
      <c r="AD2552" s="39"/>
      <c r="AE2552" s="39"/>
      <c r="AF2552" s="39"/>
      <c r="AG2552" s="39"/>
      <c r="AH2552" s="39"/>
      <c r="AI2552" s="39"/>
      <c r="AJ2552" s="39"/>
      <c r="AK2552" s="39"/>
      <c r="AL2552" s="39">
        <f t="shared" si="526"/>
        <v>1281</v>
      </c>
      <c r="AM2552" s="39"/>
      <c r="AN2552" s="39">
        <v>10001</v>
      </c>
      <c r="AO2552" s="39" t="s">
        <v>101</v>
      </c>
      <c r="AP2552" s="39">
        <f t="shared" si="527"/>
        <v>2</v>
      </c>
    </row>
    <row r="2553" spans="27:42" x14ac:dyDescent="0.2">
      <c r="AA2553" s="39"/>
      <c r="AB2553" s="39"/>
      <c r="AC2553" s="39"/>
      <c r="AD2553" s="39"/>
      <c r="AE2553" s="39"/>
      <c r="AF2553" s="39"/>
      <c r="AG2553" s="39"/>
      <c r="AH2553" s="39"/>
      <c r="AI2553" s="39"/>
      <c r="AJ2553" s="39"/>
      <c r="AK2553" s="39"/>
      <c r="AL2553" s="39">
        <f t="shared" si="526"/>
        <v>1282</v>
      </c>
      <c r="AM2553" s="39"/>
      <c r="AN2553" s="39">
        <v>10001</v>
      </c>
      <c r="AO2553" s="39" t="s">
        <v>101</v>
      </c>
      <c r="AP2553" s="39">
        <f t="shared" si="527"/>
        <v>2</v>
      </c>
    </row>
    <row r="2554" spans="27:42" x14ac:dyDescent="0.2">
      <c r="AA2554" s="39"/>
      <c r="AB2554" s="39"/>
      <c r="AC2554" s="39"/>
      <c r="AD2554" s="39"/>
      <c r="AE2554" s="39"/>
      <c r="AF2554" s="39"/>
      <c r="AG2554" s="39"/>
      <c r="AH2554" s="39"/>
      <c r="AI2554" s="39"/>
      <c r="AJ2554" s="39"/>
      <c r="AK2554" s="39"/>
      <c r="AL2554" s="39">
        <f t="shared" si="526"/>
        <v>1283</v>
      </c>
      <c r="AM2554" s="39"/>
      <c r="AN2554" s="39">
        <v>10001</v>
      </c>
      <c r="AO2554" s="39" t="s">
        <v>101</v>
      </c>
      <c r="AP2554" s="39">
        <f t="shared" si="527"/>
        <v>2</v>
      </c>
    </row>
    <row r="2555" spans="27:42" x14ac:dyDescent="0.2">
      <c r="AA2555" s="39"/>
      <c r="AB2555" s="39"/>
      <c r="AC2555" s="39"/>
      <c r="AD2555" s="39"/>
      <c r="AE2555" s="39"/>
      <c r="AF2555" s="39"/>
      <c r="AG2555" s="39"/>
      <c r="AH2555" s="39"/>
      <c r="AI2555" s="39"/>
      <c r="AJ2555" s="39"/>
      <c r="AK2555" s="39"/>
      <c r="AL2555" s="39">
        <f t="shared" si="526"/>
        <v>1284</v>
      </c>
      <c r="AM2555" s="39"/>
      <c r="AN2555" s="39">
        <v>10001</v>
      </c>
      <c r="AO2555" s="39" t="s">
        <v>101</v>
      </c>
      <c r="AP2555" s="39">
        <f t="shared" si="527"/>
        <v>2</v>
      </c>
    </row>
    <row r="2556" spans="27:42" x14ac:dyDescent="0.2">
      <c r="AA2556" s="39"/>
      <c r="AB2556" s="39"/>
      <c r="AC2556" s="39"/>
      <c r="AD2556" s="39"/>
      <c r="AE2556" s="39"/>
      <c r="AF2556" s="39"/>
      <c r="AG2556" s="39"/>
      <c r="AH2556" s="39"/>
      <c r="AI2556" s="39"/>
      <c r="AJ2556" s="39"/>
      <c r="AK2556" s="39"/>
      <c r="AL2556" s="39">
        <f t="shared" si="526"/>
        <v>1285</v>
      </c>
      <c r="AM2556" s="39"/>
      <c r="AN2556" s="39">
        <v>10001</v>
      </c>
      <c r="AO2556" s="39" t="s">
        <v>101</v>
      </c>
      <c r="AP2556" s="39">
        <f t="shared" si="527"/>
        <v>2</v>
      </c>
    </row>
    <row r="2557" spans="27:42" x14ac:dyDescent="0.2">
      <c r="AA2557" s="39"/>
      <c r="AB2557" s="39"/>
      <c r="AC2557" s="39"/>
      <c r="AD2557" s="39"/>
      <c r="AE2557" s="39"/>
      <c r="AF2557" s="39"/>
      <c r="AG2557" s="39"/>
      <c r="AH2557" s="39"/>
      <c r="AI2557" s="39"/>
      <c r="AJ2557" s="39"/>
      <c r="AK2557" s="39"/>
      <c r="AL2557" s="39">
        <f t="shared" si="526"/>
        <v>1286</v>
      </c>
      <c r="AM2557" s="39"/>
      <c r="AN2557" s="39">
        <v>10001</v>
      </c>
      <c r="AO2557" s="39" t="s">
        <v>101</v>
      </c>
      <c r="AP2557" s="39">
        <f t="shared" si="527"/>
        <v>2</v>
      </c>
    </row>
    <row r="2558" spans="27:42" x14ac:dyDescent="0.2">
      <c r="AA2558" s="39"/>
      <c r="AB2558" s="39"/>
      <c r="AC2558" s="39"/>
      <c r="AD2558" s="39"/>
      <c r="AE2558" s="39"/>
      <c r="AF2558" s="39"/>
      <c r="AG2558" s="39"/>
      <c r="AH2558" s="39"/>
      <c r="AI2558" s="39"/>
      <c r="AJ2558" s="39"/>
      <c r="AK2558" s="39"/>
      <c r="AL2558" s="39">
        <f t="shared" si="526"/>
        <v>1287</v>
      </c>
      <c r="AM2558" s="39"/>
      <c r="AN2558" s="39">
        <v>10001</v>
      </c>
      <c r="AO2558" s="39" t="s">
        <v>101</v>
      </c>
      <c r="AP2558" s="39">
        <f t="shared" si="527"/>
        <v>2</v>
      </c>
    </row>
    <row r="2559" spans="27:42" x14ac:dyDescent="0.2">
      <c r="AA2559" s="39"/>
      <c r="AB2559" s="39"/>
      <c r="AC2559" s="39"/>
      <c r="AD2559" s="39"/>
      <c r="AE2559" s="39"/>
      <c r="AF2559" s="39"/>
      <c r="AG2559" s="39"/>
      <c r="AH2559" s="39"/>
      <c r="AI2559" s="39"/>
      <c r="AJ2559" s="39"/>
      <c r="AK2559" s="39"/>
      <c r="AL2559" s="39">
        <f t="shared" si="526"/>
        <v>1288</v>
      </c>
      <c r="AM2559" s="39"/>
      <c r="AN2559" s="39">
        <v>10001</v>
      </c>
      <c r="AO2559" s="39" t="s">
        <v>101</v>
      </c>
      <c r="AP2559" s="39">
        <f t="shared" si="527"/>
        <v>2</v>
      </c>
    </row>
    <row r="2560" spans="27:42" x14ac:dyDescent="0.2">
      <c r="AA2560" s="39"/>
      <c r="AB2560" s="39"/>
      <c r="AC2560" s="39"/>
      <c r="AD2560" s="39"/>
      <c r="AE2560" s="39"/>
      <c r="AF2560" s="39"/>
      <c r="AG2560" s="39"/>
      <c r="AH2560" s="39"/>
      <c r="AI2560" s="39"/>
      <c r="AJ2560" s="39"/>
      <c r="AK2560" s="39"/>
      <c r="AL2560" s="39">
        <f t="shared" si="526"/>
        <v>1289</v>
      </c>
      <c r="AM2560" s="39"/>
      <c r="AN2560" s="39">
        <v>10001</v>
      </c>
      <c r="AO2560" s="39" t="s">
        <v>101</v>
      </c>
      <c r="AP2560" s="39">
        <f t="shared" si="527"/>
        <v>2</v>
      </c>
    </row>
    <row r="2561" spans="27:42" x14ac:dyDescent="0.2">
      <c r="AA2561" s="39"/>
      <c r="AB2561" s="39"/>
      <c r="AC2561" s="39"/>
      <c r="AD2561" s="39"/>
      <c r="AE2561" s="39"/>
      <c r="AF2561" s="39"/>
      <c r="AG2561" s="39"/>
      <c r="AH2561" s="39"/>
      <c r="AI2561" s="39"/>
      <c r="AJ2561" s="39"/>
      <c r="AK2561" s="39"/>
      <c r="AL2561" s="39">
        <f t="shared" si="526"/>
        <v>1290</v>
      </c>
      <c r="AM2561" s="39"/>
      <c r="AN2561" s="39">
        <v>10001</v>
      </c>
      <c r="AO2561" s="39" t="s">
        <v>101</v>
      </c>
      <c r="AP2561" s="39">
        <f t="shared" si="527"/>
        <v>2</v>
      </c>
    </row>
    <row r="2562" spans="27:42" x14ac:dyDescent="0.2">
      <c r="AA2562" s="39"/>
      <c r="AB2562" s="39"/>
      <c r="AC2562" s="39"/>
      <c r="AD2562" s="39"/>
      <c r="AE2562" s="39"/>
      <c r="AF2562" s="39"/>
      <c r="AG2562" s="39"/>
      <c r="AH2562" s="39"/>
      <c r="AI2562" s="39"/>
      <c r="AJ2562" s="39"/>
      <c r="AK2562" s="39"/>
      <c r="AL2562" s="39">
        <f t="shared" si="526"/>
        <v>1291</v>
      </c>
      <c r="AM2562" s="39"/>
      <c r="AN2562" s="39">
        <v>10001</v>
      </c>
      <c r="AO2562" s="39" t="s">
        <v>101</v>
      </c>
      <c r="AP2562" s="39">
        <f t="shared" si="527"/>
        <v>2</v>
      </c>
    </row>
    <row r="2563" spans="27:42" x14ac:dyDescent="0.2">
      <c r="AA2563" s="39"/>
      <c r="AB2563" s="39"/>
      <c r="AC2563" s="39"/>
      <c r="AD2563" s="39"/>
      <c r="AE2563" s="39"/>
      <c r="AF2563" s="39"/>
      <c r="AG2563" s="39"/>
      <c r="AH2563" s="39"/>
      <c r="AI2563" s="39"/>
      <c r="AJ2563" s="39"/>
      <c r="AK2563" s="39"/>
      <c r="AL2563" s="39">
        <f t="shared" si="526"/>
        <v>1292</v>
      </c>
      <c r="AM2563" s="39"/>
      <c r="AN2563" s="39">
        <v>10001</v>
      </c>
      <c r="AO2563" s="39" t="s">
        <v>101</v>
      </c>
      <c r="AP2563" s="39">
        <f t="shared" si="527"/>
        <v>2</v>
      </c>
    </row>
    <row r="2564" spans="27:42" x14ac:dyDescent="0.2">
      <c r="AA2564" s="39"/>
      <c r="AB2564" s="39"/>
      <c r="AC2564" s="39"/>
      <c r="AD2564" s="39"/>
      <c r="AE2564" s="39"/>
      <c r="AF2564" s="39"/>
      <c r="AG2564" s="39"/>
      <c r="AH2564" s="39"/>
      <c r="AI2564" s="39"/>
      <c r="AJ2564" s="39"/>
      <c r="AK2564" s="39"/>
      <c r="AL2564" s="39">
        <f t="shared" si="526"/>
        <v>1293</v>
      </c>
      <c r="AM2564" s="39"/>
      <c r="AN2564" s="39">
        <v>10001</v>
      </c>
      <c r="AO2564" s="39" t="s">
        <v>101</v>
      </c>
      <c r="AP2564" s="39">
        <f t="shared" si="527"/>
        <v>2</v>
      </c>
    </row>
    <row r="2565" spans="27:42" x14ac:dyDescent="0.2">
      <c r="AA2565" s="39"/>
      <c r="AB2565" s="39"/>
      <c r="AC2565" s="39"/>
      <c r="AD2565" s="39"/>
      <c r="AE2565" s="39"/>
      <c r="AF2565" s="39"/>
      <c r="AG2565" s="39"/>
      <c r="AH2565" s="39"/>
      <c r="AI2565" s="39"/>
      <c r="AJ2565" s="39"/>
      <c r="AK2565" s="39"/>
      <c r="AL2565" s="39">
        <f t="shared" si="526"/>
        <v>1294</v>
      </c>
      <c r="AM2565" s="39"/>
      <c r="AN2565" s="39">
        <v>10001</v>
      </c>
      <c r="AO2565" s="39" t="s">
        <v>101</v>
      </c>
      <c r="AP2565" s="39">
        <f t="shared" si="527"/>
        <v>2</v>
      </c>
    </row>
    <row r="2566" spans="27:42" x14ac:dyDescent="0.2">
      <c r="AA2566" s="39"/>
      <c r="AB2566" s="39"/>
      <c r="AC2566" s="39"/>
      <c r="AD2566" s="39"/>
      <c r="AE2566" s="39"/>
      <c r="AF2566" s="39"/>
      <c r="AG2566" s="39"/>
      <c r="AH2566" s="39"/>
      <c r="AI2566" s="39"/>
      <c r="AJ2566" s="39"/>
      <c r="AK2566" s="39"/>
      <c r="AL2566" s="39">
        <f t="shared" si="526"/>
        <v>1295</v>
      </c>
      <c r="AM2566" s="39"/>
      <c r="AN2566" s="39">
        <v>10001</v>
      </c>
      <c r="AO2566" s="39" t="s">
        <v>101</v>
      </c>
      <c r="AP2566" s="39">
        <f t="shared" si="527"/>
        <v>2</v>
      </c>
    </row>
    <row r="2567" spans="27:42" x14ac:dyDescent="0.2">
      <c r="AA2567" s="39"/>
      <c r="AB2567" s="39"/>
      <c r="AC2567" s="39"/>
      <c r="AD2567" s="39"/>
      <c r="AE2567" s="39"/>
      <c r="AF2567" s="39"/>
      <c r="AG2567" s="39"/>
      <c r="AH2567" s="39"/>
      <c r="AI2567" s="39"/>
      <c r="AJ2567" s="39"/>
      <c r="AK2567" s="39"/>
      <c r="AL2567" s="39">
        <f t="shared" si="526"/>
        <v>1296</v>
      </c>
      <c r="AM2567" s="39"/>
      <c r="AN2567" s="39">
        <v>10001</v>
      </c>
      <c r="AO2567" s="39" t="s">
        <v>101</v>
      </c>
      <c r="AP2567" s="39">
        <f t="shared" si="527"/>
        <v>2</v>
      </c>
    </row>
    <row r="2568" spans="27:42" x14ac:dyDescent="0.2">
      <c r="AA2568" s="39"/>
      <c r="AB2568" s="39"/>
      <c r="AC2568" s="39"/>
      <c r="AD2568" s="39"/>
      <c r="AE2568" s="39"/>
      <c r="AF2568" s="39"/>
      <c r="AG2568" s="39"/>
      <c r="AH2568" s="39"/>
      <c r="AI2568" s="39"/>
      <c r="AJ2568" s="39"/>
      <c r="AK2568" s="39"/>
      <c r="AL2568" s="39">
        <f t="shared" si="526"/>
        <v>1297</v>
      </c>
      <c r="AM2568" s="39"/>
      <c r="AN2568" s="39">
        <v>10001</v>
      </c>
      <c r="AO2568" s="39" t="s">
        <v>101</v>
      </c>
      <c r="AP2568" s="39">
        <f t="shared" si="527"/>
        <v>2</v>
      </c>
    </row>
    <row r="2569" spans="27:42" x14ac:dyDescent="0.2">
      <c r="AA2569" s="39"/>
      <c r="AB2569" s="39"/>
      <c r="AC2569" s="39"/>
      <c r="AD2569" s="39"/>
      <c r="AE2569" s="39"/>
      <c r="AF2569" s="39"/>
      <c r="AG2569" s="39"/>
      <c r="AH2569" s="39"/>
      <c r="AI2569" s="39"/>
      <c r="AJ2569" s="39"/>
      <c r="AK2569" s="39"/>
      <c r="AL2569" s="39">
        <f t="shared" si="526"/>
        <v>1298</v>
      </c>
      <c r="AM2569" s="39"/>
      <c r="AN2569" s="39">
        <v>10001</v>
      </c>
      <c r="AO2569" s="39" t="s">
        <v>101</v>
      </c>
      <c r="AP2569" s="39">
        <f t="shared" si="527"/>
        <v>2</v>
      </c>
    </row>
    <row r="2570" spans="27:42" x14ac:dyDescent="0.2">
      <c r="AA2570" s="39"/>
      <c r="AB2570" s="39"/>
      <c r="AC2570" s="39"/>
      <c r="AD2570" s="39"/>
      <c r="AE2570" s="39"/>
      <c r="AF2570" s="39"/>
      <c r="AG2570" s="39"/>
      <c r="AH2570" s="39"/>
      <c r="AI2570" s="39"/>
      <c r="AJ2570" s="39"/>
      <c r="AK2570" s="39"/>
      <c r="AL2570" s="39">
        <f t="shared" si="526"/>
        <v>1299</v>
      </c>
      <c r="AM2570" s="39"/>
      <c r="AN2570" s="39">
        <v>10001</v>
      </c>
      <c r="AO2570" s="39" t="s">
        <v>101</v>
      </c>
      <c r="AP2570" s="39">
        <f t="shared" si="527"/>
        <v>2</v>
      </c>
    </row>
    <row r="2571" spans="27:42" x14ac:dyDescent="0.2">
      <c r="AA2571" s="39"/>
      <c r="AB2571" s="39"/>
      <c r="AC2571" s="39"/>
      <c r="AD2571" s="39"/>
      <c r="AE2571" s="39"/>
      <c r="AF2571" s="39"/>
      <c r="AG2571" s="39"/>
      <c r="AH2571" s="39"/>
      <c r="AI2571" s="39"/>
      <c r="AJ2571" s="39"/>
      <c r="AK2571" s="39"/>
      <c r="AL2571" s="39">
        <f t="shared" si="526"/>
        <v>1300</v>
      </c>
      <c r="AM2571" s="39"/>
      <c r="AN2571" s="39">
        <v>10001</v>
      </c>
      <c r="AO2571" s="39" t="s">
        <v>101</v>
      </c>
      <c r="AP2571" s="39">
        <f t="shared" si="527"/>
        <v>2</v>
      </c>
    </row>
    <row r="2572" spans="27:42" x14ac:dyDescent="0.2">
      <c r="AA2572" s="39"/>
      <c r="AB2572" s="39"/>
      <c r="AC2572" s="39"/>
      <c r="AD2572" s="39"/>
      <c r="AE2572" s="39"/>
      <c r="AF2572" s="39"/>
      <c r="AG2572" s="39"/>
      <c r="AH2572" s="39"/>
      <c r="AI2572" s="39"/>
      <c r="AJ2572" s="39"/>
      <c r="AK2572" s="39"/>
      <c r="AL2572" s="39">
        <f t="shared" si="526"/>
        <v>1301</v>
      </c>
      <c r="AM2572" s="39"/>
      <c r="AN2572" s="39">
        <v>10001</v>
      </c>
      <c r="AO2572" s="39" t="s">
        <v>101</v>
      </c>
      <c r="AP2572" s="39">
        <f t="shared" si="527"/>
        <v>2</v>
      </c>
    </row>
    <row r="2573" spans="27:42" x14ac:dyDescent="0.2">
      <c r="AA2573" s="39"/>
      <c r="AB2573" s="39"/>
      <c r="AC2573" s="39"/>
      <c r="AD2573" s="39"/>
      <c r="AE2573" s="39"/>
      <c r="AF2573" s="39"/>
      <c r="AG2573" s="39"/>
      <c r="AH2573" s="39"/>
      <c r="AI2573" s="39"/>
      <c r="AJ2573" s="39"/>
      <c r="AK2573" s="39"/>
      <c r="AL2573" s="39">
        <f t="shared" si="526"/>
        <v>1302</v>
      </c>
      <c r="AM2573" s="39"/>
      <c r="AN2573" s="39">
        <v>10001</v>
      </c>
      <c r="AO2573" s="39" t="s">
        <v>101</v>
      </c>
      <c r="AP2573" s="39">
        <f t="shared" si="527"/>
        <v>2</v>
      </c>
    </row>
    <row r="2574" spans="27:42" x14ac:dyDescent="0.2">
      <c r="AA2574" s="39"/>
      <c r="AB2574" s="39"/>
      <c r="AC2574" s="39"/>
      <c r="AD2574" s="39"/>
      <c r="AE2574" s="39"/>
      <c r="AF2574" s="39"/>
      <c r="AG2574" s="39"/>
      <c r="AH2574" s="39"/>
      <c r="AI2574" s="39"/>
      <c r="AJ2574" s="39"/>
      <c r="AK2574" s="39"/>
      <c r="AL2574" s="39">
        <f t="shared" si="526"/>
        <v>1303</v>
      </c>
      <c r="AM2574" s="39"/>
      <c r="AN2574" s="39">
        <v>10001</v>
      </c>
      <c r="AO2574" s="39" t="s">
        <v>101</v>
      </c>
      <c r="AP2574" s="39">
        <f t="shared" si="527"/>
        <v>2</v>
      </c>
    </row>
    <row r="2575" spans="27:42" x14ac:dyDescent="0.2">
      <c r="AA2575" s="39"/>
      <c r="AB2575" s="39"/>
      <c r="AC2575" s="39"/>
      <c r="AD2575" s="39"/>
      <c r="AE2575" s="39"/>
      <c r="AF2575" s="39"/>
      <c r="AG2575" s="39"/>
      <c r="AH2575" s="39"/>
      <c r="AI2575" s="39"/>
      <c r="AJ2575" s="39"/>
      <c r="AK2575" s="39"/>
      <c r="AL2575" s="39">
        <f t="shared" si="526"/>
        <v>1304</v>
      </c>
      <c r="AM2575" s="39"/>
      <c r="AN2575" s="39">
        <v>10001</v>
      </c>
      <c r="AO2575" s="39" t="s">
        <v>101</v>
      </c>
      <c r="AP2575" s="39">
        <f t="shared" si="527"/>
        <v>2</v>
      </c>
    </row>
    <row r="2576" spans="27:42" x14ac:dyDescent="0.2">
      <c r="AA2576" s="39"/>
      <c r="AB2576" s="39"/>
      <c r="AC2576" s="39"/>
      <c r="AD2576" s="39"/>
      <c r="AE2576" s="39"/>
      <c r="AF2576" s="39"/>
      <c r="AG2576" s="39"/>
      <c r="AH2576" s="39"/>
      <c r="AI2576" s="39"/>
      <c r="AJ2576" s="39"/>
      <c r="AK2576" s="39"/>
      <c r="AL2576" s="39">
        <f t="shared" si="526"/>
        <v>1305</v>
      </c>
      <c r="AM2576" s="39"/>
      <c r="AN2576" s="39">
        <v>10001</v>
      </c>
      <c r="AO2576" s="39" t="s">
        <v>101</v>
      </c>
      <c r="AP2576" s="39">
        <f t="shared" si="527"/>
        <v>2</v>
      </c>
    </row>
    <row r="2577" spans="27:42" x14ac:dyDescent="0.2">
      <c r="AA2577" s="39"/>
      <c r="AB2577" s="39"/>
      <c r="AC2577" s="39"/>
      <c r="AD2577" s="39"/>
      <c r="AE2577" s="39"/>
      <c r="AF2577" s="39"/>
      <c r="AG2577" s="39"/>
      <c r="AH2577" s="39"/>
      <c r="AI2577" s="39"/>
      <c r="AJ2577" s="39"/>
      <c r="AK2577" s="39"/>
      <c r="AL2577" s="39">
        <f t="shared" si="526"/>
        <v>1306</v>
      </c>
      <c r="AM2577" s="39"/>
      <c r="AN2577" s="39">
        <v>10001</v>
      </c>
      <c r="AO2577" s="39" t="s">
        <v>101</v>
      </c>
      <c r="AP2577" s="39">
        <f t="shared" si="527"/>
        <v>2</v>
      </c>
    </row>
    <row r="2578" spans="27:42" x14ac:dyDescent="0.2">
      <c r="AA2578" s="39"/>
      <c r="AB2578" s="39"/>
      <c r="AC2578" s="39"/>
      <c r="AD2578" s="39"/>
      <c r="AE2578" s="39"/>
      <c r="AF2578" s="39"/>
      <c r="AG2578" s="39"/>
      <c r="AH2578" s="39"/>
      <c r="AI2578" s="39"/>
      <c r="AJ2578" s="39"/>
      <c r="AK2578" s="39"/>
      <c r="AL2578" s="39">
        <f t="shared" si="526"/>
        <v>1307</v>
      </c>
      <c r="AM2578" s="39"/>
      <c r="AN2578" s="39">
        <v>10001</v>
      </c>
      <c r="AO2578" s="39" t="s">
        <v>101</v>
      </c>
      <c r="AP2578" s="39">
        <f t="shared" si="527"/>
        <v>2</v>
      </c>
    </row>
    <row r="2579" spans="27:42" x14ac:dyDescent="0.2">
      <c r="AA2579" s="39"/>
      <c r="AB2579" s="39"/>
      <c r="AC2579" s="39"/>
      <c r="AD2579" s="39"/>
      <c r="AE2579" s="39"/>
      <c r="AF2579" s="39"/>
      <c r="AG2579" s="39"/>
      <c r="AH2579" s="39"/>
      <c r="AI2579" s="39"/>
      <c r="AJ2579" s="39"/>
      <c r="AK2579" s="39"/>
      <c r="AL2579" s="39">
        <f t="shared" si="526"/>
        <v>1308</v>
      </c>
      <c r="AM2579" s="39"/>
      <c r="AN2579" s="39">
        <v>10001</v>
      </c>
      <c r="AO2579" s="39" t="s">
        <v>101</v>
      </c>
      <c r="AP2579" s="39">
        <f t="shared" si="527"/>
        <v>2</v>
      </c>
    </row>
    <row r="2580" spans="27:42" x14ac:dyDescent="0.2">
      <c r="AA2580" s="39"/>
      <c r="AB2580" s="39"/>
      <c r="AC2580" s="39"/>
      <c r="AD2580" s="39"/>
      <c r="AE2580" s="39"/>
      <c r="AF2580" s="39"/>
      <c r="AG2580" s="39"/>
      <c r="AH2580" s="39"/>
      <c r="AI2580" s="39"/>
      <c r="AJ2580" s="39"/>
      <c r="AK2580" s="39"/>
      <c r="AL2580" s="39">
        <f t="shared" si="526"/>
        <v>1309</v>
      </c>
      <c r="AM2580" s="39"/>
      <c r="AN2580" s="39">
        <v>10001</v>
      </c>
      <c r="AO2580" s="39" t="s">
        <v>101</v>
      </c>
      <c r="AP2580" s="39">
        <f t="shared" si="527"/>
        <v>2</v>
      </c>
    </row>
    <row r="2581" spans="27:42" x14ac:dyDescent="0.2">
      <c r="AA2581" s="39"/>
      <c r="AB2581" s="39"/>
      <c r="AC2581" s="39"/>
      <c r="AD2581" s="39"/>
      <c r="AE2581" s="39"/>
      <c r="AF2581" s="39"/>
      <c r="AG2581" s="39"/>
      <c r="AH2581" s="39"/>
      <c r="AI2581" s="39"/>
      <c r="AJ2581" s="39"/>
      <c r="AK2581" s="39"/>
      <c r="AL2581" s="39">
        <f t="shared" si="526"/>
        <v>1310</v>
      </c>
      <c r="AM2581" s="39"/>
      <c r="AN2581" s="39">
        <v>10001</v>
      </c>
      <c r="AO2581" s="39" t="s">
        <v>101</v>
      </c>
      <c r="AP2581" s="39">
        <f t="shared" si="527"/>
        <v>2</v>
      </c>
    </row>
    <row r="2582" spans="27:42" x14ac:dyDescent="0.2">
      <c r="AA2582" s="39"/>
      <c r="AB2582" s="39"/>
      <c r="AC2582" s="39"/>
      <c r="AD2582" s="39"/>
      <c r="AE2582" s="39"/>
      <c r="AF2582" s="39"/>
      <c r="AG2582" s="39"/>
      <c r="AH2582" s="39"/>
      <c r="AI2582" s="39"/>
      <c r="AJ2582" s="39"/>
      <c r="AK2582" s="39"/>
      <c r="AL2582" s="39">
        <f t="shared" si="526"/>
        <v>1311</v>
      </c>
      <c r="AM2582" s="39"/>
      <c r="AN2582" s="39">
        <v>10001</v>
      </c>
      <c r="AO2582" s="39" t="s">
        <v>101</v>
      </c>
      <c r="AP2582" s="39">
        <f t="shared" si="527"/>
        <v>2</v>
      </c>
    </row>
    <row r="2583" spans="27:42" x14ac:dyDescent="0.2">
      <c r="AA2583" s="39"/>
      <c r="AB2583" s="39"/>
      <c r="AC2583" s="39"/>
      <c r="AD2583" s="39"/>
      <c r="AE2583" s="39"/>
      <c r="AF2583" s="39"/>
      <c r="AG2583" s="39"/>
      <c r="AH2583" s="39"/>
      <c r="AI2583" s="39"/>
      <c r="AJ2583" s="39"/>
      <c r="AK2583" s="39"/>
      <c r="AL2583" s="39">
        <f t="shared" ref="AL2583:AL2646" si="528">AL2582+1</f>
        <v>1312</v>
      </c>
      <c r="AM2583" s="39"/>
      <c r="AN2583" s="39">
        <v>10001</v>
      </c>
      <c r="AO2583" s="39" t="s">
        <v>101</v>
      </c>
      <c r="AP2583" s="39">
        <f t="shared" ref="AP2583:AP2646" si="529">AP2582</f>
        <v>2</v>
      </c>
    </row>
    <row r="2584" spans="27:42" x14ac:dyDescent="0.2">
      <c r="AA2584" s="39"/>
      <c r="AB2584" s="39"/>
      <c r="AC2584" s="39"/>
      <c r="AD2584" s="39"/>
      <c r="AE2584" s="39"/>
      <c r="AF2584" s="39"/>
      <c r="AG2584" s="39"/>
      <c r="AH2584" s="39"/>
      <c r="AI2584" s="39"/>
      <c r="AJ2584" s="39"/>
      <c r="AK2584" s="39"/>
      <c r="AL2584" s="39">
        <f t="shared" si="528"/>
        <v>1313</v>
      </c>
      <c r="AM2584" s="39"/>
      <c r="AN2584" s="39">
        <v>10001</v>
      </c>
      <c r="AO2584" s="39" t="s">
        <v>101</v>
      </c>
      <c r="AP2584" s="39">
        <f t="shared" si="529"/>
        <v>2</v>
      </c>
    </row>
    <row r="2585" spans="27:42" x14ac:dyDescent="0.2">
      <c r="AA2585" s="39"/>
      <c r="AB2585" s="39"/>
      <c r="AC2585" s="39"/>
      <c r="AD2585" s="39"/>
      <c r="AE2585" s="39"/>
      <c r="AF2585" s="39"/>
      <c r="AG2585" s="39"/>
      <c r="AH2585" s="39"/>
      <c r="AI2585" s="39"/>
      <c r="AJ2585" s="39"/>
      <c r="AK2585" s="39"/>
      <c r="AL2585" s="39">
        <f t="shared" si="528"/>
        <v>1314</v>
      </c>
      <c r="AM2585" s="39"/>
      <c r="AN2585" s="39">
        <v>10001</v>
      </c>
      <c r="AO2585" s="39" t="s">
        <v>101</v>
      </c>
      <c r="AP2585" s="39">
        <f t="shared" si="529"/>
        <v>2</v>
      </c>
    </row>
    <row r="2586" spans="27:42" x14ac:dyDescent="0.2">
      <c r="AA2586" s="39"/>
      <c r="AB2586" s="39"/>
      <c r="AC2586" s="39"/>
      <c r="AD2586" s="39"/>
      <c r="AE2586" s="39"/>
      <c r="AF2586" s="39"/>
      <c r="AG2586" s="39"/>
      <c r="AH2586" s="39"/>
      <c r="AI2586" s="39"/>
      <c r="AJ2586" s="39"/>
      <c r="AK2586" s="39"/>
      <c r="AL2586" s="39">
        <f t="shared" si="528"/>
        <v>1315</v>
      </c>
      <c r="AM2586" s="39"/>
      <c r="AN2586" s="39">
        <v>10001</v>
      </c>
      <c r="AO2586" s="39" t="s">
        <v>101</v>
      </c>
      <c r="AP2586" s="39">
        <f t="shared" si="529"/>
        <v>2</v>
      </c>
    </row>
    <row r="2587" spans="27:42" x14ac:dyDescent="0.2">
      <c r="AA2587" s="39"/>
      <c r="AB2587" s="39"/>
      <c r="AC2587" s="39"/>
      <c r="AD2587" s="39"/>
      <c r="AE2587" s="39"/>
      <c r="AF2587" s="39"/>
      <c r="AG2587" s="39"/>
      <c r="AH2587" s="39"/>
      <c r="AI2587" s="39"/>
      <c r="AJ2587" s="39"/>
      <c r="AK2587" s="39"/>
      <c r="AL2587" s="39">
        <f t="shared" si="528"/>
        <v>1316</v>
      </c>
      <c r="AM2587" s="39"/>
      <c r="AN2587" s="39">
        <v>10001</v>
      </c>
      <c r="AO2587" s="39" t="s">
        <v>101</v>
      </c>
      <c r="AP2587" s="39">
        <f t="shared" si="529"/>
        <v>2</v>
      </c>
    </row>
    <row r="2588" spans="27:42" x14ac:dyDescent="0.2">
      <c r="AA2588" s="39"/>
      <c r="AB2588" s="39"/>
      <c r="AC2588" s="39"/>
      <c r="AD2588" s="39"/>
      <c r="AE2588" s="39"/>
      <c r="AF2588" s="39"/>
      <c r="AG2588" s="39"/>
      <c r="AH2588" s="39"/>
      <c r="AI2588" s="39"/>
      <c r="AJ2588" s="39"/>
      <c r="AK2588" s="39"/>
      <c r="AL2588" s="39">
        <f t="shared" si="528"/>
        <v>1317</v>
      </c>
      <c r="AM2588" s="39"/>
      <c r="AN2588" s="39">
        <v>10001</v>
      </c>
      <c r="AO2588" s="39" t="s">
        <v>101</v>
      </c>
      <c r="AP2588" s="39">
        <f t="shared" si="529"/>
        <v>2</v>
      </c>
    </row>
    <row r="2589" spans="27:42" x14ac:dyDescent="0.2">
      <c r="AA2589" s="39"/>
      <c r="AB2589" s="39"/>
      <c r="AC2589" s="39"/>
      <c r="AD2589" s="39"/>
      <c r="AE2589" s="39"/>
      <c r="AF2589" s="39"/>
      <c r="AG2589" s="39"/>
      <c r="AH2589" s="39"/>
      <c r="AI2589" s="39"/>
      <c r="AJ2589" s="39"/>
      <c r="AK2589" s="39"/>
      <c r="AL2589" s="39">
        <f t="shared" si="528"/>
        <v>1318</v>
      </c>
      <c r="AM2589" s="39"/>
      <c r="AN2589" s="39">
        <v>10001</v>
      </c>
      <c r="AO2589" s="39" t="s">
        <v>101</v>
      </c>
      <c r="AP2589" s="39">
        <f t="shared" si="529"/>
        <v>2</v>
      </c>
    </row>
    <row r="2590" spans="27:42" x14ac:dyDescent="0.2">
      <c r="AA2590" s="39"/>
      <c r="AB2590" s="39"/>
      <c r="AC2590" s="39"/>
      <c r="AD2590" s="39"/>
      <c r="AE2590" s="39"/>
      <c r="AF2590" s="39"/>
      <c r="AG2590" s="39"/>
      <c r="AH2590" s="39"/>
      <c r="AI2590" s="39"/>
      <c r="AJ2590" s="39"/>
      <c r="AK2590" s="39"/>
      <c r="AL2590" s="39">
        <f t="shared" si="528"/>
        <v>1319</v>
      </c>
      <c r="AM2590" s="39"/>
      <c r="AN2590" s="39">
        <v>10001</v>
      </c>
      <c r="AO2590" s="39" t="s">
        <v>101</v>
      </c>
      <c r="AP2590" s="39">
        <f t="shared" si="529"/>
        <v>2</v>
      </c>
    </row>
    <row r="2591" spans="27:42" x14ac:dyDescent="0.2">
      <c r="AA2591" s="39"/>
      <c r="AB2591" s="39"/>
      <c r="AC2591" s="39"/>
      <c r="AD2591" s="39"/>
      <c r="AE2591" s="39"/>
      <c r="AF2591" s="39"/>
      <c r="AG2591" s="39"/>
      <c r="AH2591" s="39"/>
      <c r="AI2591" s="39"/>
      <c r="AJ2591" s="39"/>
      <c r="AK2591" s="39"/>
      <c r="AL2591" s="39">
        <f t="shared" si="528"/>
        <v>1320</v>
      </c>
      <c r="AM2591" s="39"/>
      <c r="AN2591" s="39">
        <v>10001</v>
      </c>
      <c r="AO2591" s="39" t="s">
        <v>101</v>
      </c>
      <c r="AP2591" s="39">
        <f t="shared" si="529"/>
        <v>2</v>
      </c>
    </row>
    <row r="2592" spans="27:42" x14ac:dyDescent="0.2">
      <c r="AA2592" s="39"/>
      <c r="AB2592" s="39"/>
      <c r="AC2592" s="39"/>
      <c r="AD2592" s="39"/>
      <c r="AE2592" s="39"/>
      <c r="AF2592" s="39"/>
      <c r="AG2592" s="39"/>
      <c r="AH2592" s="39"/>
      <c r="AI2592" s="39"/>
      <c r="AJ2592" s="39"/>
      <c r="AK2592" s="39"/>
      <c r="AL2592" s="39">
        <f t="shared" si="528"/>
        <v>1321</v>
      </c>
      <c r="AM2592" s="39"/>
      <c r="AN2592" s="39">
        <v>10001</v>
      </c>
      <c r="AO2592" s="39" t="s">
        <v>101</v>
      </c>
      <c r="AP2592" s="39">
        <f t="shared" si="529"/>
        <v>2</v>
      </c>
    </row>
    <row r="2593" spans="27:42" x14ac:dyDescent="0.2">
      <c r="AA2593" s="39"/>
      <c r="AB2593" s="39"/>
      <c r="AC2593" s="39"/>
      <c r="AD2593" s="39"/>
      <c r="AE2593" s="39"/>
      <c r="AF2593" s="39"/>
      <c r="AG2593" s="39"/>
      <c r="AH2593" s="39"/>
      <c r="AI2593" s="39"/>
      <c r="AJ2593" s="39"/>
      <c r="AK2593" s="39"/>
      <c r="AL2593" s="39">
        <f t="shared" si="528"/>
        <v>1322</v>
      </c>
      <c r="AM2593" s="39"/>
      <c r="AN2593" s="39">
        <v>10001</v>
      </c>
      <c r="AO2593" s="39" t="s">
        <v>101</v>
      </c>
      <c r="AP2593" s="39">
        <f t="shared" si="529"/>
        <v>2</v>
      </c>
    </row>
    <row r="2594" spans="27:42" x14ac:dyDescent="0.2">
      <c r="AA2594" s="39"/>
      <c r="AB2594" s="39"/>
      <c r="AC2594" s="39"/>
      <c r="AD2594" s="39"/>
      <c r="AE2594" s="39"/>
      <c r="AF2594" s="39"/>
      <c r="AG2594" s="39"/>
      <c r="AH2594" s="39"/>
      <c r="AI2594" s="39"/>
      <c r="AJ2594" s="39"/>
      <c r="AK2594" s="39"/>
      <c r="AL2594" s="39">
        <f t="shared" si="528"/>
        <v>1323</v>
      </c>
      <c r="AM2594" s="39"/>
      <c r="AN2594" s="39">
        <v>10001</v>
      </c>
      <c r="AO2594" s="39" t="s">
        <v>101</v>
      </c>
      <c r="AP2594" s="39">
        <f t="shared" si="529"/>
        <v>2</v>
      </c>
    </row>
    <row r="2595" spans="27:42" x14ac:dyDescent="0.2">
      <c r="AA2595" s="39"/>
      <c r="AB2595" s="39"/>
      <c r="AC2595" s="39"/>
      <c r="AD2595" s="39"/>
      <c r="AE2595" s="39"/>
      <c r="AF2595" s="39"/>
      <c r="AG2595" s="39"/>
      <c r="AH2595" s="39"/>
      <c r="AI2595" s="39"/>
      <c r="AJ2595" s="39"/>
      <c r="AK2595" s="39"/>
      <c r="AL2595" s="39">
        <f t="shared" si="528"/>
        <v>1324</v>
      </c>
      <c r="AM2595" s="39"/>
      <c r="AN2595" s="39">
        <v>10001</v>
      </c>
      <c r="AO2595" s="39" t="s">
        <v>101</v>
      </c>
      <c r="AP2595" s="39">
        <f t="shared" si="529"/>
        <v>2</v>
      </c>
    </row>
    <row r="2596" spans="27:42" x14ac:dyDescent="0.2">
      <c r="AA2596" s="39"/>
      <c r="AB2596" s="39"/>
      <c r="AC2596" s="39"/>
      <c r="AD2596" s="39"/>
      <c r="AE2596" s="39"/>
      <c r="AF2596" s="39"/>
      <c r="AG2596" s="39"/>
      <c r="AH2596" s="39"/>
      <c r="AI2596" s="39"/>
      <c r="AJ2596" s="39"/>
      <c r="AK2596" s="39"/>
      <c r="AL2596" s="39">
        <f t="shared" si="528"/>
        <v>1325</v>
      </c>
      <c r="AM2596" s="39"/>
      <c r="AN2596" s="39">
        <v>10001</v>
      </c>
      <c r="AO2596" s="39" t="s">
        <v>101</v>
      </c>
      <c r="AP2596" s="39">
        <f t="shared" si="529"/>
        <v>2</v>
      </c>
    </row>
    <row r="2597" spans="27:42" x14ac:dyDescent="0.2">
      <c r="AA2597" s="39"/>
      <c r="AB2597" s="39"/>
      <c r="AC2597" s="39"/>
      <c r="AD2597" s="39"/>
      <c r="AE2597" s="39"/>
      <c r="AF2597" s="39"/>
      <c r="AG2597" s="39"/>
      <c r="AH2597" s="39"/>
      <c r="AI2597" s="39"/>
      <c r="AJ2597" s="39"/>
      <c r="AK2597" s="39"/>
      <c r="AL2597" s="39">
        <f t="shared" si="528"/>
        <v>1326</v>
      </c>
      <c r="AM2597" s="39"/>
      <c r="AN2597" s="39">
        <v>10001</v>
      </c>
      <c r="AO2597" s="39" t="s">
        <v>101</v>
      </c>
      <c r="AP2597" s="39">
        <f t="shared" si="529"/>
        <v>2</v>
      </c>
    </row>
    <row r="2598" spans="27:42" x14ac:dyDescent="0.2">
      <c r="AA2598" s="39"/>
      <c r="AB2598" s="39"/>
      <c r="AC2598" s="39"/>
      <c r="AD2598" s="39"/>
      <c r="AE2598" s="39"/>
      <c r="AF2598" s="39"/>
      <c r="AG2598" s="39"/>
      <c r="AH2598" s="39"/>
      <c r="AI2598" s="39"/>
      <c r="AJ2598" s="39"/>
      <c r="AK2598" s="39"/>
      <c r="AL2598" s="39">
        <f t="shared" si="528"/>
        <v>1327</v>
      </c>
      <c r="AM2598" s="39"/>
      <c r="AN2598" s="39">
        <v>10001</v>
      </c>
      <c r="AO2598" s="39" t="s">
        <v>101</v>
      </c>
      <c r="AP2598" s="39">
        <f t="shared" si="529"/>
        <v>2</v>
      </c>
    </row>
    <row r="2599" spans="27:42" x14ac:dyDescent="0.2">
      <c r="AA2599" s="39"/>
      <c r="AB2599" s="39"/>
      <c r="AC2599" s="39"/>
      <c r="AD2599" s="39"/>
      <c r="AE2599" s="39"/>
      <c r="AF2599" s="39"/>
      <c r="AG2599" s="39"/>
      <c r="AH2599" s="39"/>
      <c r="AI2599" s="39"/>
      <c r="AJ2599" s="39"/>
      <c r="AK2599" s="39"/>
      <c r="AL2599" s="39">
        <f t="shared" si="528"/>
        <v>1328</v>
      </c>
      <c r="AM2599" s="39"/>
      <c r="AN2599" s="39">
        <v>10001</v>
      </c>
      <c r="AO2599" s="39" t="s">
        <v>101</v>
      </c>
      <c r="AP2599" s="39">
        <f t="shared" si="529"/>
        <v>2</v>
      </c>
    </row>
    <row r="2600" spans="27:42" x14ac:dyDescent="0.2">
      <c r="AA2600" s="39"/>
      <c r="AB2600" s="39"/>
      <c r="AC2600" s="39"/>
      <c r="AD2600" s="39"/>
      <c r="AE2600" s="39"/>
      <c r="AF2600" s="39"/>
      <c r="AG2600" s="39"/>
      <c r="AH2600" s="39"/>
      <c r="AI2600" s="39"/>
      <c r="AJ2600" s="39"/>
      <c r="AK2600" s="39"/>
      <c r="AL2600" s="39">
        <f t="shared" si="528"/>
        <v>1329</v>
      </c>
      <c r="AM2600" s="39"/>
      <c r="AN2600" s="39">
        <v>10001</v>
      </c>
      <c r="AO2600" s="39" t="s">
        <v>101</v>
      </c>
      <c r="AP2600" s="39">
        <f t="shared" si="529"/>
        <v>2</v>
      </c>
    </row>
    <row r="2601" spans="27:42" x14ac:dyDescent="0.2">
      <c r="AA2601" s="39"/>
      <c r="AB2601" s="39"/>
      <c r="AC2601" s="39"/>
      <c r="AD2601" s="39"/>
      <c r="AE2601" s="39"/>
      <c r="AF2601" s="39"/>
      <c r="AG2601" s="39"/>
      <c r="AH2601" s="39"/>
      <c r="AI2601" s="39"/>
      <c r="AJ2601" s="39"/>
      <c r="AK2601" s="39"/>
      <c r="AL2601" s="39">
        <f t="shared" si="528"/>
        <v>1330</v>
      </c>
      <c r="AM2601" s="39"/>
      <c r="AN2601" s="39">
        <v>10001</v>
      </c>
      <c r="AO2601" s="39" t="s">
        <v>101</v>
      </c>
      <c r="AP2601" s="39">
        <f t="shared" si="529"/>
        <v>2</v>
      </c>
    </row>
    <row r="2602" spans="27:42" x14ac:dyDescent="0.2">
      <c r="AA2602" s="39"/>
      <c r="AB2602" s="39"/>
      <c r="AC2602" s="39"/>
      <c r="AD2602" s="39"/>
      <c r="AE2602" s="39"/>
      <c r="AF2602" s="39"/>
      <c r="AG2602" s="39"/>
      <c r="AH2602" s="39"/>
      <c r="AI2602" s="39"/>
      <c r="AJ2602" s="39"/>
      <c r="AK2602" s="39"/>
      <c r="AL2602" s="39">
        <f t="shared" si="528"/>
        <v>1331</v>
      </c>
      <c r="AM2602" s="39"/>
      <c r="AN2602" s="39">
        <v>10001</v>
      </c>
      <c r="AO2602" s="39" t="s">
        <v>101</v>
      </c>
      <c r="AP2602" s="39">
        <f t="shared" si="529"/>
        <v>2</v>
      </c>
    </row>
    <row r="2603" spans="27:42" x14ac:dyDescent="0.2">
      <c r="AA2603" s="39"/>
      <c r="AB2603" s="39"/>
      <c r="AC2603" s="39"/>
      <c r="AD2603" s="39"/>
      <c r="AE2603" s="39"/>
      <c r="AF2603" s="39"/>
      <c r="AG2603" s="39"/>
      <c r="AH2603" s="39"/>
      <c r="AI2603" s="39"/>
      <c r="AJ2603" s="39"/>
      <c r="AK2603" s="39"/>
      <c r="AL2603" s="39">
        <f t="shared" si="528"/>
        <v>1332</v>
      </c>
      <c r="AM2603" s="39"/>
      <c r="AN2603" s="39">
        <v>10001</v>
      </c>
      <c r="AO2603" s="39" t="s">
        <v>101</v>
      </c>
      <c r="AP2603" s="39">
        <f t="shared" si="529"/>
        <v>2</v>
      </c>
    </row>
    <row r="2604" spans="27:42" x14ac:dyDescent="0.2">
      <c r="AA2604" s="39"/>
      <c r="AB2604" s="39"/>
      <c r="AC2604" s="39"/>
      <c r="AD2604" s="39"/>
      <c r="AE2604" s="39"/>
      <c r="AF2604" s="39"/>
      <c r="AG2604" s="39"/>
      <c r="AH2604" s="39"/>
      <c r="AI2604" s="39"/>
      <c r="AJ2604" s="39"/>
      <c r="AK2604" s="39"/>
      <c r="AL2604" s="39">
        <f t="shared" si="528"/>
        <v>1333</v>
      </c>
      <c r="AM2604" s="39"/>
      <c r="AN2604" s="39">
        <v>10001</v>
      </c>
      <c r="AO2604" s="39" t="s">
        <v>101</v>
      </c>
      <c r="AP2604" s="39">
        <f t="shared" si="529"/>
        <v>2</v>
      </c>
    </row>
    <row r="2605" spans="27:42" x14ac:dyDescent="0.2">
      <c r="AA2605" s="39"/>
      <c r="AB2605" s="39"/>
      <c r="AC2605" s="39"/>
      <c r="AD2605" s="39"/>
      <c r="AE2605" s="39"/>
      <c r="AF2605" s="39"/>
      <c r="AG2605" s="39"/>
      <c r="AH2605" s="39"/>
      <c r="AI2605" s="39"/>
      <c r="AJ2605" s="39"/>
      <c r="AK2605" s="39"/>
      <c r="AL2605" s="39">
        <f t="shared" si="528"/>
        <v>1334</v>
      </c>
      <c r="AM2605" s="39"/>
      <c r="AN2605" s="39">
        <v>10001</v>
      </c>
      <c r="AO2605" s="39" t="s">
        <v>101</v>
      </c>
      <c r="AP2605" s="39">
        <f t="shared" si="529"/>
        <v>2</v>
      </c>
    </row>
    <row r="2606" spans="27:42" x14ac:dyDescent="0.2">
      <c r="AA2606" s="39"/>
      <c r="AB2606" s="39"/>
      <c r="AC2606" s="39"/>
      <c r="AD2606" s="39"/>
      <c r="AE2606" s="39"/>
      <c r="AF2606" s="39"/>
      <c r="AG2606" s="39"/>
      <c r="AH2606" s="39"/>
      <c r="AI2606" s="39"/>
      <c r="AJ2606" s="39"/>
      <c r="AK2606" s="39"/>
      <c r="AL2606" s="39">
        <f t="shared" si="528"/>
        <v>1335</v>
      </c>
      <c r="AM2606" s="39"/>
      <c r="AN2606" s="39">
        <v>10001</v>
      </c>
      <c r="AO2606" s="39" t="s">
        <v>101</v>
      </c>
      <c r="AP2606" s="39">
        <f t="shared" si="529"/>
        <v>2</v>
      </c>
    </row>
    <row r="2607" spans="27:42" x14ac:dyDescent="0.2">
      <c r="AA2607" s="39"/>
      <c r="AB2607" s="39"/>
      <c r="AC2607" s="39"/>
      <c r="AD2607" s="39"/>
      <c r="AE2607" s="39"/>
      <c r="AF2607" s="39"/>
      <c r="AG2607" s="39"/>
      <c r="AH2607" s="39"/>
      <c r="AI2607" s="39"/>
      <c r="AJ2607" s="39"/>
      <c r="AK2607" s="39"/>
      <c r="AL2607" s="39">
        <f t="shared" si="528"/>
        <v>1336</v>
      </c>
      <c r="AM2607" s="39"/>
      <c r="AN2607" s="39">
        <v>10001</v>
      </c>
      <c r="AO2607" s="39" t="s">
        <v>101</v>
      </c>
      <c r="AP2607" s="39">
        <f t="shared" si="529"/>
        <v>2</v>
      </c>
    </row>
    <row r="2608" spans="27:42" x14ac:dyDescent="0.2">
      <c r="AA2608" s="39"/>
      <c r="AB2608" s="39"/>
      <c r="AC2608" s="39"/>
      <c r="AD2608" s="39"/>
      <c r="AE2608" s="39"/>
      <c r="AF2608" s="39"/>
      <c r="AG2608" s="39"/>
      <c r="AH2608" s="39"/>
      <c r="AI2608" s="39"/>
      <c r="AJ2608" s="39"/>
      <c r="AK2608" s="39"/>
      <c r="AL2608" s="39">
        <f t="shared" si="528"/>
        <v>1337</v>
      </c>
      <c r="AM2608" s="39"/>
      <c r="AN2608" s="39">
        <v>10001</v>
      </c>
      <c r="AO2608" s="39" t="s">
        <v>101</v>
      </c>
      <c r="AP2608" s="39">
        <f t="shared" si="529"/>
        <v>2</v>
      </c>
    </row>
    <row r="2609" spans="27:42" x14ac:dyDescent="0.2">
      <c r="AA2609" s="39"/>
      <c r="AB2609" s="39"/>
      <c r="AC2609" s="39"/>
      <c r="AD2609" s="39"/>
      <c r="AE2609" s="39"/>
      <c r="AF2609" s="39"/>
      <c r="AG2609" s="39"/>
      <c r="AH2609" s="39"/>
      <c r="AI2609" s="39"/>
      <c r="AJ2609" s="39"/>
      <c r="AK2609" s="39"/>
      <c r="AL2609" s="39">
        <f t="shared" si="528"/>
        <v>1338</v>
      </c>
      <c r="AM2609" s="39"/>
      <c r="AN2609" s="39">
        <v>10001</v>
      </c>
      <c r="AO2609" s="39" t="s">
        <v>101</v>
      </c>
      <c r="AP2609" s="39">
        <f t="shared" si="529"/>
        <v>2</v>
      </c>
    </row>
    <row r="2610" spans="27:42" x14ac:dyDescent="0.2">
      <c r="AA2610" s="39"/>
      <c r="AB2610" s="39"/>
      <c r="AC2610" s="39"/>
      <c r="AD2610" s="39"/>
      <c r="AE2610" s="39"/>
      <c r="AF2610" s="39"/>
      <c r="AG2610" s="39"/>
      <c r="AH2610" s="39"/>
      <c r="AI2610" s="39"/>
      <c r="AJ2610" s="39"/>
      <c r="AK2610" s="39"/>
      <c r="AL2610" s="39">
        <f t="shared" si="528"/>
        <v>1339</v>
      </c>
      <c r="AM2610" s="39"/>
      <c r="AN2610" s="39">
        <v>10001</v>
      </c>
      <c r="AO2610" s="39" t="s">
        <v>101</v>
      </c>
      <c r="AP2610" s="39">
        <f t="shared" si="529"/>
        <v>2</v>
      </c>
    </row>
    <row r="2611" spans="27:42" x14ac:dyDescent="0.2">
      <c r="AA2611" s="39"/>
      <c r="AB2611" s="39"/>
      <c r="AC2611" s="39"/>
      <c r="AD2611" s="39"/>
      <c r="AE2611" s="39"/>
      <c r="AF2611" s="39"/>
      <c r="AG2611" s="39"/>
      <c r="AH2611" s="39"/>
      <c r="AI2611" s="39"/>
      <c r="AJ2611" s="39"/>
      <c r="AK2611" s="39"/>
      <c r="AL2611" s="39">
        <f t="shared" si="528"/>
        <v>1340</v>
      </c>
      <c r="AM2611" s="39"/>
      <c r="AN2611" s="39">
        <v>10001</v>
      </c>
      <c r="AO2611" s="39" t="s">
        <v>101</v>
      </c>
      <c r="AP2611" s="39">
        <f t="shared" si="529"/>
        <v>2</v>
      </c>
    </row>
    <row r="2612" spans="27:42" x14ac:dyDescent="0.2">
      <c r="AA2612" s="39"/>
      <c r="AB2612" s="39"/>
      <c r="AC2612" s="39"/>
      <c r="AD2612" s="39"/>
      <c r="AE2612" s="39"/>
      <c r="AF2612" s="39"/>
      <c r="AG2612" s="39"/>
      <c r="AH2612" s="39"/>
      <c r="AI2612" s="39"/>
      <c r="AJ2612" s="39"/>
      <c r="AK2612" s="39"/>
      <c r="AL2612" s="39">
        <f t="shared" si="528"/>
        <v>1341</v>
      </c>
      <c r="AM2612" s="39"/>
      <c r="AN2612" s="39">
        <v>10001</v>
      </c>
      <c r="AO2612" s="39" t="s">
        <v>101</v>
      </c>
      <c r="AP2612" s="39">
        <f t="shared" si="529"/>
        <v>2</v>
      </c>
    </row>
    <row r="2613" spans="27:42" x14ac:dyDescent="0.2">
      <c r="AA2613" s="39"/>
      <c r="AB2613" s="39"/>
      <c r="AC2613" s="39"/>
      <c r="AD2613" s="39"/>
      <c r="AE2613" s="39"/>
      <c r="AF2613" s="39"/>
      <c r="AG2613" s="39"/>
      <c r="AH2613" s="39"/>
      <c r="AI2613" s="39"/>
      <c r="AJ2613" s="39"/>
      <c r="AK2613" s="39"/>
      <c r="AL2613" s="39">
        <f t="shared" si="528"/>
        <v>1342</v>
      </c>
      <c r="AM2613" s="39"/>
      <c r="AN2613" s="39">
        <v>10001</v>
      </c>
      <c r="AO2613" s="39" t="s">
        <v>101</v>
      </c>
      <c r="AP2613" s="39">
        <f t="shared" si="529"/>
        <v>2</v>
      </c>
    </row>
    <row r="2614" spans="27:42" x14ac:dyDescent="0.2">
      <c r="AA2614" s="39"/>
      <c r="AB2614" s="39"/>
      <c r="AC2614" s="39"/>
      <c r="AD2614" s="39"/>
      <c r="AE2614" s="39"/>
      <c r="AF2614" s="39"/>
      <c r="AG2614" s="39"/>
      <c r="AH2614" s="39"/>
      <c r="AI2614" s="39"/>
      <c r="AJ2614" s="39"/>
      <c r="AK2614" s="39"/>
      <c r="AL2614" s="39">
        <f t="shared" si="528"/>
        <v>1343</v>
      </c>
      <c r="AM2614" s="39"/>
      <c r="AN2614" s="39">
        <v>10001</v>
      </c>
      <c r="AO2614" s="39" t="s">
        <v>101</v>
      </c>
      <c r="AP2614" s="39">
        <f t="shared" si="529"/>
        <v>2</v>
      </c>
    </row>
    <row r="2615" spans="27:42" x14ac:dyDescent="0.2">
      <c r="AA2615" s="39"/>
      <c r="AB2615" s="39"/>
      <c r="AC2615" s="39"/>
      <c r="AD2615" s="39"/>
      <c r="AE2615" s="39"/>
      <c r="AF2615" s="39"/>
      <c r="AG2615" s="39"/>
      <c r="AH2615" s="39"/>
      <c r="AI2615" s="39"/>
      <c r="AJ2615" s="39"/>
      <c r="AK2615" s="39"/>
      <c r="AL2615" s="39">
        <f t="shared" si="528"/>
        <v>1344</v>
      </c>
      <c r="AM2615" s="39"/>
      <c r="AN2615" s="39">
        <v>10001</v>
      </c>
      <c r="AO2615" s="39" t="s">
        <v>101</v>
      </c>
      <c r="AP2615" s="39">
        <f t="shared" si="529"/>
        <v>2</v>
      </c>
    </row>
    <row r="2616" spans="27:42" x14ac:dyDescent="0.2">
      <c r="AA2616" s="39"/>
      <c r="AB2616" s="39"/>
      <c r="AC2616" s="39"/>
      <c r="AD2616" s="39"/>
      <c r="AE2616" s="39"/>
      <c r="AF2616" s="39"/>
      <c r="AG2616" s="39"/>
      <c r="AH2616" s="39"/>
      <c r="AI2616" s="39"/>
      <c r="AJ2616" s="39"/>
      <c r="AK2616" s="39"/>
      <c r="AL2616" s="39">
        <f t="shared" si="528"/>
        <v>1345</v>
      </c>
      <c r="AM2616" s="39"/>
      <c r="AN2616" s="39">
        <v>10001</v>
      </c>
      <c r="AO2616" s="39" t="s">
        <v>101</v>
      </c>
      <c r="AP2616" s="39">
        <f t="shared" si="529"/>
        <v>2</v>
      </c>
    </row>
    <row r="2617" spans="27:42" x14ac:dyDescent="0.2">
      <c r="AA2617" s="39"/>
      <c r="AB2617" s="39"/>
      <c r="AC2617" s="39"/>
      <c r="AD2617" s="39"/>
      <c r="AE2617" s="39"/>
      <c r="AF2617" s="39"/>
      <c r="AG2617" s="39"/>
      <c r="AH2617" s="39"/>
      <c r="AI2617" s="39"/>
      <c r="AJ2617" s="39"/>
      <c r="AK2617" s="39"/>
      <c r="AL2617" s="39">
        <f t="shared" si="528"/>
        <v>1346</v>
      </c>
      <c r="AM2617" s="39"/>
      <c r="AN2617" s="39">
        <v>10001</v>
      </c>
      <c r="AO2617" s="39" t="s">
        <v>101</v>
      </c>
      <c r="AP2617" s="39">
        <f t="shared" si="529"/>
        <v>2</v>
      </c>
    </row>
    <row r="2618" spans="27:42" x14ac:dyDescent="0.2">
      <c r="AA2618" s="39"/>
      <c r="AB2618" s="39"/>
      <c r="AC2618" s="39"/>
      <c r="AD2618" s="39"/>
      <c r="AE2618" s="39"/>
      <c r="AF2618" s="39"/>
      <c r="AG2618" s="39"/>
      <c r="AH2618" s="39"/>
      <c r="AI2618" s="39"/>
      <c r="AJ2618" s="39"/>
      <c r="AK2618" s="39"/>
      <c r="AL2618" s="39">
        <f t="shared" si="528"/>
        <v>1347</v>
      </c>
      <c r="AM2618" s="39"/>
      <c r="AN2618" s="39">
        <v>10001</v>
      </c>
      <c r="AO2618" s="39" t="s">
        <v>101</v>
      </c>
      <c r="AP2618" s="39">
        <f t="shared" si="529"/>
        <v>2</v>
      </c>
    </row>
    <row r="2619" spans="27:42" x14ac:dyDescent="0.2">
      <c r="AA2619" s="39"/>
      <c r="AB2619" s="39"/>
      <c r="AC2619" s="39"/>
      <c r="AD2619" s="39"/>
      <c r="AE2619" s="39"/>
      <c r="AF2619" s="39"/>
      <c r="AG2619" s="39"/>
      <c r="AH2619" s="39"/>
      <c r="AI2619" s="39"/>
      <c r="AJ2619" s="39"/>
      <c r="AK2619" s="39"/>
      <c r="AL2619" s="39">
        <f t="shared" si="528"/>
        <v>1348</v>
      </c>
      <c r="AM2619" s="39"/>
      <c r="AN2619" s="39">
        <v>10001</v>
      </c>
      <c r="AO2619" s="39" t="s">
        <v>101</v>
      </c>
      <c r="AP2619" s="39">
        <f t="shared" si="529"/>
        <v>2</v>
      </c>
    </row>
    <row r="2620" spans="27:42" x14ac:dyDescent="0.2">
      <c r="AA2620" s="39"/>
      <c r="AB2620" s="39"/>
      <c r="AC2620" s="39"/>
      <c r="AD2620" s="39"/>
      <c r="AE2620" s="39"/>
      <c r="AF2620" s="39"/>
      <c r="AG2620" s="39"/>
      <c r="AH2620" s="39"/>
      <c r="AI2620" s="39"/>
      <c r="AJ2620" s="39"/>
      <c r="AK2620" s="39"/>
      <c r="AL2620" s="39">
        <f t="shared" si="528"/>
        <v>1349</v>
      </c>
      <c r="AM2620" s="39"/>
      <c r="AN2620" s="39">
        <v>10001</v>
      </c>
      <c r="AO2620" s="39" t="s">
        <v>101</v>
      </c>
      <c r="AP2620" s="39">
        <f t="shared" si="529"/>
        <v>2</v>
      </c>
    </row>
    <row r="2621" spans="27:42" x14ac:dyDescent="0.2">
      <c r="AA2621" s="39"/>
      <c r="AB2621" s="39"/>
      <c r="AC2621" s="39"/>
      <c r="AD2621" s="39"/>
      <c r="AE2621" s="39"/>
      <c r="AF2621" s="39"/>
      <c r="AG2621" s="39"/>
      <c r="AH2621" s="39"/>
      <c r="AI2621" s="39"/>
      <c r="AJ2621" s="39"/>
      <c r="AK2621" s="39"/>
      <c r="AL2621" s="39">
        <f t="shared" si="528"/>
        <v>1350</v>
      </c>
      <c r="AM2621" s="39"/>
      <c r="AN2621" s="39">
        <v>10001</v>
      </c>
      <c r="AO2621" s="39" t="s">
        <v>101</v>
      </c>
      <c r="AP2621" s="39">
        <f t="shared" si="529"/>
        <v>2</v>
      </c>
    </row>
    <row r="2622" spans="27:42" x14ac:dyDescent="0.2">
      <c r="AA2622" s="39"/>
      <c r="AB2622" s="39"/>
      <c r="AC2622" s="39"/>
      <c r="AD2622" s="39"/>
      <c r="AE2622" s="39"/>
      <c r="AF2622" s="39"/>
      <c r="AG2622" s="39"/>
      <c r="AH2622" s="39"/>
      <c r="AI2622" s="39"/>
      <c r="AJ2622" s="39"/>
      <c r="AK2622" s="39"/>
      <c r="AL2622" s="39">
        <f t="shared" si="528"/>
        <v>1351</v>
      </c>
      <c r="AM2622" s="39"/>
      <c r="AN2622" s="39">
        <v>10001</v>
      </c>
      <c r="AO2622" s="39" t="s">
        <v>101</v>
      </c>
      <c r="AP2622" s="39">
        <f t="shared" si="529"/>
        <v>2</v>
      </c>
    </row>
    <row r="2623" spans="27:42" x14ac:dyDescent="0.2">
      <c r="AA2623" s="39"/>
      <c r="AB2623" s="39"/>
      <c r="AC2623" s="39"/>
      <c r="AD2623" s="39"/>
      <c r="AE2623" s="39"/>
      <c r="AF2623" s="39"/>
      <c r="AG2623" s="39"/>
      <c r="AH2623" s="39"/>
      <c r="AI2623" s="39"/>
      <c r="AJ2623" s="39"/>
      <c r="AK2623" s="39"/>
      <c r="AL2623" s="39">
        <f t="shared" si="528"/>
        <v>1352</v>
      </c>
      <c r="AM2623" s="39"/>
      <c r="AN2623" s="39">
        <v>10001</v>
      </c>
      <c r="AO2623" s="39" t="s">
        <v>101</v>
      </c>
      <c r="AP2623" s="39">
        <f t="shared" si="529"/>
        <v>2</v>
      </c>
    </row>
    <row r="2624" spans="27:42" x14ac:dyDescent="0.2">
      <c r="AA2624" s="39"/>
      <c r="AB2624" s="39"/>
      <c r="AC2624" s="39"/>
      <c r="AD2624" s="39"/>
      <c r="AE2624" s="39"/>
      <c r="AF2624" s="39"/>
      <c r="AG2624" s="39"/>
      <c r="AH2624" s="39"/>
      <c r="AI2624" s="39"/>
      <c r="AJ2624" s="39"/>
      <c r="AK2624" s="39"/>
      <c r="AL2624" s="39">
        <f t="shared" si="528"/>
        <v>1353</v>
      </c>
      <c r="AM2624" s="39"/>
      <c r="AN2624" s="39">
        <v>10001</v>
      </c>
      <c r="AO2624" s="39" t="s">
        <v>101</v>
      </c>
      <c r="AP2624" s="39">
        <f t="shared" si="529"/>
        <v>2</v>
      </c>
    </row>
    <row r="2625" spans="27:42" x14ac:dyDescent="0.2">
      <c r="AA2625" s="39"/>
      <c r="AB2625" s="39"/>
      <c r="AC2625" s="39"/>
      <c r="AD2625" s="39"/>
      <c r="AE2625" s="39"/>
      <c r="AF2625" s="39"/>
      <c r="AG2625" s="39"/>
      <c r="AH2625" s="39"/>
      <c r="AI2625" s="39"/>
      <c r="AJ2625" s="39"/>
      <c r="AK2625" s="39"/>
      <c r="AL2625" s="39">
        <f t="shared" si="528"/>
        <v>1354</v>
      </c>
      <c r="AM2625" s="39"/>
      <c r="AN2625" s="39">
        <v>10001</v>
      </c>
      <c r="AO2625" s="39" t="s">
        <v>101</v>
      </c>
      <c r="AP2625" s="39">
        <f t="shared" si="529"/>
        <v>2</v>
      </c>
    </row>
    <row r="2626" spans="27:42" x14ac:dyDescent="0.2">
      <c r="AA2626" s="39"/>
      <c r="AB2626" s="39"/>
      <c r="AC2626" s="39"/>
      <c r="AD2626" s="39"/>
      <c r="AE2626" s="39"/>
      <c r="AF2626" s="39"/>
      <c r="AG2626" s="39"/>
      <c r="AH2626" s="39"/>
      <c r="AI2626" s="39"/>
      <c r="AJ2626" s="39"/>
      <c r="AK2626" s="39"/>
      <c r="AL2626" s="39">
        <f t="shared" si="528"/>
        <v>1355</v>
      </c>
      <c r="AM2626" s="39"/>
      <c r="AN2626" s="39">
        <v>10001</v>
      </c>
      <c r="AO2626" s="39" t="s">
        <v>101</v>
      </c>
      <c r="AP2626" s="39">
        <f t="shared" si="529"/>
        <v>2</v>
      </c>
    </row>
    <row r="2627" spans="27:42" x14ac:dyDescent="0.2">
      <c r="AA2627" s="39"/>
      <c r="AB2627" s="39"/>
      <c r="AC2627" s="39"/>
      <c r="AD2627" s="39"/>
      <c r="AE2627" s="39"/>
      <c r="AF2627" s="39"/>
      <c r="AG2627" s="39"/>
      <c r="AH2627" s="39"/>
      <c r="AI2627" s="39"/>
      <c r="AJ2627" s="39"/>
      <c r="AK2627" s="39"/>
      <c r="AL2627" s="39">
        <f t="shared" si="528"/>
        <v>1356</v>
      </c>
      <c r="AM2627" s="39"/>
      <c r="AN2627" s="39">
        <v>10001</v>
      </c>
      <c r="AO2627" s="39" t="s">
        <v>101</v>
      </c>
      <c r="AP2627" s="39">
        <f t="shared" si="529"/>
        <v>2</v>
      </c>
    </row>
    <row r="2628" spans="27:42" x14ac:dyDescent="0.2">
      <c r="AA2628" s="39"/>
      <c r="AB2628" s="39"/>
      <c r="AC2628" s="39"/>
      <c r="AD2628" s="39"/>
      <c r="AE2628" s="39"/>
      <c r="AF2628" s="39"/>
      <c r="AG2628" s="39"/>
      <c r="AH2628" s="39"/>
      <c r="AI2628" s="39"/>
      <c r="AJ2628" s="39"/>
      <c r="AK2628" s="39"/>
      <c r="AL2628" s="39">
        <f t="shared" si="528"/>
        <v>1357</v>
      </c>
      <c r="AM2628" s="39"/>
      <c r="AN2628" s="39">
        <v>10001</v>
      </c>
      <c r="AO2628" s="39" t="s">
        <v>101</v>
      </c>
      <c r="AP2628" s="39">
        <f t="shared" si="529"/>
        <v>2</v>
      </c>
    </row>
    <row r="2629" spans="27:42" x14ac:dyDescent="0.2">
      <c r="AA2629" s="39"/>
      <c r="AB2629" s="39"/>
      <c r="AC2629" s="39"/>
      <c r="AD2629" s="39"/>
      <c r="AE2629" s="39"/>
      <c r="AF2629" s="39"/>
      <c r="AG2629" s="39"/>
      <c r="AH2629" s="39"/>
      <c r="AI2629" s="39"/>
      <c r="AJ2629" s="39"/>
      <c r="AK2629" s="39"/>
      <c r="AL2629" s="39">
        <f t="shared" si="528"/>
        <v>1358</v>
      </c>
      <c r="AM2629" s="39"/>
      <c r="AN2629" s="39">
        <v>10001</v>
      </c>
      <c r="AO2629" s="39" t="s">
        <v>101</v>
      </c>
      <c r="AP2629" s="39">
        <f t="shared" si="529"/>
        <v>2</v>
      </c>
    </row>
    <row r="2630" spans="27:42" x14ac:dyDescent="0.2">
      <c r="AA2630" s="39"/>
      <c r="AB2630" s="39"/>
      <c r="AC2630" s="39"/>
      <c r="AD2630" s="39"/>
      <c r="AE2630" s="39"/>
      <c r="AF2630" s="39"/>
      <c r="AG2630" s="39"/>
      <c r="AH2630" s="39"/>
      <c r="AI2630" s="39"/>
      <c r="AJ2630" s="39"/>
      <c r="AK2630" s="39"/>
      <c r="AL2630" s="39">
        <f t="shared" si="528"/>
        <v>1359</v>
      </c>
      <c r="AM2630" s="39"/>
      <c r="AN2630" s="39">
        <v>10001</v>
      </c>
      <c r="AO2630" s="39" t="s">
        <v>101</v>
      </c>
      <c r="AP2630" s="39">
        <f t="shared" si="529"/>
        <v>2</v>
      </c>
    </row>
    <row r="2631" spans="27:42" x14ac:dyDescent="0.2">
      <c r="AA2631" s="39"/>
      <c r="AB2631" s="39"/>
      <c r="AC2631" s="39"/>
      <c r="AD2631" s="39"/>
      <c r="AE2631" s="39"/>
      <c r="AF2631" s="39"/>
      <c r="AG2631" s="39"/>
      <c r="AH2631" s="39"/>
      <c r="AI2631" s="39"/>
      <c r="AJ2631" s="39"/>
      <c r="AK2631" s="39"/>
      <c r="AL2631" s="39">
        <f t="shared" si="528"/>
        <v>1360</v>
      </c>
      <c r="AM2631" s="39"/>
      <c r="AN2631" s="39">
        <v>10001</v>
      </c>
      <c r="AO2631" s="39" t="s">
        <v>101</v>
      </c>
      <c r="AP2631" s="39">
        <f t="shared" si="529"/>
        <v>2</v>
      </c>
    </row>
    <row r="2632" spans="27:42" x14ac:dyDescent="0.2">
      <c r="AA2632" s="39"/>
      <c r="AB2632" s="39"/>
      <c r="AC2632" s="39"/>
      <c r="AD2632" s="39"/>
      <c r="AE2632" s="39"/>
      <c r="AF2632" s="39"/>
      <c r="AG2632" s="39"/>
      <c r="AH2632" s="39"/>
      <c r="AI2632" s="39"/>
      <c r="AJ2632" s="39"/>
      <c r="AK2632" s="39"/>
      <c r="AL2632" s="39">
        <f t="shared" si="528"/>
        <v>1361</v>
      </c>
      <c r="AM2632" s="39"/>
      <c r="AN2632" s="39">
        <v>10001</v>
      </c>
      <c r="AO2632" s="39" t="s">
        <v>101</v>
      </c>
      <c r="AP2632" s="39">
        <f t="shared" si="529"/>
        <v>2</v>
      </c>
    </row>
    <row r="2633" spans="27:42" x14ac:dyDescent="0.2">
      <c r="AA2633" s="39"/>
      <c r="AB2633" s="39"/>
      <c r="AC2633" s="39"/>
      <c r="AD2633" s="39"/>
      <c r="AE2633" s="39"/>
      <c r="AF2633" s="39"/>
      <c r="AG2633" s="39"/>
      <c r="AH2633" s="39"/>
      <c r="AI2633" s="39"/>
      <c r="AJ2633" s="39"/>
      <c r="AK2633" s="39"/>
      <c r="AL2633" s="39">
        <f t="shared" si="528"/>
        <v>1362</v>
      </c>
      <c r="AM2633" s="39"/>
      <c r="AN2633" s="39">
        <v>10001</v>
      </c>
      <c r="AO2633" s="39" t="s">
        <v>101</v>
      </c>
      <c r="AP2633" s="39">
        <f t="shared" si="529"/>
        <v>2</v>
      </c>
    </row>
    <row r="2634" spans="27:42" x14ac:dyDescent="0.2">
      <c r="AA2634" s="39"/>
      <c r="AB2634" s="39"/>
      <c r="AC2634" s="39"/>
      <c r="AD2634" s="39"/>
      <c r="AE2634" s="39"/>
      <c r="AF2634" s="39"/>
      <c r="AG2634" s="39"/>
      <c r="AH2634" s="39"/>
      <c r="AI2634" s="39"/>
      <c r="AJ2634" s="39"/>
      <c r="AK2634" s="39"/>
      <c r="AL2634" s="39">
        <f t="shared" si="528"/>
        <v>1363</v>
      </c>
      <c r="AM2634" s="39"/>
      <c r="AN2634" s="39">
        <v>10001</v>
      </c>
      <c r="AO2634" s="39" t="s">
        <v>101</v>
      </c>
      <c r="AP2634" s="39">
        <f t="shared" si="529"/>
        <v>2</v>
      </c>
    </row>
    <row r="2635" spans="27:42" x14ac:dyDescent="0.2">
      <c r="AA2635" s="39"/>
      <c r="AB2635" s="39"/>
      <c r="AC2635" s="39"/>
      <c r="AD2635" s="39"/>
      <c r="AE2635" s="39"/>
      <c r="AF2635" s="39"/>
      <c r="AG2635" s="39"/>
      <c r="AH2635" s="39"/>
      <c r="AI2635" s="39"/>
      <c r="AJ2635" s="39"/>
      <c r="AK2635" s="39"/>
      <c r="AL2635" s="39">
        <f t="shared" si="528"/>
        <v>1364</v>
      </c>
      <c r="AM2635" s="39"/>
      <c r="AN2635" s="39">
        <v>10001</v>
      </c>
      <c r="AO2635" s="39" t="s">
        <v>101</v>
      </c>
      <c r="AP2635" s="39">
        <f t="shared" si="529"/>
        <v>2</v>
      </c>
    </row>
    <row r="2636" spans="27:42" x14ac:dyDescent="0.2">
      <c r="AA2636" s="39"/>
      <c r="AB2636" s="39"/>
      <c r="AC2636" s="39"/>
      <c r="AD2636" s="39"/>
      <c r="AE2636" s="39"/>
      <c r="AF2636" s="39"/>
      <c r="AG2636" s="39"/>
      <c r="AH2636" s="39"/>
      <c r="AI2636" s="39"/>
      <c r="AJ2636" s="39"/>
      <c r="AK2636" s="39"/>
      <c r="AL2636" s="39">
        <f t="shared" si="528"/>
        <v>1365</v>
      </c>
      <c r="AM2636" s="39"/>
      <c r="AN2636" s="39">
        <v>10001</v>
      </c>
      <c r="AO2636" s="39" t="s">
        <v>101</v>
      </c>
      <c r="AP2636" s="39">
        <f t="shared" si="529"/>
        <v>2</v>
      </c>
    </row>
    <row r="2637" spans="27:42" x14ac:dyDescent="0.2">
      <c r="AA2637" s="39"/>
      <c r="AB2637" s="39"/>
      <c r="AC2637" s="39"/>
      <c r="AD2637" s="39"/>
      <c r="AE2637" s="39"/>
      <c r="AF2637" s="39"/>
      <c r="AG2637" s="39"/>
      <c r="AH2637" s="39"/>
      <c r="AI2637" s="39"/>
      <c r="AJ2637" s="39"/>
      <c r="AK2637" s="39"/>
      <c r="AL2637" s="39">
        <f t="shared" si="528"/>
        <v>1366</v>
      </c>
      <c r="AM2637" s="39"/>
      <c r="AN2637" s="39">
        <v>10001</v>
      </c>
      <c r="AO2637" s="39" t="s">
        <v>101</v>
      </c>
      <c r="AP2637" s="39">
        <f t="shared" si="529"/>
        <v>2</v>
      </c>
    </row>
    <row r="2638" spans="27:42" x14ac:dyDescent="0.2">
      <c r="AA2638" s="39"/>
      <c r="AB2638" s="39"/>
      <c r="AC2638" s="39"/>
      <c r="AD2638" s="39"/>
      <c r="AE2638" s="39"/>
      <c r="AF2638" s="39"/>
      <c r="AG2638" s="39"/>
      <c r="AH2638" s="39"/>
      <c r="AI2638" s="39"/>
      <c r="AJ2638" s="39"/>
      <c r="AK2638" s="39"/>
      <c r="AL2638" s="39">
        <f t="shared" si="528"/>
        <v>1367</v>
      </c>
      <c r="AM2638" s="39"/>
      <c r="AN2638" s="39">
        <v>10001</v>
      </c>
      <c r="AO2638" s="39" t="s">
        <v>101</v>
      </c>
      <c r="AP2638" s="39">
        <f t="shared" si="529"/>
        <v>2</v>
      </c>
    </row>
    <row r="2639" spans="27:42" x14ac:dyDescent="0.2">
      <c r="AA2639" s="39"/>
      <c r="AB2639" s="39"/>
      <c r="AC2639" s="39"/>
      <c r="AD2639" s="39"/>
      <c r="AE2639" s="39"/>
      <c r="AF2639" s="39"/>
      <c r="AG2639" s="39"/>
      <c r="AH2639" s="39"/>
      <c r="AI2639" s="39"/>
      <c r="AJ2639" s="39"/>
      <c r="AK2639" s="39"/>
      <c r="AL2639" s="39">
        <f t="shared" si="528"/>
        <v>1368</v>
      </c>
      <c r="AM2639" s="39"/>
      <c r="AN2639" s="39">
        <v>10001</v>
      </c>
      <c r="AO2639" s="39" t="s">
        <v>101</v>
      </c>
      <c r="AP2639" s="39">
        <f t="shared" si="529"/>
        <v>2</v>
      </c>
    </row>
    <row r="2640" spans="27:42" x14ac:dyDescent="0.2">
      <c r="AA2640" s="39"/>
      <c r="AB2640" s="39"/>
      <c r="AC2640" s="39"/>
      <c r="AD2640" s="39"/>
      <c r="AE2640" s="39"/>
      <c r="AF2640" s="39"/>
      <c r="AG2640" s="39"/>
      <c r="AH2640" s="39"/>
      <c r="AI2640" s="39"/>
      <c r="AJ2640" s="39"/>
      <c r="AK2640" s="39"/>
      <c r="AL2640" s="39">
        <f t="shared" si="528"/>
        <v>1369</v>
      </c>
      <c r="AM2640" s="39"/>
      <c r="AN2640" s="39">
        <v>10001</v>
      </c>
      <c r="AO2640" s="39" t="s">
        <v>101</v>
      </c>
      <c r="AP2640" s="39">
        <f t="shared" si="529"/>
        <v>2</v>
      </c>
    </row>
    <row r="2641" spans="27:42" x14ac:dyDescent="0.2">
      <c r="AA2641" s="39"/>
      <c r="AB2641" s="39"/>
      <c r="AC2641" s="39"/>
      <c r="AD2641" s="39"/>
      <c r="AE2641" s="39"/>
      <c r="AF2641" s="39"/>
      <c r="AG2641" s="39"/>
      <c r="AH2641" s="39"/>
      <c r="AI2641" s="39"/>
      <c r="AJ2641" s="39"/>
      <c r="AK2641" s="39"/>
      <c r="AL2641" s="39">
        <f t="shared" si="528"/>
        <v>1370</v>
      </c>
      <c r="AM2641" s="39"/>
      <c r="AN2641" s="39">
        <v>10001</v>
      </c>
      <c r="AO2641" s="39" t="s">
        <v>101</v>
      </c>
      <c r="AP2641" s="39">
        <f t="shared" si="529"/>
        <v>2</v>
      </c>
    </row>
    <row r="2642" spans="27:42" x14ac:dyDescent="0.2">
      <c r="AA2642" s="39"/>
      <c r="AB2642" s="39"/>
      <c r="AC2642" s="39"/>
      <c r="AD2642" s="39"/>
      <c r="AE2642" s="39"/>
      <c r="AF2642" s="39"/>
      <c r="AG2642" s="39"/>
      <c r="AH2642" s="39"/>
      <c r="AI2642" s="39"/>
      <c r="AJ2642" s="39"/>
      <c r="AK2642" s="39"/>
      <c r="AL2642" s="39">
        <f t="shared" si="528"/>
        <v>1371</v>
      </c>
      <c r="AM2642" s="39"/>
      <c r="AN2642" s="39">
        <v>10001</v>
      </c>
      <c r="AO2642" s="39" t="s">
        <v>101</v>
      </c>
      <c r="AP2642" s="39">
        <f t="shared" si="529"/>
        <v>2</v>
      </c>
    </row>
    <row r="2643" spans="27:42" x14ac:dyDescent="0.2">
      <c r="AA2643" s="39"/>
      <c r="AB2643" s="39"/>
      <c r="AC2643" s="39"/>
      <c r="AD2643" s="39"/>
      <c r="AE2643" s="39"/>
      <c r="AF2643" s="39"/>
      <c r="AG2643" s="39"/>
      <c r="AH2643" s="39"/>
      <c r="AI2643" s="39"/>
      <c r="AJ2643" s="39"/>
      <c r="AK2643" s="39"/>
      <c r="AL2643" s="39">
        <f t="shared" si="528"/>
        <v>1372</v>
      </c>
      <c r="AM2643" s="39"/>
      <c r="AN2643" s="39">
        <v>10001</v>
      </c>
      <c r="AO2643" s="39" t="s">
        <v>101</v>
      </c>
      <c r="AP2643" s="39">
        <f t="shared" si="529"/>
        <v>2</v>
      </c>
    </row>
    <row r="2644" spans="27:42" x14ac:dyDescent="0.2">
      <c r="AA2644" s="39"/>
      <c r="AB2644" s="39"/>
      <c r="AC2644" s="39"/>
      <c r="AD2644" s="39"/>
      <c r="AE2644" s="39"/>
      <c r="AF2644" s="39"/>
      <c r="AG2644" s="39"/>
      <c r="AH2644" s="39"/>
      <c r="AI2644" s="39"/>
      <c r="AJ2644" s="39"/>
      <c r="AK2644" s="39"/>
      <c r="AL2644" s="39">
        <f t="shared" si="528"/>
        <v>1373</v>
      </c>
      <c r="AM2644" s="39"/>
      <c r="AN2644" s="39">
        <v>10001</v>
      </c>
      <c r="AO2644" s="39" t="s">
        <v>101</v>
      </c>
      <c r="AP2644" s="39">
        <f t="shared" si="529"/>
        <v>2</v>
      </c>
    </row>
    <row r="2645" spans="27:42" x14ac:dyDescent="0.2">
      <c r="AA2645" s="39"/>
      <c r="AB2645" s="39"/>
      <c r="AC2645" s="39"/>
      <c r="AD2645" s="39"/>
      <c r="AE2645" s="39"/>
      <c r="AF2645" s="39"/>
      <c r="AG2645" s="39"/>
      <c r="AH2645" s="39"/>
      <c r="AI2645" s="39"/>
      <c r="AJ2645" s="39"/>
      <c r="AK2645" s="39"/>
      <c r="AL2645" s="39">
        <f t="shared" si="528"/>
        <v>1374</v>
      </c>
      <c r="AM2645" s="39"/>
      <c r="AN2645" s="39">
        <v>10001</v>
      </c>
      <c r="AO2645" s="39" t="s">
        <v>101</v>
      </c>
      <c r="AP2645" s="39">
        <f t="shared" si="529"/>
        <v>2</v>
      </c>
    </row>
    <row r="2646" spans="27:42" x14ac:dyDescent="0.2">
      <c r="AA2646" s="39"/>
      <c r="AB2646" s="39"/>
      <c r="AC2646" s="39"/>
      <c r="AD2646" s="39"/>
      <c r="AE2646" s="39"/>
      <c r="AF2646" s="39"/>
      <c r="AG2646" s="39"/>
      <c r="AH2646" s="39"/>
      <c r="AI2646" s="39"/>
      <c r="AJ2646" s="39"/>
      <c r="AK2646" s="39"/>
      <c r="AL2646" s="39">
        <f t="shared" si="528"/>
        <v>1375</v>
      </c>
      <c r="AM2646" s="39"/>
      <c r="AN2646" s="39">
        <v>10001</v>
      </c>
      <c r="AO2646" s="39" t="s">
        <v>101</v>
      </c>
      <c r="AP2646" s="39">
        <f t="shared" si="529"/>
        <v>2</v>
      </c>
    </row>
    <row r="2647" spans="27:42" x14ac:dyDescent="0.2">
      <c r="AA2647" s="39"/>
      <c r="AB2647" s="39"/>
      <c r="AC2647" s="39"/>
      <c r="AD2647" s="39"/>
      <c r="AE2647" s="39"/>
      <c r="AF2647" s="39"/>
      <c r="AG2647" s="39"/>
      <c r="AH2647" s="39"/>
      <c r="AI2647" s="39"/>
      <c r="AJ2647" s="39"/>
      <c r="AK2647" s="39"/>
      <c r="AL2647" s="39">
        <f t="shared" ref="AL2647:AL2710" si="530">AL2646+1</f>
        <v>1376</v>
      </c>
      <c r="AM2647" s="39"/>
      <c r="AN2647" s="39">
        <v>10001</v>
      </c>
      <c r="AO2647" s="39" t="s">
        <v>101</v>
      </c>
      <c r="AP2647" s="39">
        <f t="shared" ref="AP2647:AP2710" si="531">AP2646</f>
        <v>2</v>
      </c>
    </row>
    <row r="2648" spans="27:42" x14ac:dyDescent="0.2">
      <c r="AA2648" s="39"/>
      <c r="AB2648" s="39"/>
      <c r="AC2648" s="39"/>
      <c r="AD2648" s="39"/>
      <c r="AE2648" s="39"/>
      <c r="AF2648" s="39"/>
      <c r="AG2648" s="39"/>
      <c r="AH2648" s="39"/>
      <c r="AI2648" s="39"/>
      <c r="AJ2648" s="39"/>
      <c r="AK2648" s="39"/>
      <c r="AL2648" s="39">
        <f t="shared" si="530"/>
        <v>1377</v>
      </c>
      <c r="AM2648" s="39"/>
      <c r="AN2648" s="39">
        <v>10001</v>
      </c>
      <c r="AO2648" s="39" t="s">
        <v>101</v>
      </c>
      <c r="AP2648" s="39">
        <f t="shared" si="531"/>
        <v>2</v>
      </c>
    </row>
    <row r="2649" spans="27:42" x14ac:dyDescent="0.2">
      <c r="AA2649" s="39"/>
      <c r="AB2649" s="39"/>
      <c r="AC2649" s="39"/>
      <c r="AD2649" s="39"/>
      <c r="AE2649" s="39"/>
      <c r="AF2649" s="39"/>
      <c r="AG2649" s="39"/>
      <c r="AH2649" s="39"/>
      <c r="AI2649" s="39"/>
      <c r="AJ2649" s="39"/>
      <c r="AK2649" s="39"/>
      <c r="AL2649" s="39">
        <f t="shared" si="530"/>
        <v>1378</v>
      </c>
      <c r="AM2649" s="39"/>
      <c r="AN2649" s="39">
        <v>10001</v>
      </c>
      <c r="AO2649" s="39" t="s">
        <v>101</v>
      </c>
      <c r="AP2649" s="39">
        <f t="shared" si="531"/>
        <v>2</v>
      </c>
    </row>
    <row r="2650" spans="27:42" x14ac:dyDescent="0.2">
      <c r="AA2650" s="39"/>
      <c r="AB2650" s="39"/>
      <c r="AC2650" s="39"/>
      <c r="AD2650" s="39"/>
      <c r="AE2650" s="39"/>
      <c r="AF2650" s="39"/>
      <c r="AG2650" s="39"/>
      <c r="AH2650" s="39"/>
      <c r="AI2650" s="39"/>
      <c r="AJ2650" s="39"/>
      <c r="AK2650" s="39"/>
      <c r="AL2650" s="39">
        <f t="shared" si="530"/>
        <v>1379</v>
      </c>
      <c r="AM2650" s="39"/>
      <c r="AN2650" s="39">
        <v>10001</v>
      </c>
      <c r="AO2650" s="39" t="s">
        <v>101</v>
      </c>
      <c r="AP2650" s="39">
        <f t="shared" si="531"/>
        <v>2</v>
      </c>
    </row>
    <row r="2651" spans="27:42" x14ac:dyDescent="0.2">
      <c r="AA2651" s="39"/>
      <c r="AB2651" s="39"/>
      <c r="AC2651" s="39"/>
      <c r="AD2651" s="39"/>
      <c r="AE2651" s="39"/>
      <c r="AF2651" s="39"/>
      <c r="AG2651" s="39"/>
      <c r="AH2651" s="39"/>
      <c r="AI2651" s="39"/>
      <c r="AJ2651" s="39"/>
      <c r="AK2651" s="39"/>
      <c r="AL2651" s="39">
        <f t="shared" si="530"/>
        <v>1380</v>
      </c>
      <c r="AM2651" s="39"/>
      <c r="AN2651" s="39">
        <v>10001</v>
      </c>
      <c r="AO2651" s="39" t="s">
        <v>101</v>
      </c>
      <c r="AP2651" s="39">
        <f t="shared" si="531"/>
        <v>2</v>
      </c>
    </row>
    <row r="2652" spans="27:42" x14ac:dyDescent="0.2">
      <c r="AA2652" s="39"/>
      <c r="AB2652" s="39"/>
      <c r="AC2652" s="39"/>
      <c r="AD2652" s="39"/>
      <c r="AE2652" s="39"/>
      <c r="AF2652" s="39"/>
      <c r="AG2652" s="39"/>
      <c r="AH2652" s="39"/>
      <c r="AI2652" s="39"/>
      <c r="AJ2652" s="39"/>
      <c r="AK2652" s="39"/>
      <c r="AL2652" s="39">
        <f t="shared" si="530"/>
        <v>1381</v>
      </c>
      <c r="AM2652" s="39"/>
      <c r="AN2652" s="39">
        <v>10001</v>
      </c>
      <c r="AO2652" s="39" t="s">
        <v>101</v>
      </c>
      <c r="AP2652" s="39">
        <f t="shared" si="531"/>
        <v>2</v>
      </c>
    </row>
    <row r="2653" spans="27:42" x14ac:dyDescent="0.2">
      <c r="AA2653" s="39"/>
      <c r="AB2653" s="39"/>
      <c r="AC2653" s="39"/>
      <c r="AD2653" s="39"/>
      <c r="AE2653" s="39"/>
      <c r="AF2653" s="39"/>
      <c r="AG2653" s="39"/>
      <c r="AH2653" s="39"/>
      <c r="AI2653" s="39"/>
      <c r="AJ2653" s="39"/>
      <c r="AK2653" s="39"/>
      <c r="AL2653" s="39">
        <f t="shared" si="530"/>
        <v>1382</v>
      </c>
      <c r="AM2653" s="39"/>
      <c r="AN2653" s="39">
        <v>10001</v>
      </c>
      <c r="AO2653" s="39" t="s">
        <v>101</v>
      </c>
      <c r="AP2653" s="39">
        <f t="shared" si="531"/>
        <v>2</v>
      </c>
    </row>
    <row r="2654" spans="27:42" x14ac:dyDescent="0.2">
      <c r="AA2654" s="39"/>
      <c r="AB2654" s="39"/>
      <c r="AC2654" s="39"/>
      <c r="AD2654" s="39"/>
      <c r="AE2654" s="39"/>
      <c r="AF2654" s="39"/>
      <c r="AG2654" s="39"/>
      <c r="AH2654" s="39"/>
      <c r="AI2654" s="39"/>
      <c r="AJ2654" s="39"/>
      <c r="AK2654" s="39"/>
      <c r="AL2654" s="39">
        <f t="shared" si="530"/>
        <v>1383</v>
      </c>
      <c r="AM2654" s="39"/>
      <c r="AN2654" s="39">
        <v>10001</v>
      </c>
      <c r="AO2654" s="39" t="s">
        <v>101</v>
      </c>
      <c r="AP2654" s="39">
        <f t="shared" si="531"/>
        <v>2</v>
      </c>
    </row>
    <row r="2655" spans="27:42" x14ac:dyDescent="0.2">
      <c r="AA2655" s="39"/>
      <c r="AB2655" s="39"/>
      <c r="AC2655" s="39"/>
      <c r="AD2655" s="39"/>
      <c r="AE2655" s="39"/>
      <c r="AF2655" s="39"/>
      <c r="AG2655" s="39"/>
      <c r="AH2655" s="39"/>
      <c r="AI2655" s="39"/>
      <c r="AJ2655" s="39"/>
      <c r="AK2655" s="39"/>
      <c r="AL2655" s="39">
        <f t="shared" si="530"/>
        <v>1384</v>
      </c>
      <c r="AM2655" s="39"/>
      <c r="AN2655" s="39">
        <v>10001</v>
      </c>
      <c r="AO2655" s="39" t="s">
        <v>101</v>
      </c>
      <c r="AP2655" s="39">
        <f t="shared" si="531"/>
        <v>2</v>
      </c>
    </row>
    <row r="2656" spans="27:42" x14ac:dyDescent="0.2">
      <c r="AA2656" s="39"/>
      <c r="AB2656" s="39"/>
      <c r="AC2656" s="39"/>
      <c r="AD2656" s="39"/>
      <c r="AE2656" s="39"/>
      <c r="AF2656" s="39"/>
      <c r="AG2656" s="39"/>
      <c r="AH2656" s="39"/>
      <c r="AI2656" s="39"/>
      <c r="AJ2656" s="39"/>
      <c r="AK2656" s="39"/>
      <c r="AL2656" s="39">
        <f t="shared" si="530"/>
        <v>1385</v>
      </c>
      <c r="AM2656" s="39"/>
      <c r="AN2656" s="39">
        <v>10001</v>
      </c>
      <c r="AO2656" s="39" t="s">
        <v>101</v>
      </c>
      <c r="AP2656" s="39">
        <f t="shared" si="531"/>
        <v>2</v>
      </c>
    </row>
    <row r="2657" spans="27:42" x14ac:dyDescent="0.2">
      <c r="AA2657" s="39"/>
      <c r="AB2657" s="39"/>
      <c r="AC2657" s="39"/>
      <c r="AD2657" s="39"/>
      <c r="AE2657" s="39"/>
      <c r="AF2657" s="39"/>
      <c r="AG2657" s="39"/>
      <c r="AH2657" s="39"/>
      <c r="AI2657" s="39"/>
      <c r="AJ2657" s="39"/>
      <c r="AK2657" s="39"/>
      <c r="AL2657" s="39">
        <f t="shared" si="530"/>
        <v>1386</v>
      </c>
      <c r="AM2657" s="39"/>
      <c r="AN2657" s="39">
        <v>10001</v>
      </c>
      <c r="AO2657" s="39" t="s">
        <v>101</v>
      </c>
      <c r="AP2657" s="39">
        <f t="shared" si="531"/>
        <v>2</v>
      </c>
    </row>
    <row r="2658" spans="27:42" x14ac:dyDescent="0.2">
      <c r="AA2658" s="39"/>
      <c r="AB2658" s="39"/>
      <c r="AC2658" s="39"/>
      <c r="AD2658" s="39"/>
      <c r="AE2658" s="39"/>
      <c r="AF2658" s="39"/>
      <c r="AG2658" s="39"/>
      <c r="AH2658" s="39"/>
      <c r="AI2658" s="39"/>
      <c r="AJ2658" s="39"/>
      <c r="AK2658" s="39"/>
      <c r="AL2658" s="39">
        <f t="shared" si="530"/>
        <v>1387</v>
      </c>
      <c r="AM2658" s="39"/>
      <c r="AN2658" s="39">
        <v>10001</v>
      </c>
      <c r="AO2658" s="39" t="s">
        <v>101</v>
      </c>
      <c r="AP2658" s="39">
        <f t="shared" si="531"/>
        <v>2</v>
      </c>
    </row>
    <row r="2659" spans="27:42" x14ac:dyDescent="0.2">
      <c r="AA2659" s="39"/>
      <c r="AB2659" s="39"/>
      <c r="AC2659" s="39"/>
      <c r="AD2659" s="39"/>
      <c r="AE2659" s="39"/>
      <c r="AF2659" s="39"/>
      <c r="AG2659" s="39"/>
      <c r="AH2659" s="39"/>
      <c r="AI2659" s="39"/>
      <c r="AJ2659" s="39"/>
      <c r="AK2659" s="39"/>
      <c r="AL2659" s="39">
        <f t="shared" si="530"/>
        <v>1388</v>
      </c>
      <c r="AM2659" s="39"/>
      <c r="AN2659" s="39">
        <v>10001</v>
      </c>
      <c r="AO2659" s="39" t="s">
        <v>101</v>
      </c>
      <c r="AP2659" s="39">
        <f t="shared" si="531"/>
        <v>2</v>
      </c>
    </row>
    <row r="2660" spans="27:42" x14ac:dyDescent="0.2">
      <c r="AA2660" s="39"/>
      <c r="AB2660" s="39"/>
      <c r="AC2660" s="39"/>
      <c r="AD2660" s="39"/>
      <c r="AE2660" s="39"/>
      <c r="AF2660" s="39"/>
      <c r="AG2660" s="39"/>
      <c r="AH2660" s="39"/>
      <c r="AI2660" s="39"/>
      <c r="AJ2660" s="39"/>
      <c r="AK2660" s="39"/>
      <c r="AL2660" s="39">
        <f t="shared" si="530"/>
        <v>1389</v>
      </c>
      <c r="AM2660" s="39"/>
      <c r="AN2660" s="39">
        <v>10001</v>
      </c>
      <c r="AO2660" s="39" t="s">
        <v>101</v>
      </c>
      <c r="AP2660" s="39">
        <f t="shared" si="531"/>
        <v>2</v>
      </c>
    </row>
    <row r="2661" spans="27:42" x14ac:dyDescent="0.2">
      <c r="AA2661" s="39"/>
      <c r="AB2661" s="39"/>
      <c r="AC2661" s="39"/>
      <c r="AD2661" s="39"/>
      <c r="AE2661" s="39"/>
      <c r="AF2661" s="39"/>
      <c r="AG2661" s="39"/>
      <c r="AH2661" s="39"/>
      <c r="AI2661" s="39"/>
      <c r="AJ2661" s="39"/>
      <c r="AK2661" s="39"/>
      <c r="AL2661" s="39">
        <f t="shared" si="530"/>
        <v>1390</v>
      </c>
      <c r="AM2661" s="39"/>
      <c r="AN2661" s="39">
        <v>10001</v>
      </c>
      <c r="AO2661" s="39" t="s">
        <v>101</v>
      </c>
      <c r="AP2661" s="39">
        <f t="shared" si="531"/>
        <v>2</v>
      </c>
    </row>
    <row r="2662" spans="27:42" x14ac:dyDescent="0.2">
      <c r="AA2662" s="39"/>
      <c r="AB2662" s="39"/>
      <c r="AC2662" s="39"/>
      <c r="AD2662" s="39"/>
      <c r="AE2662" s="39"/>
      <c r="AF2662" s="39"/>
      <c r="AG2662" s="39"/>
      <c r="AH2662" s="39"/>
      <c r="AI2662" s="39"/>
      <c r="AJ2662" s="39"/>
      <c r="AK2662" s="39"/>
      <c r="AL2662" s="39">
        <f t="shared" si="530"/>
        <v>1391</v>
      </c>
      <c r="AM2662" s="39"/>
      <c r="AN2662" s="39">
        <v>10001</v>
      </c>
      <c r="AO2662" s="39" t="s">
        <v>101</v>
      </c>
      <c r="AP2662" s="39">
        <f t="shared" si="531"/>
        <v>2</v>
      </c>
    </row>
    <row r="2663" spans="27:42" x14ac:dyDescent="0.2">
      <c r="AA2663" s="39"/>
      <c r="AB2663" s="39"/>
      <c r="AC2663" s="39"/>
      <c r="AD2663" s="39"/>
      <c r="AE2663" s="39"/>
      <c r="AF2663" s="39"/>
      <c r="AG2663" s="39"/>
      <c r="AH2663" s="39"/>
      <c r="AI2663" s="39"/>
      <c r="AJ2663" s="39"/>
      <c r="AK2663" s="39"/>
      <c r="AL2663" s="39">
        <f t="shared" si="530"/>
        <v>1392</v>
      </c>
      <c r="AM2663" s="39"/>
      <c r="AN2663" s="39">
        <v>10001</v>
      </c>
      <c r="AO2663" s="39" t="s">
        <v>101</v>
      </c>
      <c r="AP2663" s="39">
        <f t="shared" si="531"/>
        <v>2</v>
      </c>
    </row>
    <row r="2664" spans="27:42" x14ac:dyDescent="0.2">
      <c r="AA2664" s="39"/>
      <c r="AB2664" s="39"/>
      <c r="AC2664" s="39"/>
      <c r="AD2664" s="39"/>
      <c r="AE2664" s="39"/>
      <c r="AF2664" s="39"/>
      <c r="AG2664" s="39"/>
      <c r="AH2664" s="39"/>
      <c r="AI2664" s="39"/>
      <c r="AJ2664" s="39"/>
      <c r="AK2664" s="39"/>
      <c r="AL2664" s="39">
        <f t="shared" si="530"/>
        <v>1393</v>
      </c>
      <c r="AM2664" s="39"/>
      <c r="AN2664" s="39">
        <v>10001</v>
      </c>
      <c r="AO2664" s="39" t="s">
        <v>101</v>
      </c>
      <c r="AP2664" s="39">
        <f t="shared" si="531"/>
        <v>2</v>
      </c>
    </row>
    <row r="2665" spans="27:42" x14ac:dyDescent="0.2">
      <c r="AA2665" s="39"/>
      <c r="AB2665" s="39"/>
      <c r="AC2665" s="39"/>
      <c r="AD2665" s="39"/>
      <c r="AE2665" s="39"/>
      <c r="AF2665" s="39"/>
      <c r="AG2665" s="39"/>
      <c r="AH2665" s="39"/>
      <c r="AI2665" s="39"/>
      <c r="AJ2665" s="39"/>
      <c r="AK2665" s="39"/>
      <c r="AL2665" s="39">
        <f t="shared" si="530"/>
        <v>1394</v>
      </c>
      <c r="AM2665" s="39"/>
      <c r="AN2665" s="39">
        <v>10001</v>
      </c>
      <c r="AO2665" s="39" t="s">
        <v>101</v>
      </c>
      <c r="AP2665" s="39">
        <f t="shared" si="531"/>
        <v>2</v>
      </c>
    </row>
    <row r="2666" spans="27:42" x14ac:dyDescent="0.2">
      <c r="AA2666" s="39"/>
      <c r="AB2666" s="39"/>
      <c r="AC2666" s="39"/>
      <c r="AD2666" s="39"/>
      <c r="AE2666" s="39"/>
      <c r="AF2666" s="39"/>
      <c r="AG2666" s="39"/>
      <c r="AH2666" s="39"/>
      <c r="AI2666" s="39"/>
      <c r="AJ2666" s="39"/>
      <c r="AK2666" s="39"/>
      <c r="AL2666" s="39">
        <f t="shared" si="530"/>
        <v>1395</v>
      </c>
      <c r="AM2666" s="39"/>
      <c r="AN2666" s="39">
        <v>10001</v>
      </c>
      <c r="AO2666" s="39" t="s">
        <v>101</v>
      </c>
      <c r="AP2666" s="39">
        <f t="shared" si="531"/>
        <v>2</v>
      </c>
    </row>
    <row r="2667" spans="27:42" x14ac:dyDescent="0.2">
      <c r="AA2667" s="39"/>
      <c r="AB2667" s="39"/>
      <c r="AC2667" s="39"/>
      <c r="AD2667" s="39"/>
      <c r="AE2667" s="39"/>
      <c r="AF2667" s="39"/>
      <c r="AG2667" s="39"/>
      <c r="AH2667" s="39"/>
      <c r="AI2667" s="39"/>
      <c r="AJ2667" s="39"/>
      <c r="AK2667" s="39"/>
      <c r="AL2667" s="39">
        <f t="shared" si="530"/>
        <v>1396</v>
      </c>
      <c r="AM2667" s="39"/>
      <c r="AN2667" s="39">
        <v>10001</v>
      </c>
      <c r="AO2667" s="39" t="s">
        <v>101</v>
      </c>
      <c r="AP2667" s="39">
        <f t="shared" si="531"/>
        <v>2</v>
      </c>
    </row>
    <row r="2668" spans="27:42" x14ac:dyDescent="0.2">
      <c r="AA2668" s="39"/>
      <c r="AB2668" s="39"/>
      <c r="AC2668" s="39"/>
      <c r="AD2668" s="39"/>
      <c r="AE2668" s="39"/>
      <c r="AF2668" s="39"/>
      <c r="AG2668" s="39"/>
      <c r="AH2668" s="39"/>
      <c r="AI2668" s="39"/>
      <c r="AJ2668" s="39"/>
      <c r="AK2668" s="39"/>
      <c r="AL2668" s="39">
        <f t="shared" si="530"/>
        <v>1397</v>
      </c>
      <c r="AM2668" s="39"/>
      <c r="AN2668" s="39">
        <v>10001</v>
      </c>
      <c r="AO2668" s="39" t="s">
        <v>101</v>
      </c>
      <c r="AP2668" s="39">
        <f t="shared" si="531"/>
        <v>2</v>
      </c>
    </row>
    <row r="2669" spans="27:42" x14ac:dyDescent="0.2">
      <c r="AA2669" s="39"/>
      <c r="AB2669" s="39"/>
      <c r="AC2669" s="39"/>
      <c r="AD2669" s="39"/>
      <c r="AE2669" s="39"/>
      <c r="AF2669" s="39"/>
      <c r="AG2669" s="39"/>
      <c r="AH2669" s="39"/>
      <c r="AI2669" s="39"/>
      <c r="AJ2669" s="39"/>
      <c r="AK2669" s="39"/>
      <c r="AL2669" s="39">
        <f t="shared" si="530"/>
        <v>1398</v>
      </c>
      <c r="AM2669" s="39"/>
      <c r="AN2669" s="39">
        <v>10001</v>
      </c>
      <c r="AO2669" s="39" t="s">
        <v>101</v>
      </c>
      <c r="AP2669" s="39">
        <f t="shared" si="531"/>
        <v>2</v>
      </c>
    </row>
    <row r="2670" spans="27:42" x14ac:dyDescent="0.2">
      <c r="AA2670" s="39"/>
      <c r="AB2670" s="39"/>
      <c r="AC2670" s="39"/>
      <c r="AD2670" s="39"/>
      <c r="AE2670" s="39"/>
      <c r="AF2670" s="39"/>
      <c r="AG2670" s="39"/>
      <c r="AH2670" s="39"/>
      <c r="AI2670" s="39"/>
      <c r="AJ2670" s="39"/>
      <c r="AK2670" s="39"/>
      <c r="AL2670" s="39">
        <f t="shared" si="530"/>
        <v>1399</v>
      </c>
      <c r="AM2670" s="39"/>
      <c r="AN2670" s="39">
        <v>10001</v>
      </c>
      <c r="AO2670" s="39" t="s">
        <v>101</v>
      </c>
      <c r="AP2670" s="39">
        <f t="shared" si="531"/>
        <v>2</v>
      </c>
    </row>
    <row r="2671" spans="27:42" x14ac:dyDescent="0.2">
      <c r="AA2671" s="39"/>
      <c r="AB2671" s="39"/>
      <c r="AC2671" s="39"/>
      <c r="AD2671" s="39"/>
      <c r="AE2671" s="39"/>
      <c r="AF2671" s="39"/>
      <c r="AG2671" s="39"/>
      <c r="AH2671" s="39"/>
      <c r="AI2671" s="39"/>
      <c r="AJ2671" s="39"/>
      <c r="AK2671" s="39"/>
      <c r="AL2671" s="39">
        <f t="shared" si="530"/>
        <v>1400</v>
      </c>
      <c r="AM2671" s="39"/>
      <c r="AN2671" s="39">
        <v>10001</v>
      </c>
      <c r="AO2671" s="39" t="s">
        <v>101</v>
      </c>
      <c r="AP2671" s="39">
        <f t="shared" si="531"/>
        <v>2</v>
      </c>
    </row>
    <row r="2672" spans="27:42" x14ac:dyDescent="0.2">
      <c r="AA2672" s="39"/>
      <c r="AB2672" s="39"/>
      <c r="AC2672" s="39"/>
      <c r="AD2672" s="39"/>
      <c r="AE2672" s="39"/>
      <c r="AF2672" s="39"/>
      <c r="AG2672" s="39"/>
      <c r="AH2672" s="39"/>
      <c r="AI2672" s="39"/>
      <c r="AJ2672" s="39"/>
      <c r="AK2672" s="39"/>
      <c r="AL2672" s="39">
        <f t="shared" si="530"/>
        <v>1401</v>
      </c>
      <c r="AM2672" s="39"/>
      <c r="AN2672" s="39">
        <v>10001</v>
      </c>
      <c r="AO2672" s="39" t="s">
        <v>101</v>
      </c>
      <c r="AP2672" s="39">
        <f t="shared" si="531"/>
        <v>2</v>
      </c>
    </row>
    <row r="2673" spans="27:42" x14ac:dyDescent="0.2">
      <c r="AA2673" s="39"/>
      <c r="AB2673" s="39"/>
      <c r="AC2673" s="39"/>
      <c r="AD2673" s="39"/>
      <c r="AE2673" s="39"/>
      <c r="AF2673" s="39"/>
      <c r="AG2673" s="39"/>
      <c r="AH2673" s="39"/>
      <c r="AI2673" s="39"/>
      <c r="AJ2673" s="39"/>
      <c r="AK2673" s="39"/>
      <c r="AL2673" s="39">
        <f t="shared" si="530"/>
        <v>1402</v>
      </c>
      <c r="AM2673" s="39"/>
      <c r="AN2673" s="39">
        <v>10001</v>
      </c>
      <c r="AO2673" s="39" t="s">
        <v>101</v>
      </c>
      <c r="AP2673" s="39">
        <f t="shared" si="531"/>
        <v>2</v>
      </c>
    </row>
    <row r="2674" spans="27:42" x14ac:dyDescent="0.2">
      <c r="AA2674" s="39"/>
      <c r="AB2674" s="39"/>
      <c r="AC2674" s="39"/>
      <c r="AD2674" s="39"/>
      <c r="AE2674" s="39"/>
      <c r="AF2674" s="39"/>
      <c r="AG2674" s="39"/>
      <c r="AH2674" s="39"/>
      <c r="AI2674" s="39"/>
      <c r="AJ2674" s="39"/>
      <c r="AK2674" s="39"/>
      <c r="AL2674" s="39">
        <f t="shared" si="530"/>
        <v>1403</v>
      </c>
      <c r="AM2674" s="39"/>
      <c r="AN2674" s="39">
        <v>10001</v>
      </c>
      <c r="AO2674" s="39" t="s">
        <v>101</v>
      </c>
      <c r="AP2674" s="39">
        <f t="shared" si="531"/>
        <v>2</v>
      </c>
    </row>
    <row r="2675" spans="27:42" x14ac:dyDescent="0.2">
      <c r="AA2675" s="39"/>
      <c r="AB2675" s="39"/>
      <c r="AC2675" s="39"/>
      <c r="AD2675" s="39"/>
      <c r="AE2675" s="39"/>
      <c r="AF2675" s="39"/>
      <c r="AG2675" s="39"/>
      <c r="AH2675" s="39"/>
      <c r="AI2675" s="39"/>
      <c r="AJ2675" s="39"/>
      <c r="AK2675" s="39"/>
      <c r="AL2675" s="39">
        <f t="shared" si="530"/>
        <v>1404</v>
      </c>
      <c r="AM2675" s="39"/>
      <c r="AN2675" s="39">
        <v>10001</v>
      </c>
      <c r="AO2675" s="39" t="s">
        <v>101</v>
      </c>
      <c r="AP2675" s="39">
        <f t="shared" si="531"/>
        <v>2</v>
      </c>
    </row>
    <row r="2676" spans="27:42" x14ac:dyDescent="0.2">
      <c r="AA2676" s="39"/>
      <c r="AB2676" s="39"/>
      <c r="AC2676" s="39"/>
      <c r="AD2676" s="39"/>
      <c r="AE2676" s="39"/>
      <c r="AF2676" s="39"/>
      <c r="AG2676" s="39"/>
      <c r="AH2676" s="39"/>
      <c r="AI2676" s="39"/>
      <c r="AJ2676" s="39"/>
      <c r="AK2676" s="39"/>
      <c r="AL2676" s="39">
        <f t="shared" si="530"/>
        <v>1405</v>
      </c>
      <c r="AM2676" s="39"/>
      <c r="AN2676" s="39">
        <v>10001</v>
      </c>
      <c r="AO2676" s="39" t="s">
        <v>101</v>
      </c>
      <c r="AP2676" s="39">
        <f t="shared" si="531"/>
        <v>2</v>
      </c>
    </row>
    <row r="2677" spans="27:42" x14ac:dyDescent="0.2">
      <c r="AA2677" s="39"/>
      <c r="AB2677" s="39"/>
      <c r="AC2677" s="39"/>
      <c r="AD2677" s="39"/>
      <c r="AE2677" s="39"/>
      <c r="AF2677" s="39"/>
      <c r="AG2677" s="39"/>
      <c r="AH2677" s="39"/>
      <c r="AI2677" s="39"/>
      <c r="AJ2677" s="39"/>
      <c r="AK2677" s="39"/>
      <c r="AL2677" s="39">
        <f t="shared" si="530"/>
        <v>1406</v>
      </c>
      <c r="AM2677" s="39"/>
      <c r="AN2677" s="39">
        <v>10001</v>
      </c>
      <c r="AO2677" s="39" t="s">
        <v>101</v>
      </c>
      <c r="AP2677" s="39">
        <f t="shared" si="531"/>
        <v>2</v>
      </c>
    </row>
    <row r="2678" spans="27:42" x14ac:dyDescent="0.2">
      <c r="AA2678" s="39"/>
      <c r="AB2678" s="39"/>
      <c r="AC2678" s="39"/>
      <c r="AD2678" s="39"/>
      <c r="AE2678" s="39"/>
      <c r="AF2678" s="39"/>
      <c r="AG2678" s="39"/>
      <c r="AH2678" s="39"/>
      <c r="AI2678" s="39"/>
      <c r="AJ2678" s="39"/>
      <c r="AK2678" s="39"/>
      <c r="AL2678" s="39">
        <f t="shared" si="530"/>
        <v>1407</v>
      </c>
      <c r="AM2678" s="39"/>
      <c r="AN2678" s="39">
        <v>10001</v>
      </c>
      <c r="AO2678" s="39" t="s">
        <v>101</v>
      </c>
      <c r="AP2678" s="39">
        <f t="shared" si="531"/>
        <v>2</v>
      </c>
    </row>
    <row r="2679" spans="27:42" x14ac:dyDescent="0.2">
      <c r="AA2679" s="39"/>
      <c r="AB2679" s="39"/>
      <c r="AC2679" s="39"/>
      <c r="AD2679" s="39"/>
      <c r="AE2679" s="39"/>
      <c r="AF2679" s="39"/>
      <c r="AG2679" s="39"/>
      <c r="AH2679" s="39"/>
      <c r="AI2679" s="39"/>
      <c r="AJ2679" s="39"/>
      <c r="AK2679" s="39"/>
      <c r="AL2679" s="39">
        <f t="shared" si="530"/>
        <v>1408</v>
      </c>
      <c r="AM2679" s="39"/>
      <c r="AN2679" s="39">
        <v>10001</v>
      </c>
      <c r="AO2679" s="39" t="s">
        <v>101</v>
      </c>
      <c r="AP2679" s="39">
        <f t="shared" si="531"/>
        <v>2</v>
      </c>
    </row>
    <row r="2680" spans="27:42" x14ac:dyDescent="0.2">
      <c r="AA2680" s="39"/>
      <c r="AB2680" s="39"/>
      <c r="AC2680" s="39"/>
      <c r="AD2680" s="39"/>
      <c r="AE2680" s="39"/>
      <c r="AF2680" s="39"/>
      <c r="AG2680" s="39"/>
      <c r="AH2680" s="39"/>
      <c r="AI2680" s="39"/>
      <c r="AJ2680" s="39"/>
      <c r="AK2680" s="39"/>
      <c r="AL2680" s="39">
        <f t="shared" si="530"/>
        <v>1409</v>
      </c>
      <c r="AM2680" s="39"/>
      <c r="AN2680" s="39">
        <v>10001</v>
      </c>
      <c r="AO2680" s="39" t="s">
        <v>101</v>
      </c>
      <c r="AP2680" s="39">
        <f t="shared" si="531"/>
        <v>2</v>
      </c>
    </row>
    <row r="2681" spans="27:42" x14ac:dyDescent="0.2">
      <c r="AA2681" s="39"/>
      <c r="AB2681" s="39"/>
      <c r="AC2681" s="39"/>
      <c r="AD2681" s="39"/>
      <c r="AE2681" s="39"/>
      <c r="AF2681" s="39"/>
      <c r="AG2681" s="39"/>
      <c r="AH2681" s="39"/>
      <c r="AI2681" s="39"/>
      <c r="AJ2681" s="39"/>
      <c r="AK2681" s="39"/>
      <c r="AL2681" s="39">
        <f t="shared" si="530"/>
        <v>1410</v>
      </c>
      <c r="AM2681" s="39"/>
      <c r="AN2681" s="39">
        <v>10001</v>
      </c>
      <c r="AO2681" s="39" t="s">
        <v>101</v>
      </c>
      <c r="AP2681" s="39">
        <f t="shared" si="531"/>
        <v>2</v>
      </c>
    </row>
    <row r="2682" spans="27:42" x14ac:dyDescent="0.2">
      <c r="AA2682" s="39"/>
      <c r="AB2682" s="39"/>
      <c r="AC2682" s="39"/>
      <c r="AD2682" s="39"/>
      <c r="AE2682" s="39"/>
      <c r="AF2682" s="39"/>
      <c r="AG2682" s="39"/>
      <c r="AH2682" s="39"/>
      <c r="AI2682" s="39"/>
      <c r="AJ2682" s="39"/>
      <c r="AK2682" s="39"/>
      <c r="AL2682" s="39">
        <f t="shared" si="530"/>
        <v>1411</v>
      </c>
      <c r="AM2682" s="39"/>
      <c r="AN2682" s="39">
        <v>10001</v>
      </c>
      <c r="AO2682" s="39" t="s">
        <v>101</v>
      </c>
      <c r="AP2682" s="39">
        <f t="shared" si="531"/>
        <v>2</v>
      </c>
    </row>
    <row r="2683" spans="27:42" x14ac:dyDescent="0.2">
      <c r="AA2683" s="39"/>
      <c r="AB2683" s="39"/>
      <c r="AC2683" s="39"/>
      <c r="AD2683" s="39"/>
      <c r="AE2683" s="39"/>
      <c r="AF2683" s="39"/>
      <c r="AG2683" s="39"/>
      <c r="AH2683" s="39"/>
      <c r="AI2683" s="39"/>
      <c r="AJ2683" s="39"/>
      <c r="AK2683" s="39"/>
      <c r="AL2683" s="39">
        <f t="shared" si="530"/>
        <v>1412</v>
      </c>
      <c r="AM2683" s="39"/>
      <c r="AN2683" s="39">
        <v>10001</v>
      </c>
      <c r="AO2683" s="39" t="s">
        <v>101</v>
      </c>
      <c r="AP2683" s="39">
        <f t="shared" si="531"/>
        <v>2</v>
      </c>
    </row>
    <row r="2684" spans="27:42" x14ac:dyDescent="0.2">
      <c r="AA2684" s="39"/>
      <c r="AB2684" s="39"/>
      <c r="AC2684" s="39"/>
      <c r="AD2684" s="39"/>
      <c r="AE2684" s="39"/>
      <c r="AF2684" s="39"/>
      <c r="AG2684" s="39"/>
      <c r="AH2684" s="39"/>
      <c r="AI2684" s="39"/>
      <c r="AJ2684" s="39"/>
      <c r="AK2684" s="39"/>
      <c r="AL2684" s="39">
        <f t="shared" si="530"/>
        <v>1413</v>
      </c>
      <c r="AM2684" s="39"/>
      <c r="AN2684" s="39">
        <v>10001</v>
      </c>
      <c r="AO2684" s="39" t="s">
        <v>101</v>
      </c>
      <c r="AP2684" s="39">
        <f t="shared" si="531"/>
        <v>2</v>
      </c>
    </row>
    <row r="2685" spans="27:42" x14ac:dyDescent="0.2">
      <c r="AA2685" s="39"/>
      <c r="AB2685" s="39"/>
      <c r="AC2685" s="39"/>
      <c r="AD2685" s="39"/>
      <c r="AE2685" s="39"/>
      <c r="AF2685" s="39"/>
      <c r="AG2685" s="39"/>
      <c r="AH2685" s="39"/>
      <c r="AI2685" s="39"/>
      <c r="AJ2685" s="39"/>
      <c r="AK2685" s="39"/>
      <c r="AL2685" s="39">
        <f t="shared" si="530"/>
        <v>1414</v>
      </c>
      <c r="AM2685" s="39"/>
      <c r="AN2685" s="39">
        <v>10001</v>
      </c>
      <c r="AO2685" s="39" t="s">
        <v>101</v>
      </c>
      <c r="AP2685" s="39">
        <f t="shared" si="531"/>
        <v>2</v>
      </c>
    </row>
    <row r="2686" spans="27:42" x14ac:dyDescent="0.2">
      <c r="AA2686" s="39"/>
      <c r="AB2686" s="39"/>
      <c r="AC2686" s="39"/>
      <c r="AD2686" s="39"/>
      <c r="AE2686" s="39"/>
      <c r="AF2686" s="39"/>
      <c r="AG2686" s="39"/>
      <c r="AH2686" s="39"/>
      <c r="AI2686" s="39"/>
      <c r="AJ2686" s="39"/>
      <c r="AK2686" s="39"/>
      <c r="AL2686" s="39">
        <f t="shared" si="530"/>
        <v>1415</v>
      </c>
      <c r="AM2686" s="39"/>
      <c r="AN2686" s="39">
        <v>10001</v>
      </c>
      <c r="AO2686" s="39" t="s">
        <v>101</v>
      </c>
      <c r="AP2686" s="39">
        <f t="shared" si="531"/>
        <v>2</v>
      </c>
    </row>
    <row r="2687" spans="27:42" x14ac:dyDescent="0.2">
      <c r="AA2687" s="39"/>
      <c r="AB2687" s="39"/>
      <c r="AC2687" s="39"/>
      <c r="AD2687" s="39"/>
      <c r="AE2687" s="39"/>
      <c r="AF2687" s="39"/>
      <c r="AG2687" s="39"/>
      <c r="AH2687" s="39"/>
      <c r="AI2687" s="39"/>
      <c r="AJ2687" s="39"/>
      <c r="AK2687" s="39"/>
      <c r="AL2687" s="39">
        <f t="shared" si="530"/>
        <v>1416</v>
      </c>
      <c r="AM2687" s="39"/>
      <c r="AN2687" s="39">
        <v>10001</v>
      </c>
      <c r="AO2687" s="39" t="s">
        <v>101</v>
      </c>
      <c r="AP2687" s="39">
        <f t="shared" si="531"/>
        <v>2</v>
      </c>
    </row>
    <row r="2688" spans="27:42" x14ac:dyDescent="0.2">
      <c r="AA2688" s="39"/>
      <c r="AB2688" s="39"/>
      <c r="AC2688" s="39"/>
      <c r="AD2688" s="39"/>
      <c r="AE2688" s="39"/>
      <c r="AF2688" s="39"/>
      <c r="AG2688" s="39"/>
      <c r="AH2688" s="39"/>
      <c r="AI2688" s="39"/>
      <c r="AJ2688" s="39"/>
      <c r="AK2688" s="39"/>
      <c r="AL2688" s="39">
        <f t="shared" si="530"/>
        <v>1417</v>
      </c>
      <c r="AM2688" s="39"/>
      <c r="AN2688" s="39">
        <v>10001</v>
      </c>
      <c r="AO2688" s="39" t="s">
        <v>101</v>
      </c>
      <c r="AP2688" s="39">
        <f t="shared" si="531"/>
        <v>2</v>
      </c>
    </row>
    <row r="2689" spans="27:42" x14ac:dyDescent="0.2">
      <c r="AA2689" s="39"/>
      <c r="AB2689" s="39"/>
      <c r="AC2689" s="39"/>
      <c r="AD2689" s="39"/>
      <c r="AE2689" s="39"/>
      <c r="AF2689" s="39"/>
      <c r="AG2689" s="39"/>
      <c r="AH2689" s="39"/>
      <c r="AI2689" s="39"/>
      <c r="AJ2689" s="39"/>
      <c r="AK2689" s="39"/>
      <c r="AL2689" s="39">
        <f t="shared" si="530"/>
        <v>1418</v>
      </c>
      <c r="AM2689" s="39"/>
      <c r="AN2689" s="39">
        <v>10001</v>
      </c>
      <c r="AO2689" s="39" t="s">
        <v>101</v>
      </c>
      <c r="AP2689" s="39">
        <f t="shared" si="531"/>
        <v>2</v>
      </c>
    </row>
    <row r="2690" spans="27:42" x14ac:dyDescent="0.2">
      <c r="AA2690" s="39"/>
      <c r="AB2690" s="39"/>
      <c r="AC2690" s="39"/>
      <c r="AD2690" s="39"/>
      <c r="AE2690" s="39"/>
      <c r="AF2690" s="39"/>
      <c r="AG2690" s="39"/>
      <c r="AH2690" s="39"/>
      <c r="AI2690" s="39"/>
      <c r="AJ2690" s="39"/>
      <c r="AK2690" s="39"/>
      <c r="AL2690" s="39">
        <f t="shared" si="530"/>
        <v>1419</v>
      </c>
      <c r="AM2690" s="39"/>
      <c r="AN2690" s="39">
        <v>10001</v>
      </c>
      <c r="AO2690" s="39" t="s">
        <v>101</v>
      </c>
      <c r="AP2690" s="39">
        <f t="shared" si="531"/>
        <v>2</v>
      </c>
    </row>
    <row r="2691" spans="27:42" x14ac:dyDescent="0.2">
      <c r="AA2691" s="39"/>
      <c r="AB2691" s="39"/>
      <c r="AC2691" s="39"/>
      <c r="AD2691" s="39"/>
      <c r="AE2691" s="39"/>
      <c r="AF2691" s="39"/>
      <c r="AG2691" s="39"/>
      <c r="AH2691" s="39"/>
      <c r="AI2691" s="39"/>
      <c r="AJ2691" s="39"/>
      <c r="AK2691" s="39"/>
      <c r="AL2691" s="39">
        <f t="shared" si="530"/>
        <v>1420</v>
      </c>
      <c r="AM2691" s="39"/>
      <c r="AN2691" s="39">
        <v>10001</v>
      </c>
      <c r="AO2691" s="39" t="s">
        <v>101</v>
      </c>
      <c r="AP2691" s="39">
        <f t="shared" si="531"/>
        <v>2</v>
      </c>
    </row>
    <row r="2692" spans="27:42" x14ac:dyDescent="0.2">
      <c r="AA2692" s="39"/>
      <c r="AB2692" s="39"/>
      <c r="AC2692" s="39"/>
      <c r="AD2692" s="39"/>
      <c r="AE2692" s="39"/>
      <c r="AF2692" s="39"/>
      <c r="AG2692" s="39"/>
      <c r="AH2692" s="39"/>
      <c r="AI2692" s="39"/>
      <c r="AJ2692" s="39"/>
      <c r="AK2692" s="39"/>
      <c r="AL2692" s="39">
        <f t="shared" si="530"/>
        <v>1421</v>
      </c>
      <c r="AM2692" s="39"/>
      <c r="AN2692" s="39">
        <v>10001</v>
      </c>
      <c r="AO2692" s="39" t="s">
        <v>101</v>
      </c>
      <c r="AP2692" s="39">
        <f t="shared" si="531"/>
        <v>2</v>
      </c>
    </row>
    <row r="2693" spans="27:42" x14ac:dyDescent="0.2">
      <c r="AA2693" s="39"/>
      <c r="AB2693" s="39"/>
      <c r="AC2693" s="39"/>
      <c r="AD2693" s="39"/>
      <c r="AE2693" s="39"/>
      <c r="AF2693" s="39"/>
      <c r="AG2693" s="39"/>
      <c r="AH2693" s="39"/>
      <c r="AI2693" s="39"/>
      <c r="AJ2693" s="39"/>
      <c r="AK2693" s="39"/>
      <c r="AL2693" s="39">
        <f t="shared" si="530"/>
        <v>1422</v>
      </c>
      <c r="AM2693" s="39"/>
      <c r="AN2693" s="39">
        <v>10001</v>
      </c>
      <c r="AO2693" s="39" t="s">
        <v>101</v>
      </c>
      <c r="AP2693" s="39">
        <f t="shared" si="531"/>
        <v>2</v>
      </c>
    </row>
    <row r="2694" spans="27:42" x14ac:dyDescent="0.2">
      <c r="AA2694" s="39"/>
      <c r="AB2694" s="39"/>
      <c r="AC2694" s="39"/>
      <c r="AD2694" s="39"/>
      <c r="AE2694" s="39"/>
      <c r="AF2694" s="39"/>
      <c r="AG2694" s="39"/>
      <c r="AH2694" s="39"/>
      <c r="AI2694" s="39"/>
      <c r="AJ2694" s="39"/>
      <c r="AK2694" s="39"/>
      <c r="AL2694" s="39">
        <f t="shared" si="530"/>
        <v>1423</v>
      </c>
      <c r="AM2694" s="39"/>
      <c r="AN2694" s="39">
        <v>10001</v>
      </c>
      <c r="AO2694" s="39" t="s">
        <v>101</v>
      </c>
      <c r="AP2694" s="39">
        <f t="shared" si="531"/>
        <v>2</v>
      </c>
    </row>
    <row r="2695" spans="27:42" x14ac:dyDescent="0.2">
      <c r="AA2695" s="39"/>
      <c r="AB2695" s="39"/>
      <c r="AC2695" s="39"/>
      <c r="AD2695" s="39"/>
      <c r="AE2695" s="39"/>
      <c r="AF2695" s="39"/>
      <c r="AG2695" s="39"/>
      <c r="AH2695" s="39"/>
      <c r="AI2695" s="39"/>
      <c r="AJ2695" s="39"/>
      <c r="AK2695" s="39"/>
      <c r="AL2695" s="39">
        <f t="shared" si="530"/>
        <v>1424</v>
      </c>
      <c r="AM2695" s="39"/>
      <c r="AN2695" s="39">
        <v>10001</v>
      </c>
      <c r="AO2695" s="39" t="s">
        <v>101</v>
      </c>
      <c r="AP2695" s="39">
        <f t="shared" si="531"/>
        <v>2</v>
      </c>
    </row>
    <row r="2696" spans="27:42" x14ac:dyDescent="0.2">
      <c r="AA2696" s="39"/>
      <c r="AB2696" s="39"/>
      <c r="AC2696" s="39"/>
      <c r="AD2696" s="39"/>
      <c r="AE2696" s="39"/>
      <c r="AF2696" s="39"/>
      <c r="AG2696" s="39"/>
      <c r="AH2696" s="39"/>
      <c r="AI2696" s="39"/>
      <c r="AJ2696" s="39"/>
      <c r="AK2696" s="39"/>
      <c r="AL2696" s="39">
        <f t="shared" si="530"/>
        <v>1425</v>
      </c>
      <c r="AM2696" s="39"/>
      <c r="AN2696" s="39">
        <v>10001</v>
      </c>
      <c r="AO2696" s="39" t="s">
        <v>101</v>
      </c>
      <c r="AP2696" s="39">
        <f t="shared" si="531"/>
        <v>2</v>
      </c>
    </row>
    <row r="2697" spans="27:42" x14ac:dyDescent="0.2">
      <c r="AA2697" s="39"/>
      <c r="AB2697" s="39"/>
      <c r="AC2697" s="39"/>
      <c r="AD2697" s="39"/>
      <c r="AE2697" s="39"/>
      <c r="AF2697" s="39"/>
      <c r="AG2697" s="39"/>
      <c r="AH2697" s="39"/>
      <c r="AI2697" s="39"/>
      <c r="AJ2697" s="39"/>
      <c r="AK2697" s="39"/>
      <c r="AL2697" s="39">
        <f t="shared" si="530"/>
        <v>1426</v>
      </c>
      <c r="AM2697" s="39"/>
      <c r="AN2697" s="39">
        <v>10001</v>
      </c>
      <c r="AO2697" s="39" t="s">
        <v>101</v>
      </c>
      <c r="AP2697" s="39">
        <f t="shared" si="531"/>
        <v>2</v>
      </c>
    </row>
    <row r="2698" spans="27:42" x14ac:dyDescent="0.2">
      <c r="AA2698" s="39"/>
      <c r="AB2698" s="39"/>
      <c r="AC2698" s="39"/>
      <c r="AD2698" s="39"/>
      <c r="AE2698" s="39"/>
      <c r="AF2698" s="39"/>
      <c r="AG2698" s="39"/>
      <c r="AH2698" s="39"/>
      <c r="AI2698" s="39"/>
      <c r="AJ2698" s="39"/>
      <c r="AK2698" s="39"/>
      <c r="AL2698" s="39">
        <f t="shared" si="530"/>
        <v>1427</v>
      </c>
      <c r="AM2698" s="39"/>
      <c r="AN2698" s="39">
        <v>10001</v>
      </c>
      <c r="AO2698" s="39" t="s">
        <v>101</v>
      </c>
      <c r="AP2698" s="39">
        <f t="shared" si="531"/>
        <v>2</v>
      </c>
    </row>
    <row r="2699" spans="27:42" x14ac:dyDescent="0.2">
      <c r="AA2699" s="39"/>
      <c r="AB2699" s="39"/>
      <c r="AC2699" s="39"/>
      <c r="AD2699" s="39"/>
      <c r="AE2699" s="39"/>
      <c r="AF2699" s="39"/>
      <c r="AG2699" s="39"/>
      <c r="AH2699" s="39"/>
      <c r="AI2699" s="39"/>
      <c r="AJ2699" s="39"/>
      <c r="AK2699" s="39"/>
      <c r="AL2699" s="39">
        <f t="shared" si="530"/>
        <v>1428</v>
      </c>
      <c r="AM2699" s="39"/>
      <c r="AN2699" s="39">
        <v>10001</v>
      </c>
      <c r="AO2699" s="39" t="s">
        <v>101</v>
      </c>
      <c r="AP2699" s="39">
        <f t="shared" si="531"/>
        <v>2</v>
      </c>
    </row>
    <row r="2700" spans="27:42" x14ac:dyDescent="0.2">
      <c r="AA2700" s="39"/>
      <c r="AB2700" s="39"/>
      <c r="AC2700" s="39"/>
      <c r="AD2700" s="39"/>
      <c r="AE2700" s="39"/>
      <c r="AF2700" s="39"/>
      <c r="AG2700" s="39"/>
      <c r="AH2700" s="39"/>
      <c r="AI2700" s="39"/>
      <c r="AJ2700" s="39"/>
      <c r="AK2700" s="39"/>
      <c r="AL2700" s="39">
        <f t="shared" si="530"/>
        <v>1429</v>
      </c>
      <c r="AM2700" s="39"/>
      <c r="AN2700" s="39">
        <v>10001</v>
      </c>
      <c r="AO2700" s="39" t="s">
        <v>101</v>
      </c>
      <c r="AP2700" s="39">
        <f t="shared" si="531"/>
        <v>2</v>
      </c>
    </row>
    <row r="2701" spans="27:42" x14ac:dyDescent="0.2">
      <c r="AA2701" s="39"/>
      <c r="AB2701" s="39"/>
      <c r="AC2701" s="39"/>
      <c r="AD2701" s="39"/>
      <c r="AE2701" s="39"/>
      <c r="AF2701" s="39"/>
      <c r="AG2701" s="39"/>
      <c r="AH2701" s="39"/>
      <c r="AI2701" s="39"/>
      <c r="AJ2701" s="39"/>
      <c r="AK2701" s="39"/>
      <c r="AL2701" s="39">
        <f t="shared" si="530"/>
        <v>1430</v>
      </c>
      <c r="AM2701" s="39"/>
      <c r="AN2701" s="39">
        <v>10001</v>
      </c>
      <c r="AO2701" s="39" t="s">
        <v>101</v>
      </c>
      <c r="AP2701" s="39">
        <f t="shared" si="531"/>
        <v>2</v>
      </c>
    </row>
    <row r="2702" spans="27:42" x14ac:dyDescent="0.2">
      <c r="AA2702" s="39"/>
      <c r="AB2702" s="39"/>
      <c r="AC2702" s="39"/>
      <c r="AD2702" s="39"/>
      <c r="AE2702" s="39"/>
      <c r="AF2702" s="39"/>
      <c r="AG2702" s="39"/>
      <c r="AH2702" s="39"/>
      <c r="AI2702" s="39"/>
      <c r="AJ2702" s="39"/>
      <c r="AK2702" s="39"/>
      <c r="AL2702" s="39">
        <f t="shared" si="530"/>
        <v>1431</v>
      </c>
      <c r="AM2702" s="39"/>
      <c r="AN2702" s="39">
        <v>10001</v>
      </c>
      <c r="AO2702" s="39" t="s">
        <v>101</v>
      </c>
      <c r="AP2702" s="39">
        <f t="shared" si="531"/>
        <v>2</v>
      </c>
    </row>
    <row r="2703" spans="27:42" x14ac:dyDescent="0.2">
      <c r="AA2703" s="39"/>
      <c r="AB2703" s="39"/>
      <c r="AC2703" s="39"/>
      <c r="AD2703" s="39"/>
      <c r="AE2703" s="39"/>
      <c r="AF2703" s="39"/>
      <c r="AG2703" s="39"/>
      <c r="AH2703" s="39"/>
      <c r="AI2703" s="39"/>
      <c r="AJ2703" s="39"/>
      <c r="AK2703" s="39"/>
      <c r="AL2703" s="39">
        <f t="shared" si="530"/>
        <v>1432</v>
      </c>
      <c r="AM2703" s="39"/>
      <c r="AN2703" s="39">
        <v>10001</v>
      </c>
      <c r="AO2703" s="39" t="s">
        <v>101</v>
      </c>
      <c r="AP2703" s="39">
        <f t="shared" si="531"/>
        <v>2</v>
      </c>
    </row>
    <row r="2704" spans="27:42" x14ac:dyDescent="0.2">
      <c r="AA2704" s="39"/>
      <c r="AB2704" s="39"/>
      <c r="AC2704" s="39"/>
      <c r="AD2704" s="39"/>
      <c r="AE2704" s="39"/>
      <c r="AF2704" s="39"/>
      <c r="AG2704" s="39"/>
      <c r="AH2704" s="39"/>
      <c r="AI2704" s="39"/>
      <c r="AJ2704" s="39"/>
      <c r="AK2704" s="39"/>
      <c r="AL2704" s="39">
        <f t="shared" si="530"/>
        <v>1433</v>
      </c>
      <c r="AM2704" s="39"/>
      <c r="AN2704" s="39">
        <v>10001</v>
      </c>
      <c r="AO2704" s="39" t="s">
        <v>101</v>
      </c>
      <c r="AP2704" s="39">
        <f t="shared" si="531"/>
        <v>2</v>
      </c>
    </row>
    <row r="2705" spans="27:42" x14ac:dyDescent="0.2">
      <c r="AA2705" s="39"/>
      <c r="AB2705" s="39"/>
      <c r="AC2705" s="39"/>
      <c r="AD2705" s="39"/>
      <c r="AE2705" s="39"/>
      <c r="AF2705" s="39"/>
      <c r="AG2705" s="39"/>
      <c r="AH2705" s="39"/>
      <c r="AI2705" s="39"/>
      <c r="AJ2705" s="39"/>
      <c r="AK2705" s="39"/>
      <c r="AL2705" s="39">
        <f t="shared" si="530"/>
        <v>1434</v>
      </c>
      <c r="AM2705" s="39"/>
      <c r="AN2705" s="39">
        <v>10001</v>
      </c>
      <c r="AO2705" s="39" t="s">
        <v>101</v>
      </c>
      <c r="AP2705" s="39">
        <f t="shared" si="531"/>
        <v>2</v>
      </c>
    </row>
    <row r="2706" spans="27:42" x14ac:dyDescent="0.2">
      <c r="AA2706" s="39"/>
      <c r="AB2706" s="39"/>
      <c r="AC2706" s="39"/>
      <c r="AD2706" s="39"/>
      <c r="AE2706" s="39"/>
      <c r="AF2706" s="39"/>
      <c r="AG2706" s="39"/>
      <c r="AH2706" s="39"/>
      <c r="AI2706" s="39"/>
      <c r="AJ2706" s="39"/>
      <c r="AK2706" s="39"/>
      <c r="AL2706" s="39">
        <f t="shared" si="530"/>
        <v>1435</v>
      </c>
      <c r="AM2706" s="39"/>
      <c r="AN2706" s="39">
        <v>10001</v>
      </c>
      <c r="AO2706" s="39" t="s">
        <v>101</v>
      </c>
      <c r="AP2706" s="39">
        <f t="shared" si="531"/>
        <v>2</v>
      </c>
    </row>
    <row r="2707" spans="27:42" x14ac:dyDescent="0.2">
      <c r="AA2707" s="39"/>
      <c r="AB2707" s="39"/>
      <c r="AC2707" s="39"/>
      <c r="AD2707" s="39"/>
      <c r="AE2707" s="39"/>
      <c r="AF2707" s="39"/>
      <c r="AG2707" s="39"/>
      <c r="AH2707" s="39"/>
      <c r="AI2707" s="39"/>
      <c r="AJ2707" s="39"/>
      <c r="AK2707" s="39"/>
      <c r="AL2707" s="39">
        <f t="shared" si="530"/>
        <v>1436</v>
      </c>
      <c r="AM2707" s="39"/>
      <c r="AN2707" s="39">
        <v>10001</v>
      </c>
      <c r="AO2707" s="39" t="s">
        <v>101</v>
      </c>
      <c r="AP2707" s="39">
        <f t="shared" si="531"/>
        <v>2</v>
      </c>
    </row>
    <row r="2708" spans="27:42" x14ac:dyDescent="0.2">
      <c r="AA2708" s="39"/>
      <c r="AB2708" s="39"/>
      <c r="AC2708" s="39"/>
      <c r="AD2708" s="39"/>
      <c r="AE2708" s="39"/>
      <c r="AF2708" s="39"/>
      <c r="AG2708" s="39"/>
      <c r="AH2708" s="39"/>
      <c r="AI2708" s="39"/>
      <c r="AJ2708" s="39"/>
      <c r="AK2708" s="39"/>
      <c r="AL2708" s="39">
        <f t="shared" si="530"/>
        <v>1437</v>
      </c>
      <c r="AM2708" s="39"/>
      <c r="AN2708" s="39">
        <v>10001</v>
      </c>
      <c r="AO2708" s="39" t="s">
        <v>101</v>
      </c>
      <c r="AP2708" s="39">
        <f t="shared" si="531"/>
        <v>2</v>
      </c>
    </row>
    <row r="2709" spans="27:42" x14ac:dyDescent="0.2">
      <c r="AA2709" s="39"/>
      <c r="AB2709" s="39"/>
      <c r="AC2709" s="39"/>
      <c r="AD2709" s="39"/>
      <c r="AE2709" s="39"/>
      <c r="AF2709" s="39"/>
      <c r="AG2709" s="39"/>
      <c r="AH2709" s="39"/>
      <c r="AI2709" s="39"/>
      <c r="AJ2709" s="39"/>
      <c r="AK2709" s="39"/>
      <c r="AL2709" s="39">
        <f t="shared" si="530"/>
        <v>1438</v>
      </c>
      <c r="AM2709" s="39"/>
      <c r="AN2709" s="39">
        <v>10001</v>
      </c>
      <c r="AO2709" s="39" t="s">
        <v>101</v>
      </c>
      <c r="AP2709" s="39">
        <f t="shared" si="531"/>
        <v>2</v>
      </c>
    </row>
    <row r="2710" spans="27:42" x14ac:dyDescent="0.2">
      <c r="AA2710" s="39"/>
      <c r="AB2710" s="39"/>
      <c r="AC2710" s="39"/>
      <c r="AD2710" s="39"/>
      <c r="AE2710" s="39"/>
      <c r="AF2710" s="39"/>
      <c r="AG2710" s="39"/>
      <c r="AH2710" s="39"/>
      <c r="AI2710" s="39"/>
      <c r="AJ2710" s="39"/>
      <c r="AK2710" s="39"/>
      <c r="AL2710" s="39">
        <f t="shared" si="530"/>
        <v>1439</v>
      </c>
      <c r="AM2710" s="39"/>
      <c r="AN2710" s="39">
        <v>10001</v>
      </c>
      <c r="AO2710" s="39" t="s">
        <v>101</v>
      </c>
      <c r="AP2710" s="39">
        <f t="shared" si="531"/>
        <v>2</v>
      </c>
    </row>
    <row r="2711" spans="27:42" x14ac:dyDescent="0.2">
      <c r="AA2711" s="39"/>
      <c r="AB2711" s="39"/>
      <c r="AC2711" s="39"/>
      <c r="AD2711" s="39"/>
      <c r="AE2711" s="39"/>
      <c r="AF2711" s="39"/>
      <c r="AG2711" s="39"/>
      <c r="AH2711" s="39"/>
      <c r="AI2711" s="39"/>
      <c r="AJ2711" s="39"/>
      <c r="AK2711" s="39"/>
      <c r="AL2711" s="39">
        <f t="shared" ref="AL2711:AL2774" si="532">AL2710+1</f>
        <v>1440</v>
      </c>
      <c r="AM2711" s="39"/>
      <c r="AN2711" s="39">
        <v>10001</v>
      </c>
      <c r="AO2711" s="39" t="s">
        <v>101</v>
      </c>
      <c r="AP2711" s="39">
        <f t="shared" ref="AP2711:AP2774" si="533">AP2710</f>
        <v>2</v>
      </c>
    </row>
    <row r="2712" spans="27:42" x14ac:dyDescent="0.2">
      <c r="AA2712" s="39"/>
      <c r="AB2712" s="39"/>
      <c r="AC2712" s="39"/>
      <c r="AD2712" s="39"/>
      <c r="AE2712" s="39"/>
      <c r="AF2712" s="39"/>
      <c r="AG2712" s="39"/>
      <c r="AH2712" s="39"/>
      <c r="AI2712" s="39"/>
      <c r="AJ2712" s="39"/>
      <c r="AK2712" s="39"/>
      <c r="AL2712" s="39">
        <f t="shared" si="532"/>
        <v>1441</v>
      </c>
      <c r="AM2712" s="39"/>
      <c r="AN2712" s="39">
        <v>10001</v>
      </c>
      <c r="AO2712" s="39" t="s">
        <v>101</v>
      </c>
      <c r="AP2712" s="39">
        <f t="shared" si="533"/>
        <v>2</v>
      </c>
    </row>
    <row r="2713" spans="27:42" x14ac:dyDescent="0.2">
      <c r="AA2713" s="39"/>
      <c r="AB2713" s="39"/>
      <c r="AC2713" s="39"/>
      <c r="AD2713" s="39"/>
      <c r="AE2713" s="39"/>
      <c r="AF2713" s="39"/>
      <c r="AG2713" s="39"/>
      <c r="AH2713" s="39"/>
      <c r="AI2713" s="39"/>
      <c r="AJ2713" s="39"/>
      <c r="AK2713" s="39"/>
      <c r="AL2713" s="39">
        <f t="shared" si="532"/>
        <v>1442</v>
      </c>
      <c r="AM2713" s="39"/>
      <c r="AN2713" s="39">
        <v>10001</v>
      </c>
      <c r="AO2713" s="39" t="s">
        <v>101</v>
      </c>
      <c r="AP2713" s="39">
        <f t="shared" si="533"/>
        <v>2</v>
      </c>
    </row>
    <row r="2714" spans="27:42" x14ac:dyDescent="0.2">
      <c r="AA2714" s="39"/>
      <c r="AB2714" s="39"/>
      <c r="AC2714" s="39"/>
      <c r="AD2714" s="39"/>
      <c r="AE2714" s="39"/>
      <c r="AF2714" s="39"/>
      <c r="AG2714" s="39"/>
      <c r="AH2714" s="39"/>
      <c r="AI2714" s="39"/>
      <c r="AJ2714" s="39"/>
      <c r="AK2714" s="39"/>
      <c r="AL2714" s="39">
        <f t="shared" si="532"/>
        <v>1443</v>
      </c>
      <c r="AM2714" s="39"/>
      <c r="AN2714" s="39">
        <v>10001</v>
      </c>
      <c r="AO2714" s="39" t="s">
        <v>101</v>
      </c>
      <c r="AP2714" s="39">
        <f t="shared" si="533"/>
        <v>2</v>
      </c>
    </row>
    <row r="2715" spans="27:42" x14ac:dyDescent="0.2">
      <c r="AA2715" s="39"/>
      <c r="AB2715" s="39"/>
      <c r="AC2715" s="39"/>
      <c r="AD2715" s="39"/>
      <c r="AE2715" s="39"/>
      <c r="AF2715" s="39"/>
      <c r="AG2715" s="39"/>
      <c r="AH2715" s="39"/>
      <c r="AI2715" s="39"/>
      <c r="AJ2715" s="39"/>
      <c r="AK2715" s="39"/>
      <c r="AL2715" s="39">
        <f t="shared" si="532"/>
        <v>1444</v>
      </c>
      <c r="AM2715" s="39"/>
      <c r="AN2715" s="39">
        <v>10001</v>
      </c>
      <c r="AO2715" s="39" t="s">
        <v>101</v>
      </c>
      <c r="AP2715" s="39">
        <f t="shared" si="533"/>
        <v>2</v>
      </c>
    </row>
    <row r="2716" spans="27:42" x14ac:dyDescent="0.2">
      <c r="AA2716" s="39"/>
      <c r="AB2716" s="39"/>
      <c r="AC2716" s="39"/>
      <c r="AD2716" s="39"/>
      <c r="AE2716" s="39"/>
      <c r="AF2716" s="39"/>
      <c r="AG2716" s="39"/>
      <c r="AH2716" s="39"/>
      <c r="AI2716" s="39"/>
      <c r="AJ2716" s="39"/>
      <c r="AK2716" s="39"/>
      <c r="AL2716" s="39">
        <f t="shared" si="532"/>
        <v>1445</v>
      </c>
      <c r="AM2716" s="39"/>
      <c r="AN2716" s="39">
        <v>10001</v>
      </c>
      <c r="AO2716" s="39" t="s">
        <v>101</v>
      </c>
      <c r="AP2716" s="39">
        <f t="shared" si="533"/>
        <v>2</v>
      </c>
    </row>
    <row r="2717" spans="27:42" x14ac:dyDescent="0.2">
      <c r="AA2717" s="39"/>
      <c r="AB2717" s="39"/>
      <c r="AC2717" s="39"/>
      <c r="AD2717" s="39"/>
      <c r="AE2717" s="39"/>
      <c r="AF2717" s="39"/>
      <c r="AG2717" s="39"/>
      <c r="AH2717" s="39"/>
      <c r="AI2717" s="39"/>
      <c r="AJ2717" s="39"/>
      <c r="AK2717" s="39"/>
      <c r="AL2717" s="39">
        <f t="shared" si="532"/>
        <v>1446</v>
      </c>
      <c r="AM2717" s="39"/>
      <c r="AN2717" s="39">
        <v>10001</v>
      </c>
      <c r="AO2717" s="39" t="s">
        <v>101</v>
      </c>
      <c r="AP2717" s="39">
        <f t="shared" si="533"/>
        <v>2</v>
      </c>
    </row>
    <row r="2718" spans="27:42" x14ac:dyDescent="0.2">
      <c r="AA2718" s="39"/>
      <c r="AB2718" s="39"/>
      <c r="AC2718" s="39"/>
      <c r="AD2718" s="39"/>
      <c r="AE2718" s="39"/>
      <c r="AF2718" s="39"/>
      <c r="AG2718" s="39"/>
      <c r="AH2718" s="39"/>
      <c r="AI2718" s="39"/>
      <c r="AJ2718" s="39"/>
      <c r="AK2718" s="39"/>
      <c r="AL2718" s="39">
        <f t="shared" si="532"/>
        <v>1447</v>
      </c>
      <c r="AM2718" s="39"/>
      <c r="AN2718" s="39">
        <v>10001</v>
      </c>
      <c r="AO2718" s="39" t="s">
        <v>101</v>
      </c>
      <c r="AP2718" s="39">
        <f t="shared" si="533"/>
        <v>2</v>
      </c>
    </row>
    <row r="2719" spans="27:42" x14ac:dyDescent="0.2">
      <c r="AA2719" s="39"/>
      <c r="AB2719" s="39"/>
      <c r="AC2719" s="39"/>
      <c r="AD2719" s="39"/>
      <c r="AE2719" s="39"/>
      <c r="AF2719" s="39"/>
      <c r="AG2719" s="39"/>
      <c r="AH2719" s="39"/>
      <c r="AI2719" s="39"/>
      <c r="AJ2719" s="39"/>
      <c r="AK2719" s="39"/>
      <c r="AL2719" s="39">
        <f t="shared" si="532"/>
        <v>1448</v>
      </c>
      <c r="AM2719" s="39"/>
      <c r="AN2719" s="39">
        <v>10001</v>
      </c>
      <c r="AO2719" s="39" t="s">
        <v>101</v>
      </c>
      <c r="AP2719" s="39">
        <f t="shared" si="533"/>
        <v>2</v>
      </c>
    </row>
    <row r="2720" spans="27:42" x14ac:dyDescent="0.2">
      <c r="AA2720" s="39"/>
      <c r="AB2720" s="39"/>
      <c r="AC2720" s="39"/>
      <c r="AD2720" s="39"/>
      <c r="AE2720" s="39"/>
      <c r="AF2720" s="39"/>
      <c r="AG2720" s="39"/>
      <c r="AH2720" s="39"/>
      <c r="AI2720" s="39"/>
      <c r="AJ2720" s="39"/>
      <c r="AK2720" s="39"/>
      <c r="AL2720" s="39">
        <f t="shared" si="532"/>
        <v>1449</v>
      </c>
      <c r="AM2720" s="39"/>
      <c r="AN2720" s="39">
        <v>10001</v>
      </c>
      <c r="AO2720" s="39" t="s">
        <v>101</v>
      </c>
      <c r="AP2720" s="39">
        <f t="shared" si="533"/>
        <v>2</v>
      </c>
    </row>
    <row r="2721" spans="27:42" x14ac:dyDescent="0.2">
      <c r="AA2721" s="39"/>
      <c r="AB2721" s="39"/>
      <c r="AC2721" s="39"/>
      <c r="AD2721" s="39"/>
      <c r="AE2721" s="39"/>
      <c r="AF2721" s="39"/>
      <c r="AG2721" s="39"/>
      <c r="AH2721" s="39"/>
      <c r="AI2721" s="39"/>
      <c r="AJ2721" s="39"/>
      <c r="AK2721" s="39"/>
      <c r="AL2721" s="39">
        <f t="shared" si="532"/>
        <v>1450</v>
      </c>
      <c r="AM2721" s="39"/>
      <c r="AN2721" s="39">
        <v>10001</v>
      </c>
      <c r="AO2721" s="39" t="s">
        <v>101</v>
      </c>
      <c r="AP2721" s="39">
        <f t="shared" si="533"/>
        <v>2</v>
      </c>
    </row>
    <row r="2722" spans="27:42" x14ac:dyDescent="0.2">
      <c r="AA2722" s="39"/>
      <c r="AB2722" s="39"/>
      <c r="AC2722" s="39"/>
      <c r="AD2722" s="39"/>
      <c r="AE2722" s="39"/>
      <c r="AF2722" s="39"/>
      <c r="AG2722" s="39"/>
      <c r="AH2722" s="39"/>
      <c r="AI2722" s="39"/>
      <c r="AJ2722" s="39"/>
      <c r="AK2722" s="39"/>
      <c r="AL2722" s="39">
        <f t="shared" si="532"/>
        <v>1451</v>
      </c>
      <c r="AM2722" s="39"/>
      <c r="AN2722" s="39">
        <v>10001</v>
      </c>
      <c r="AO2722" s="39" t="s">
        <v>101</v>
      </c>
      <c r="AP2722" s="39">
        <f t="shared" si="533"/>
        <v>2</v>
      </c>
    </row>
    <row r="2723" spans="27:42" x14ac:dyDescent="0.2">
      <c r="AA2723" s="39"/>
      <c r="AB2723" s="39"/>
      <c r="AC2723" s="39"/>
      <c r="AD2723" s="39"/>
      <c r="AE2723" s="39"/>
      <c r="AF2723" s="39"/>
      <c r="AG2723" s="39"/>
      <c r="AH2723" s="39"/>
      <c r="AI2723" s="39"/>
      <c r="AJ2723" s="39"/>
      <c r="AK2723" s="39"/>
      <c r="AL2723" s="39">
        <f t="shared" si="532"/>
        <v>1452</v>
      </c>
      <c r="AM2723" s="39"/>
      <c r="AN2723" s="39">
        <v>10001</v>
      </c>
      <c r="AO2723" s="39" t="s">
        <v>101</v>
      </c>
      <c r="AP2723" s="39">
        <f t="shared" si="533"/>
        <v>2</v>
      </c>
    </row>
    <row r="2724" spans="27:42" x14ac:dyDescent="0.2">
      <c r="AA2724" s="39"/>
      <c r="AB2724" s="39"/>
      <c r="AC2724" s="39"/>
      <c r="AD2724" s="39"/>
      <c r="AE2724" s="39"/>
      <c r="AF2724" s="39"/>
      <c r="AG2724" s="39"/>
      <c r="AH2724" s="39"/>
      <c r="AI2724" s="39"/>
      <c r="AJ2724" s="39"/>
      <c r="AK2724" s="39"/>
      <c r="AL2724" s="39">
        <f t="shared" si="532"/>
        <v>1453</v>
      </c>
      <c r="AM2724" s="39"/>
      <c r="AN2724" s="39">
        <v>10001</v>
      </c>
      <c r="AO2724" s="39" t="s">
        <v>101</v>
      </c>
      <c r="AP2724" s="39">
        <f t="shared" si="533"/>
        <v>2</v>
      </c>
    </row>
    <row r="2725" spans="27:42" x14ac:dyDescent="0.2">
      <c r="AA2725" s="39"/>
      <c r="AB2725" s="39"/>
      <c r="AC2725" s="39"/>
      <c r="AD2725" s="39"/>
      <c r="AE2725" s="39"/>
      <c r="AF2725" s="39"/>
      <c r="AG2725" s="39"/>
      <c r="AH2725" s="39"/>
      <c r="AI2725" s="39"/>
      <c r="AJ2725" s="39"/>
      <c r="AK2725" s="39"/>
      <c r="AL2725" s="39">
        <f t="shared" si="532"/>
        <v>1454</v>
      </c>
      <c r="AM2725" s="39"/>
      <c r="AN2725" s="39">
        <v>10001</v>
      </c>
      <c r="AO2725" s="39" t="s">
        <v>101</v>
      </c>
      <c r="AP2725" s="39">
        <f t="shared" si="533"/>
        <v>2</v>
      </c>
    </row>
    <row r="2726" spans="27:42" x14ac:dyDescent="0.2">
      <c r="AA2726" s="39"/>
      <c r="AB2726" s="39"/>
      <c r="AC2726" s="39"/>
      <c r="AD2726" s="39"/>
      <c r="AE2726" s="39"/>
      <c r="AF2726" s="39"/>
      <c r="AG2726" s="39"/>
      <c r="AH2726" s="39"/>
      <c r="AI2726" s="39"/>
      <c r="AJ2726" s="39"/>
      <c r="AK2726" s="39"/>
      <c r="AL2726" s="39">
        <f t="shared" si="532"/>
        <v>1455</v>
      </c>
      <c r="AM2726" s="39"/>
      <c r="AN2726" s="39">
        <v>10001</v>
      </c>
      <c r="AO2726" s="39" t="s">
        <v>101</v>
      </c>
      <c r="AP2726" s="39">
        <f t="shared" si="533"/>
        <v>2</v>
      </c>
    </row>
    <row r="2727" spans="27:42" x14ac:dyDescent="0.2">
      <c r="AA2727" s="39"/>
      <c r="AB2727" s="39"/>
      <c r="AC2727" s="39"/>
      <c r="AD2727" s="39"/>
      <c r="AE2727" s="39"/>
      <c r="AF2727" s="39"/>
      <c r="AG2727" s="39"/>
      <c r="AH2727" s="39"/>
      <c r="AI2727" s="39"/>
      <c r="AJ2727" s="39"/>
      <c r="AK2727" s="39"/>
      <c r="AL2727" s="39">
        <f t="shared" si="532"/>
        <v>1456</v>
      </c>
      <c r="AM2727" s="39"/>
      <c r="AN2727" s="39">
        <v>10001</v>
      </c>
      <c r="AO2727" s="39" t="s">
        <v>101</v>
      </c>
      <c r="AP2727" s="39">
        <f t="shared" si="533"/>
        <v>2</v>
      </c>
    </row>
    <row r="2728" spans="27:42" x14ac:dyDescent="0.2">
      <c r="AA2728" s="39"/>
      <c r="AB2728" s="39"/>
      <c r="AC2728" s="39"/>
      <c r="AD2728" s="39"/>
      <c r="AE2728" s="39"/>
      <c r="AF2728" s="39"/>
      <c r="AG2728" s="39"/>
      <c r="AH2728" s="39"/>
      <c r="AI2728" s="39"/>
      <c r="AJ2728" s="39"/>
      <c r="AK2728" s="39"/>
      <c r="AL2728" s="39">
        <f t="shared" si="532"/>
        <v>1457</v>
      </c>
      <c r="AM2728" s="39"/>
      <c r="AN2728" s="39">
        <v>10001</v>
      </c>
      <c r="AO2728" s="39" t="s">
        <v>101</v>
      </c>
      <c r="AP2728" s="39">
        <f t="shared" si="533"/>
        <v>2</v>
      </c>
    </row>
    <row r="2729" spans="27:42" x14ac:dyDescent="0.2">
      <c r="AA2729" s="39"/>
      <c r="AB2729" s="39"/>
      <c r="AC2729" s="39"/>
      <c r="AD2729" s="39"/>
      <c r="AE2729" s="39"/>
      <c r="AF2729" s="39"/>
      <c r="AG2729" s="39"/>
      <c r="AH2729" s="39"/>
      <c r="AI2729" s="39"/>
      <c r="AJ2729" s="39"/>
      <c r="AK2729" s="39"/>
      <c r="AL2729" s="39">
        <f t="shared" si="532"/>
        <v>1458</v>
      </c>
      <c r="AM2729" s="39"/>
      <c r="AN2729" s="39">
        <v>10001</v>
      </c>
      <c r="AO2729" s="39" t="s">
        <v>101</v>
      </c>
      <c r="AP2729" s="39">
        <f t="shared" si="533"/>
        <v>2</v>
      </c>
    </row>
    <row r="2730" spans="27:42" x14ac:dyDescent="0.2">
      <c r="AA2730" s="39"/>
      <c r="AB2730" s="39"/>
      <c r="AC2730" s="39"/>
      <c r="AD2730" s="39"/>
      <c r="AE2730" s="39"/>
      <c r="AF2730" s="39"/>
      <c r="AG2730" s="39"/>
      <c r="AH2730" s="39"/>
      <c r="AI2730" s="39"/>
      <c r="AJ2730" s="39"/>
      <c r="AK2730" s="39"/>
      <c r="AL2730" s="39">
        <f t="shared" si="532"/>
        <v>1459</v>
      </c>
      <c r="AM2730" s="39"/>
      <c r="AN2730" s="39">
        <v>10001</v>
      </c>
      <c r="AO2730" s="39" t="s">
        <v>101</v>
      </c>
      <c r="AP2730" s="39">
        <f t="shared" si="533"/>
        <v>2</v>
      </c>
    </row>
    <row r="2731" spans="27:42" x14ac:dyDescent="0.2">
      <c r="AA2731" s="39"/>
      <c r="AB2731" s="39"/>
      <c r="AC2731" s="39"/>
      <c r="AD2731" s="39"/>
      <c r="AE2731" s="39"/>
      <c r="AF2731" s="39"/>
      <c r="AG2731" s="39"/>
      <c r="AH2731" s="39"/>
      <c r="AI2731" s="39"/>
      <c r="AJ2731" s="39"/>
      <c r="AK2731" s="39"/>
      <c r="AL2731" s="39">
        <f t="shared" si="532"/>
        <v>1460</v>
      </c>
      <c r="AM2731" s="39"/>
      <c r="AN2731" s="39">
        <v>10001</v>
      </c>
      <c r="AO2731" s="39" t="s">
        <v>101</v>
      </c>
      <c r="AP2731" s="39">
        <f t="shared" si="533"/>
        <v>2</v>
      </c>
    </row>
    <row r="2732" spans="27:42" x14ac:dyDescent="0.2">
      <c r="AA2732" s="39"/>
      <c r="AB2732" s="39"/>
      <c r="AC2732" s="39"/>
      <c r="AD2732" s="39"/>
      <c r="AE2732" s="39"/>
      <c r="AF2732" s="39"/>
      <c r="AG2732" s="39"/>
      <c r="AH2732" s="39"/>
      <c r="AI2732" s="39"/>
      <c r="AJ2732" s="39"/>
      <c r="AK2732" s="39"/>
      <c r="AL2732" s="39">
        <f t="shared" si="532"/>
        <v>1461</v>
      </c>
      <c r="AM2732" s="39"/>
      <c r="AN2732" s="39">
        <v>10001</v>
      </c>
      <c r="AO2732" s="39" t="s">
        <v>101</v>
      </c>
      <c r="AP2732" s="39">
        <f t="shared" si="533"/>
        <v>2</v>
      </c>
    </row>
    <row r="2733" spans="27:42" x14ac:dyDescent="0.2">
      <c r="AA2733" s="39"/>
      <c r="AB2733" s="39"/>
      <c r="AC2733" s="39"/>
      <c r="AD2733" s="39"/>
      <c r="AE2733" s="39"/>
      <c r="AF2733" s="39"/>
      <c r="AG2733" s="39"/>
      <c r="AH2733" s="39"/>
      <c r="AI2733" s="39"/>
      <c r="AJ2733" s="39"/>
      <c r="AK2733" s="39"/>
      <c r="AL2733" s="39">
        <f t="shared" si="532"/>
        <v>1462</v>
      </c>
      <c r="AM2733" s="39"/>
      <c r="AN2733" s="39">
        <v>10001</v>
      </c>
      <c r="AO2733" s="39" t="s">
        <v>101</v>
      </c>
      <c r="AP2733" s="39">
        <f t="shared" si="533"/>
        <v>2</v>
      </c>
    </row>
    <row r="2734" spans="27:42" x14ac:dyDescent="0.2">
      <c r="AA2734" s="39"/>
      <c r="AB2734" s="39"/>
      <c r="AC2734" s="39"/>
      <c r="AD2734" s="39"/>
      <c r="AE2734" s="39"/>
      <c r="AF2734" s="39"/>
      <c r="AG2734" s="39"/>
      <c r="AH2734" s="39"/>
      <c r="AI2734" s="39"/>
      <c r="AJ2734" s="39"/>
      <c r="AK2734" s="39"/>
      <c r="AL2734" s="39">
        <f t="shared" si="532"/>
        <v>1463</v>
      </c>
      <c r="AM2734" s="39"/>
      <c r="AN2734" s="39">
        <v>10001</v>
      </c>
      <c r="AO2734" s="39" t="s">
        <v>101</v>
      </c>
      <c r="AP2734" s="39">
        <f t="shared" si="533"/>
        <v>2</v>
      </c>
    </row>
    <row r="2735" spans="27:42" x14ac:dyDescent="0.2">
      <c r="AA2735" s="39"/>
      <c r="AB2735" s="39"/>
      <c r="AC2735" s="39"/>
      <c r="AD2735" s="39"/>
      <c r="AE2735" s="39"/>
      <c r="AF2735" s="39"/>
      <c r="AG2735" s="39"/>
      <c r="AH2735" s="39"/>
      <c r="AI2735" s="39"/>
      <c r="AJ2735" s="39"/>
      <c r="AK2735" s="39"/>
      <c r="AL2735" s="39">
        <f t="shared" si="532"/>
        <v>1464</v>
      </c>
      <c r="AM2735" s="39"/>
      <c r="AN2735" s="39">
        <v>10001</v>
      </c>
      <c r="AO2735" s="39" t="s">
        <v>101</v>
      </c>
      <c r="AP2735" s="39">
        <f t="shared" si="533"/>
        <v>2</v>
      </c>
    </row>
    <row r="2736" spans="27:42" x14ac:dyDescent="0.2">
      <c r="AA2736" s="39"/>
      <c r="AB2736" s="39"/>
      <c r="AC2736" s="39"/>
      <c r="AD2736" s="39"/>
      <c r="AE2736" s="39"/>
      <c r="AF2736" s="39"/>
      <c r="AG2736" s="39"/>
      <c r="AH2736" s="39"/>
      <c r="AI2736" s="39"/>
      <c r="AJ2736" s="39"/>
      <c r="AK2736" s="39"/>
      <c r="AL2736" s="39">
        <f t="shared" si="532"/>
        <v>1465</v>
      </c>
      <c r="AM2736" s="39"/>
      <c r="AN2736" s="39">
        <v>10001</v>
      </c>
      <c r="AO2736" s="39" t="s">
        <v>101</v>
      </c>
      <c r="AP2736" s="39">
        <f t="shared" si="533"/>
        <v>2</v>
      </c>
    </row>
    <row r="2737" spans="27:42" x14ac:dyDescent="0.2">
      <c r="AA2737" s="39"/>
      <c r="AB2737" s="39"/>
      <c r="AC2737" s="39"/>
      <c r="AD2737" s="39"/>
      <c r="AE2737" s="39"/>
      <c r="AF2737" s="39"/>
      <c r="AG2737" s="39"/>
      <c r="AH2737" s="39"/>
      <c r="AI2737" s="39"/>
      <c r="AJ2737" s="39"/>
      <c r="AK2737" s="39"/>
      <c r="AL2737" s="39">
        <f t="shared" si="532"/>
        <v>1466</v>
      </c>
      <c r="AM2737" s="39"/>
      <c r="AN2737" s="39">
        <v>10001</v>
      </c>
      <c r="AO2737" s="39" t="s">
        <v>101</v>
      </c>
      <c r="AP2737" s="39">
        <f t="shared" si="533"/>
        <v>2</v>
      </c>
    </row>
    <row r="2738" spans="27:42" x14ac:dyDescent="0.2">
      <c r="AA2738" s="39"/>
      <c r="AB2738" s="39"/>
      <c r="AC2738" s="39"/>
      <c r="AD2738" s="39"/>
      <c r="AE2738" s="39"/>
      <c r="AF2738" s="39"/>
      <c r="AG2738" s="39"/>
      <c r="AH2738" s="39"/>
      <c r="AI2738" s="39"/>
      <c r="AJ2738" s="39"/>
      <c r="AK2738" s="39"/>
      <c r="AL2738" s="39">
        <f t="shared" si="532"/>
        <v>1467</v>
      </c>
      <c r="AM2738" s="39"/>
      <c r="AN2738" s="39">
        <v>10001</v>
      </c>
      <c r="AO2738" s="39" t="s">
        <v>101</v>
      </c>
      <c r="AP2738" s="39">
        <f t="shared" si="533"/>
        <v>2</v>
      </c>
    </row>
    <row r="2739" spans="27:42" x14ac:dyDescent="0.2">
      <c r="AA2739" s="39"/>
      <c r="AB2739" s="39"/>
      <c r="AC2739" s="39"/>
      <c r="AD2739" s="39"/>
      <c r="AE2739" s="39"/>
      <c r="AF2739" s="39"/>
      <c r="AG2739" s="39"/>
      <c r="AH2739" s="39"/>
      <c r="AI2739" s="39"/>
      <c r="AJ2739" s="39"/>
      <c r="AK2739" s="39"/>
      <c r="AL2739" s="39">
        <f t="shared" si="532"/>
        <v>1468</v>
      </c>
      <c r="AM2739" s="39"/>
      <c r="AN2739" s="39">
        <v>10001</v>
      </c>
      <c r="AO2739" s="39" t="s">
        <v>101</v>
      </c>
      <c r="AP2739" s="39">
        <f t="shared" si="533"/>
        <v>2</v>
      </c>
    </row>
    <row r="2740" spans="27:42" x14ac:dyDescent="0.2">
      <c r="AA2740" s="39"/>
      <c r="AB2740" s="39"/>
      <c r="AC2740" s="39"/>
      <c r="AD2740" s="39"/>
      <c r="AE2740" s="39"/>
      <c r="AF2740" s="39"/>
      <c r="AG2740" s="39"/>
      <c r="AH2740" s="39"/>
      <c r="AI2740" s="39"/>
      <c r="AJ2740" s="39"/>
      <c r="AK2740" s="39"/>
      <c r="AL2740" s="39">
        <f t="shared" si="532"/>
        <v>1469</v>
      </c>
      <c r="AM2740" s="39"/>
      <c r="AN2740" s="39">
        <v>10001</v>
      </c>
      <c r="AO2740" s="39" t="s">
        <v>101</v>
      </c>
      <c r="AP2740" s="39">
        <f t="shared" si="533"/>
        <v>2</v>
      </c>
    </row>
    <row r="2741" spans="27:42" x14ac:dyDescent="0.2">
      <c r="AA2741" s="39"/>
      <c r="AB2741" s="39"/>
      <c r="AC2741" s="39"/>
      <c r="AD2741" s="39"/>
      <c r="AE2741" s="39"/>
      <c r="AF2741" s="39"/>
      <c r="AG2741" s="39"/>
      <c r="AH2741" s="39"/>
      <c r="AI2741" s="39"/>
      <c r="AJ2741" s="39"/>
      <c r="AK2741" s="39"/>
      <c r="AL2741" s="39">
        <f t="shared" si="532"/>
        <v>1470</v>
      </c>
      <c r="AM2741" s="39"/>
      <c r="AN2741" s="39">
        <v>10001</v>
      </c>
      <c r="AO2741" s="39" t="s">
        <v>101</v>
      </c>
      <c r="AP2741" s="39">
        <f t="shared" si="533"/>
        <v>2</v>
      </c>
    </row>
    <row r="2742" spans="27:42" x14ac:dyDescent="0.2">
      <c r="AA2742" s="39"/>
      <c r="AB2742" s="39"/>
      <c r="AC2742" s="39"/>
      <c r="AD2742" s="39"/>
      <c r="AE2742" s="39"/>
      <c r="AF2742" s="39"/>
      <c r="AG2742" s="39"/>
      <c r="AH2742" s="39"/>
      <c r="AI2742" s="39"/>
      <c r="AJ2742" s="39"/>
      <c r="AK2742" s="39"/>
      <c r="AL2742" s="39">
        <f t="shared" si="532"/>
        <v>1471</v>
      </c>
      <c r="AM2742" s="39"/>
      <c r="AN2742" s="39">
        <v>10001</v>
      </c>
      <c r="AO2742" s="39" t="s">
        <v>101</v>
      </c>
      <c r="AP2742" s="39">
        <f t="shared" si="533"/>
        <v>2</v>
      </c>
    </row>
    <row r="2743" spans="27:42" x14ac:dyDescent="0.2">
      <c r="AA2743" s="39"/>
      <c r="AB2743" s="39"/>
      <c r="AC2743" s="39"/>
      <c r="AD2743" s="39"/>
      <c r="AE2743" s="39"/>
      <c r="AF2743" s="39"/>
      <c r="AG2743" s="39"/>
      <c r="AH2743" s="39"/>
      <c r="AI2743" s="39"/>
      <c r="AJ2743" s="39"/>
      <c r="AK2743" s="39"/>
      <c r="AL2743" s="39">
        <f t="shared" si="532"/>
        <v>1472</v>
      </c>
      <c r="AM2743" s="39"/>
      <c r="AN2743" s="39">
        <v>10001</v>
      </c>
      <c r="AO2743" s="39" t="s">
        <v>101</v>
      </c>
      <c r="AP2743" s="39">
        <f t="shared" si="533"/>
        <v>2</v>
      </c>
    </row>
    <row r="2744" spans="27:42" x14ac:dyDescent="0.2">
      <c r="AA2744" s="39"/>
      <c r="AB2744" s="39"/>
      <c r="AC2744" s="39"/>
      <c r="AD2744" s="39"/>
      <c r="AE2744" s="39"/>
      <c r="AF2744" s="39"/>
      <c r="AG2744" s="39"/>
      <c r="AH2744" s="39"/>
      <c r="AI2744" s="39"/>
      <c r="AJ2744" s="39"/>
      <c r="AK2744" s="39"/>
      <c r="AL2744" s="39">
        <f t="shared" si="532"/>
        <v>1473</v>
      </c>
      <c r="AM2744" s="39"/>
      <c r="AN2744" s="39">
        <v>10001</v>
      </c>
      <c r="AO2744" s="39" t="s">
        <v>101</v>
      </c>
      <c r="AP2744" s="39">
        <f t="shared" si="533"/>
        <v>2</v>
      </c>
    </row>
    <row r="2745" spans="27:42" x14ac:dyDescent="0.2">
      <c r="AA2745" s="39"/>
      <c r="AB2745" s="39"/>
      <c r="AC2745" s="39"/>
      <c r="AD2745" s="39"/>
      <c r="AE2745" s="39"/>
      <c r="AF2745" s="39"/>
      <c r="AG2745" s="39"/>
      <c r="AH2745" s="39"/>
      <c r="AI2745" s="39"/>
      <c r="AJ2745" s="39"/>
      <c r="AK2745" s="39"/>
      <c r="AL2745" s="39">
        <f t="shared" si="532"/>
        <v>1474</v>
      </c>
      <c r="AM2745" s="39"/>
      <c r="AN2745" s="39">
        <v>10001</v>
      </c>
      <c r="AO2745" s="39" t="s">
        <v>101</v>
      </c>
      <c r="AP2745" s="39">
        <f t="shared" si="533"/>
        <v>2</v>
      </c>
    </row>
    <row r="2746" spans="27:42" x14ac:dyDescent="0.2">
      <c r="AA2746" s="39"/>
      <c r="AB2746" s="39"/>
      <c r="AC2746" s="39"/>
      <c r="AD2746" s="39"/>
      <c r="AE2746" s="39"/>
      <c r="AF2746" s="39"/>
      <c r="AG2746" s="39"/>
      <c r="AH2746" s="39"/>
      <c r="AI2746" s="39"/>
      <c r="AJ2746" s="39"/>
      <c r="AK2746" s="39"/>
      <c r="AL2746" s="39">
        <f t="shared" si="532"/>
        <v>1475</v>
      </c>
      <c r="AM2746" s="39"/>
      <c r="AN2746" s="39">
        <v>10001</v>
      </c>
      <c r="AO2746" s="39" t="s">
        <v>101</v>
      </c>
      <c r="AP2746" s="39">
        <f t="shared" si="533"/>
        <v>2</v>
      </c>
    </row>
    <row r="2747" spans="27:42" x14ac:dyDescent="0.2">
      <c r="AA2747" s="39"/>
      <c r="AB2747" s="39"/>
      <c r="AC2747" s="39"/>
      <c r="AD2747" s="39"/>
      <c r="AE2747" s="39"/>
      <c r="AF2747" s="39"/>
      <c r="AG2747" s="39"/>
      <c r="AH2747" s="39"/>
      <c r="AI2747" s="39"/>
      <c r="AJ2747" s="39"/>
      <c r="AK2747" s="39"/>
      <c r="AL2747" s="39">
        <f t="shared" si="532"/>
        <v>1476</v>
      </c>
      <c r="AM2747" s="39"/>
      <c r="AN2747" s="39">
        <v>10001</v>
      </c>
      <c r="AO2747" s="39" t="s">
        <v>101</v>
      </c>
      <c r="AP2747" s="39">
        <f t="shared" si="533"/>
        <v>2</v>
      </c>
    </row>
    <row r="2748" spans="27:42" x14ac:dyDescent="0.2">
      <c r="AA2748" s="39"/>
      <c r="AB2748" s="39"/>
      <c r="AC2748" s="39"/>
      <c r="AD2748" s="39"/>
      <c r="AE2748" s="39"/>
      <c r="AF2748" s="39"/>
      <c r="AG2748" s="39"/>
      <c r="AH2748" s="39"/>
      <c r="AI2748" s="39"/>
      <c r="AJ2748" s="39"/>
      <c r="AK2748" s="39"/>
      <c r="AL2748" s="39">
        <f t="shared" si="532"/>
        <v>1477</v>
      </c>
      <c r="AM2748" s="39"/>
      <c r="AN2748" s="39">
        <v>10001</v>
      </c>
      <c r="AO2748" s="39" t="s">
        <v>101</v>
      </c>
      <c r="AP2748" s="39">
        <f t="shared" si="533"/>
        <v>2</v>
      </c>
    </row>
    <row r="2749" spans="27:42" x14ac:dyDescent="0.2">
      <c r="AA2749" s="39"/>
      <c r="AB2749" s="39"/>
      <c r="AC2749" s="39"/>
      <c r="AD2749" s="39"/>
      <c r="AE2749" s="39"/>
      <c r="AF2749" s="39"/>
      <c r="AG2749" s="39"/>
      <c r="AH2749" s="39"/>
      <c r="AI2749" s="39"/>
      <c r="AJ2749" s="39"/>
      <c r="AK2749" s="39"/>
      <c r="AL2749" s="39">
        <f t="shared" si="532"/>
        <v>1478</v>
      </c>
      <c r="AM2749" s="39"/>
      <c r="AN2749" s="39">
        <v>10001</v>
      </c>
      <c r="AO2749" s="39" t="s">
        <v>101</v>
      </c>
      <c r="AP2749" s="39">
        <f t="shared" si="533"/>
        <v>2</v>
      </c>
    </row>
    <row r="2750" spans="27:42" x14ac:dyDescent="0.2">
      <c r="AA2750" s="39"/>
      <c r="AB2750" s="39"/>
      <c r="AC2750" s="39"/>
      <c r="AD2750" s="39"/>
      <c r="AE2750" s="39"/>
      <c r="AF2750" s="39"/>
      <c r="AG2750" s="39"/>
      <c r="AH2750" s="39"/>
      <c r="AI2750" s="39"/>
      <c r="AJ2750" s="39"/>
      <c r="AK2750" s="39"/>
      <c r="AL2750" s="39">
        <f t="shared" si="532"/>
        <v>1479</v>
      </c>
      <c r="AM2750" s="39"/>
      <c r="AN2750" s="39">
        <v>10001</v>
      </c>
      <c r="AO2750" s="39" t="s">
        <v>101</v>
      </c>
      <c r="AP2750" s="39">
        <f t="shared" si="533"/>
        <v>2</v>
      </c>
    </row>
    <row r="2751" spans="27:42" x14ac:dyDescent="0.2">
      <c r="AA2751" s="39"/>
      <c r="AB2751" s="39"/>
      <c r="AC2751" s="39"/>
      <c r="AD2751" s="39"/>
      <c r="AE2751" s="39"/>
      <c r="AF2751" s="39"/>
      <c r="AG2751" s="39"/>
      <c r="AH2751" s="39"/>
      <c r="AI2751" s="39"/>
      <c r="AJ2751" s="39"/>
      <c r="AK2751" s="39"/>
      <c r="AL2751" s="39">
        <f t="shared" si="532"/>
        <v>1480</v>
      </c>
      <c r="AM2751" s="39"/>
      <c r="AN2751" s="39">
        <v>10001</v>
      </c>
      <c r="AO2751" s="39" t="s">
        <v>101</v>
      </c>
      <c r="AP2751" s="39">
        <f t="shared" si="533"/>
        <v>2</v>
      </c>
    </row>
    <row r="2752" spans="27:42" x14ac:dyDescent="0.2">
      <c r="AA2752" s="39"/>
      <c r="AB2752" s="39"/>
      <c r="AC2752" s="39"/>
      <c r="AD2752" s="39"/>
      <c r="AE2752" s="39"/>
      <c r="AF2752" s="39"/>
      <c r="AG2752" s="39"/>
      <c r="AH2752" s="39"/>
      <c r="AI2752" s="39"/>
      <c r="AJ2752" s="39"/>
      <c r="AK2752" s="39"/>
      <c r="AL2752" s="39">
        <f t="shared" si="532"/>
        <v>1481</v>
      </c>
      <c r="AM2752" s="39"/>
      <c r="AN2752" s="39">
        <v>10001</v>
      </c>
      <c r="AO2752" s="39" t="s">
        <v>101</v>
      </c>
      <c r="AP2752" s="39">
        <f t="shared" si="533"/>
        <v>2</v>
      </c>
    </row>
    <row r="2753" spans="27:42" x14ac:dyDescent="0.2">
      <c r="AA2753" s="39"/>
      <c r="AB2753" s="39"/>
      <c r="AC2753" s="39"/>
      <c r="AD2753" s="39"/>
      <c r="AE2753" s="39"/>
      <c r="AF2753" s="39"/>
      <c r="AG2753" s="39"/>
      <c r="AH2753" s="39"/>
      <c r="AI2753" s="39"/>
      <c r="AJ2753" s="39"/>
      <c r="AK2753" s="39"/>
      <c r="AL2753" s="39">
        <f t="shared" si="532"/>
        <v>1482</v>
      </c>
      <c r="AM2753" s="39"/>
      <c r="AN2753" s="39">
        <v>10001</v>
      </c>
      <c r="AO2753" s="39" t="s">
        <v>101</v>
      </c>
      <c r="AP2753" s="39">
        <f t="shared" si="533"/>
        <v>2</v>
      </c>
    </row>
    <row r="2754" spans="27:42" x14ac:dyDescent="0.2">
      <c r="AA2754" s="39"/>
      <c r="AB2754" s="39"/>
      <c r="AC2754" s="39"/>
      <c r="AD2754" s="39"/>
      <c r="AE2754" s="39"/>
      <c r="AF2754" s="39"/>
      <c r="AG2754" s="39"/>
      <c r="AH2754" s="39"/>
      <c r="AI2754" s="39"/>
      <c r="AJ2754" s="39"/>
      <c r="AK2754" s="39"/>
      <c r="AL2754" s="39">
        <f t="shared" si="532"/>
        <v>1483</v>
      </c>
      <c r="AM2754" s="39"/>
      <c r="AN2754" s="39">
        <v>10001</v>
      </c>
      <c r="AO2754" s="39" t="s">
        <v>101</v>
      </c>
      <c r="AP2754" s="39">
        <f t="shared" si="533"/>
        <v>2</v>
      </c>
    </row>
    <row r="2755" spans="27:42" x14ac:dyDescent="0.2">
      <c r="AA2755" s="39"/>
      <c r="AB2755" s="39"/>
      <c r="AC2755" s="39"/>
      <c r="AD2755" s="39"/>
      <c r="AE2755" s="39"/>
      <c r="AF2755" s="39"/>
      <c r="AG2755" s="39"/>
      <c r="AH2755" s="39"/>
      <c r="AI2755" s="39"/>
      <c r="AJ2755" s="39"/>
      <c r="AK2755" s="39"/>
      <c r="AL2755" s="39">
        <f t="shared" si="532"/>
        <v>1484</v>
      </c>
      <c r="AM2755" s="39"/>
      <c r="AN2755" s="39">
        <v>10001</v>
      </c>
      <c r="AO2755" s="39" t="s">
        <v>101</v>
      </c>
      <c r="AP2755" s="39">
        <f t="shared" si="533"/>
        <v>2</v>
      </c>
    </row>
    <row r="2756" spans="27:42" x14ac:dyDescent="0.2">
      <c r="AA2756" s="39"/>
      <c r="AB2756" s="39"/>
      <c r="AC2756" s="39"/>
      <c r="AD2756" s="39"/>
      <c r="AE2756" s="39"/>
      <c r="AF2756" s="39"/>
      <c r="AG2756" s="39"/>
      <c r="AH2756" s="39"/>
      <c r="AI2756" s="39"/>
      <c r="AJ2756" s="39"/>
      <c r="AK2756" s="39"/>
      <c r="AL2756" s="39">
        <f t="shared" si="532"/>
        <v>1485</v>
      </c>
      <c r="AM2756" s="39"/>
      <c r="AN2756" s="39">
        <v>10001</v>
      </c>
      <c r="AO2756" s="39" t="s">
        <v>101</v>
      </c>
      <c r="AP2756" s="39">
        <f t="shared" si="533"/>
        <v>2</v>
      </c>
    </row>
    <row r="2757" spans="27:42" x14ac:dyDescent="0.2">
      <c r="AA2757" s="39"/>
      <c r="AB2757" s="39"/>
      <c r="AC2757" s="39"/>
      <c r="AD2757" s="39"/>
      <c r="AE2757" s="39"/>
      <c r="AF2757" s="39"/>
      <c r="AG2757" s="39"/>
      <c r="AH2757" s="39"/>
      <c r="AI2757" s="39"/>
      <c r="AJ2757" s="39"/>
      <c r="AK2757" s="39"/>
      <c r="AL2757" s="39">
        <f t="shared" si="532"/>
        <v>1486</v>
      </c>
      <c r="AM2757" s="39"/>
      <c r="AN2757" s="39">
        <v>10001</v>
      </c>
      <c r="AO2757" s="39" t="s">
        <v>101</v>
      </c>
      <c r="AP2757" s="39">
        <f t="shared" si="533"/>
        <v>2</v>
      </c>
    </row>
    <row r="2758" spans="27:42" x14ac:dyDescent="0.2">
      <c r="AA2758" s="39"/>
      <c r="AB2758" s="39"/>
      <c r="AC2758" s="39"/>
      <c r="AD2758" s="39"/>
      <c r="AE2758" s="39"/>
      <c r="AF2758" s="39"/>
      <c r="AG2758" s="39"/>
      <c r="AH2758" s="39"/>
      <c r="AI2758" s="39"/>
      <c r="AJ2758" s="39"/>
      <c r="AK2758" s="39"/>
      <c r="AL2758" s="39">
        <f t="shared" si="532"/>
        <v>1487</v>
      </c>
      <c r="AM2758" s="39"/>
      <c r="AN2758" s="39">
        <v>10001</v>
      </c>
      <c r="AO2758" s="39" t="s">
        <v>101</v>
      </c>
      <c r="AP2758" s="39">
        <f t="shared" si="533"/>
        <v>2</v>
      </c>
    </row>
    <row r="2759" spans="27:42" x14ac:dyDescent="0.2">
      <c r="AA2759" s="39"/>
      <c r="AB2759" s="39"/>
      <c r="AC2759" s="39"/>
      <c r="AD2759" s="39"/>
      <c r="AE2759" s="39"/>
      <c r="AF2759" s="39"/>
      <c r="AG2759" s="39"/>
      <c r="AH2759" s="39"/>
      <c r="AI2759" s="39"/>
      <c r="AJ2759" s="39"/>
      <c r="AK2759" s="39"/>
      <c r="AL2759" s="39">
        <f t="shared" si="532"/>
        <v>1488</v>
      </c>
      <c r="AM2759" s="39"/>
      <c r="AN2759" s="39">
        <v>10001</v>
      </c>
      <c r="AO2759" s="39" t="s">
        <v>101</v>
      </c>
      <c r="AP2759" s="39">
        <f t="shared" si="533"/>
        <v>2</v>
      </c>
    </row>
    <row r="2760" spans="27:42" x14ac:dyDescent="0.2">
      <c r="AA2760" s="39"/>
      <c r="AB2760" s="39"/>
      <c r="AC2760" s="39"/>
      <c r="AD2760" s="39"/>
      <c r="AE2760" s="39"/>
      <c r="AF2760" s="39"/>
      <c r="AG2760" s="39"/>
      <c r="AH2760" s="39"/>
      <c r="AI2760" s="39"/>
      <c r="AJ2760" s="39"/>
      <c r="AK2760" s="39"/>
      <c r="AL2760" s="39">
        <f t="shared" si="532"/>
        <v>1489</v>
      </c>
      <c r="AM2760" s="39"/>
      <c r="AN2760" s="39">
        <v>10001</v>
      </c>
      <c r="AO2760" s="39" t="s">
        <v>101</v>
      </c>
      <c r="AP2760" s="39">
        <f t="shared" si="533"/>
        <v>2</v>
      </c>
    </row>
    <row r="2761" spans="27:42" x14ac:dyDescent="0.2">
      <c r="AA2761" s="39"/>
      <c r="AB2761" s="39"/>
      <c r="AC2761" s="39"/>
      <c r="AD2761" s="39"/>
      <c r="AE2761" s="39"/>
      <c r="AF2761" s="39"/>
      <c r="AG2761" s="39"/>
      <c r="AH2761" s="39"/>
      <c r="AI2761" s="39"/>
      <c r="AJ2761" s="39"/>
      <c r="AK2761" s="39"/>
      <c r="AL2761" s="39">
        <f t="shared" si="532"/>
        <v>1490</v>
      </c>
      <c r="AM2761" s="39"/>
      <c r="AN2761" s="39">
        <v>10001</v>
      </c>
      <c r="AO2761" s="39" t="s">
        <v>101</v>
      </c>
      <c r="AP2761" s="39">
        <f t="shared" si="533"/>
        <v>2</v>
      </c>
    </row>
    <row r="2762" spans="27:42" x14ac:dyDescent="0.2">
      <c r="AA2762" s="39"/>
      <c r="AB2762" s="39"/>
      <c r="AC2762" s="39"/>
      <c r="AD2762" s="39"/>
      <c r="AE2762" s="39"/>
      <c r="AF2762" s="39"/>
      <c r="AG2762" s="39"/>
      <c r="AH2762" s="39"/>
      <c r="AI2762" s="39"/>
      <c r="AJ2762" s="39"/>
      <c r="AK2762" s="39"/>
      <c r="AL2762" s="39">
        <f t="shared" si="532"/>
        <v>1491</v>
      </c>
      <c r="AM2762" s="39"/>
      <c r="AN2762" s="39">
        <v>10001</v>
      </c>
      <c r="AO2762" s="39" t="s">
        <v>101</v>
      </c>
      <c r="AP2762" s="39">
        <f t="shared" si="533"/>
        <v>2</v>
      </c>
    </row>
    <row r="2763" spans="27:42" x14ac:dyDescent="0.2">
      <c r="AA2763" s="39"/>
      <c r="AB2763" s="39"/>
      <c r="AC2763" s="39"/>
      <c r="AD2763" s="39"/>
      <c r="AE2763" s="39"/>
      <c r="AF2763" s="39"/>
      <c r="AG2763" s="39"/>
      <c r="AH2763" s="39"/>
      <c r="AI2763" s="39"/>
      <c r="AJ2763" s="39"/>
      <c r="AK2763" s="39"/>
      <c r="AL2763" s="39">
        <f t="shared" si="532"/>
        <v>1492</v>
      </c>
      <c r="AM2763" s="39"/>
      <c r="AN2763" s="39">
        <v>10001</v>
      </c>
      <c r="AO2763" s="39" t="s">
        <v>101</v>
      </c>
      <c r="AP2763" s="39">
        <f t="shared" si="533"/>
        <v>2</v>
      </c>
    </row>
    <row r="2764" spans="27:42" x14ac:dyDescent="0.2">
      <c r="AA2764" s="39"/>
      <c r="AB2764" s="39"/>
      <c r="AC2764" s="39"/>
      <c r="AD2764" s="39"/>
      <c r="AE2764" s="39"/>
      <c r="AF2764" s="39"/>
      <c r="AG2764" s="39"/>
      <c r="AH2764" s="39"/>
      <c r="AI2764" s="39"/>
      <c r="AJ2764" s="39"/>
      <c r="AK2764" s="39"/>
      <c r="AL2764" s="39">
        <f t="shared" si="532"/>
        <v>1493</v>
      </c>
      <c r="AM2764" s="39"/>
      <c r="AN2764" s="39">
        <v>10001</v>
      </c>
      <c r="AO2764" s="39" t="s">
        <v>101</v>
      </c>
      <c r="AP2764" s="39">
        <f t="shared" si="533"/>
        <v>2</v>
      </c>
    </row>
    <row r="2765" spans="27:42" x14ac:dyDescent="0.2">
      <c r="AA2765" s="39"/>
      <c r="AB2765" s="39"/>
      <c r="AC2765" s="39"/>
      <c r="AD2765" s="39"/>
      <c r="AE2765" s="39"/>
      <c r="AF2765" s="39"/>
      <c r="AG2765" s="39"/>
      <c r="AH2765" s="39"/>
      <c r="AI2765" s="39"/>
      <c r="AJ2765" s="39"/>
      <c r="AK2765" s="39"/>
      <c r="AL2765" s="39">
        <f t="shared" si="532"/>
        <v>1494</v>
      </c>
      <c r="AM2765" s="39"/>
      <c r="AN2765" s="39">
        <v>10001</v>
      </c>
      <c r="AO2765" s="39" t="s">
        <v>101</v>
      </c>
      <c r="AP2765" s="39">
        <f t="shared" si="533"/>
        <v>2</v>
      </c>
    </row>
    <row r="2766" spans="27:42" x14ac:dyDescent="0.2">
      <c r="AA2766" s="39"/>
      <c r="AB2766" s="39"/>
      <c r="AC2766" s="39"/>
      <c r="AD2766" s="39"/>
      <c r="AE2766" s="39"/>
      <c r="AF2766" s="39"/>
      <c r="AG2766" s="39"/>
      <c r="AH2766" s="39"/>
      <c r="AI2766" s="39"/>
      <c r="AJ2766" s="39"/>
      <c r="AK2766" s="39"/>
      <c r="AL2766" s="39">
        <f t="shared" si="532"/>
        <v>1495</v>
      </c>
      <c r="AM2766" s="39"/>
      <c r="AN2766" s="39">
        <v>10001</v>
      </c>
      <c r="AO2766" s="39" t="s">
        <v>101</v>
      </c>
      <c r="AP2766" s="39">
        <f t="shared" si="533"/>
        <v>2</v>
      </c>
    </row>
    <row r="2767" spans="27:42" x14ac:dyDescent="0.2">
      <c r="AA2767" s="39"/>
      <c r="AB2767" s="39"/>
      <c r="AC2767" s="39"/>
      <c r="AD2767" s="39"/>
      <c r="AE2767" s="39"/>
      <c r="AF2767" s="39"/>
      <c r="AG2767" s="39"/>
      <c r="AH2767" s="39"/>
      <c r="AI2767" s="39"/>
      <c r="AJ2767" s="39"/>
      <c r="AK2767" s="39"/>
      <c r="AL2767" s="39">
        <f t="shared" si="532"/>
        <v>1496</v>
      </c>
      <c r="AM2767" s="39"/>
      <c r="AN2767" s="39">
        <v>10001</v>
      </c>
      <c r="AO2767" s="39" t="s">
        <v>101</v>
      </c>
      <c r="AP2767" s="39">
        <f t="shared" si="533"/>
        <v>2</v>
      </c>
    </row>
    <row r="2768" spans="27:42" x14ac:dyDescent="0.2">
      <c r="AA2768" s="39"/>
      <c r="AB2768" s="39"/>
      <c r="AC2768" s="39"/>
      <c r="AD2768" s="39"/>
      <c r="AE2768" s="39"/>
      <c r="AF2768" s="39"/>
      <c r="AG2768" s="39"/>
      <c r="AH2768" s="39"/>
      <c r="AI2768" s="39"/>
      <c r="AJ2768" s="39"/>
      <c r="AK2768" s="39"/>
      <c r="AL2768" s="39">
        <f t="shared" si="532"/>
        <v>1497</v>
      </c>
      <c r="AM2768" s="39"/>
      <c r="AN2768" s="39">
        <v>10001</v>
      </c>
      <c r="AO2768" s="39" t="s">
        <v>101</v>
      </c>
      <c r="AP2768" s="39">
        <f t="shared" si="533"/>
        <v>2</v>
      </c>
    </row>
    <row r="2769" spans="27:42" x14ac:dyDescent="0.2">
      <c r="AA2769" s="39"/>
      <c r="AB2769" s="39"/>
      <c r="AC2769" s="39"/>
      <c r="AD2769" s="39"/>
      <c r="AE2769" s="39"/>
      <c r="AF2769" s="39"/>
      <c r="AG2769" s="39"/>
      <c r="AH2769" s="39"/>
      <c r="AI2769" s="39"/>
      <c r="AJ2769" s="39"/>
      <c r="AK2769" s="39"/>
      <c r="AL2769" s="39">
        <f t="shared" si="532"/>
        <v>1498</v>
      </c>
      <c r="AM2769" s="39"/>
      <c r="AN2769" s="39">
        <v>10001</v>
      </c>
      <c r="AO2769" s="39" t="s">
        <v>101</v>
      </c>
      <c r="AP2769" s="39">
        <f t="shared" si="533"/>
        <v>2</v>
      </c>
    </row>
    <row r="2770" spans="27:42" x14ac:dyDescent="0.2">
      <c r="AA2770" s="39"/>
      <c r="AB2770" s="39"/>
      <c r="AC2770" s="39"/>
      <c r="AD2770" s="39"/>
      <c r="AE2770" s="39"/>
      <c r="AF2770" s="39"/>
      <c r="AG2770" s="39"/>
      <c r="AH2770" s="39"/>
      <c r="AI2770" s="39"/>
      <c r="AJ2770" s="39"/>
      <c r="AK2770" s="39"/>
      <c r="AL2770" s="39">
        <f t="shared" si="532"/>
        <v>1499</v>
      </c>
      <c r="AM2770" s="39"/>
      <c r="AN2770" s="39">
        <v>10001</v>
      </c>
      <c r="AO2770" s="39" t="s">
        <v>101</v>
      </c>
      <c r="AP2770" s="39">
        <f t="shared" si="533"/>
        <v>2</v>
      </c>
    </row>
    <row r="2771" spans="27:42" x14ac:dyDescent="0.2">
      <c r="AA2771" s="39"/>
      <c r="AB2771" s="39"/>
      <c r="AC2771" s="39"/>
      <c r="AD2771" s="39"/>
      <c r="AE2771" s="39"/>
      <c r="AF2771" s="39"/>
      <c r="AG2771" s="39"/>
      <c r="AH2771" s="39"/>
      <c r="AI2771" s="39"/>
      <c r="AJ2771" s="39"/>
      <c r="AK2771" s="39"/>
      <c r="AL2771" s="39">
        <f t="shared" si="532"/>
        <v>1500</v>
      </c>
      <c r="AM2771" s="39"/>
      <c r="AN2771" s="39">
        <v>10001</v>
      </c>
      <c r="AO2771" s="39" t="s">
        <v>101</v>
      </c>
      <c r="AP2771" s="39">
        <f t="shared" si="533"/>
        <v>2</v>
      </c>
    </row>
    <row r="2772" spans="27:42" x14ac:dyDescent="0.2">
      <c r="AA2772" s="39"/>
      <c r="AB2772" s="39"/>
      <c r="AC2772" s="39"/>
      <c r="AD2772" s="39"/>
      <c r="AE2772" s="39"/>
      <c r="AF2772" s="39"/>
      <c r="AG2772" s="39"/>
      <c r="AH2772" s="39"/>
      <c r="AI2772" s="39"/>
      <c r="AJ2772" s="39"/>
      <c r="AK2772" s="39"/>
      <c r="AL2772" s="39">
        <f t="shared" si="532"/>
        <v>1501</v>
      </c>
      <c r="AM2772" s="39"/>
      <c r="AN2772" s="39">
        <v>10001</v>
      </c>
      <c r="AO2772" s="39" t="s">
        <v>101</v>
      </c>
      <c r="AP2772" s="39">
        <f t="shared" si="533"/>
        <v>2</v>
      </c>
    </row>
    <row r="2773" spans="27:42" x14ac:dyDescent="0.2">
      <c r="AA2773" s="39"/>
      <c r="AB2773" s="39"/>
      <c r="AC2773" s="39"/>
      <c r="AD2773" s="39"/>
      <c r="AE2773" s="39"/>
      <c r="AF2773" s="39"/>
      <c r="AG2773" s="39"/>
      <c r="AH2773" s="39"/>
      <c r="AI2773" s="39"/>
      <c r="AJ2773" s="39"/>
      <c r="AK2773" s="39"/>
      <c r="AL2773" s="39">
        <f t="shared" si="532"/>
        <v>1502</v>
      </c>
      <c r="AM2773" s="39"/>
      <c r="AN2773" s="39">
        <v>10001</v>
      </c>
      <c r="AO2773" s="39" t="s">
        <v>101</v>
      </c>
      <c r="AP2773" s="39">
        <f t="shared" si="533"/>
        <v>2</v>
      </c>
    </row>
    <row r="2774" spans="27:42" x14ac:dyDescent="0.2">
      <c r="AA2774" s="39"/>
      <c r="AB2774" s="39"/>
      <c r="AC2774" s="39"/>
      <c r="AD2774" s="39"/>
      <c r="AE2774" s="39"/>
      <c r="AF2774" s="39"/>
      <c r="AG2774" s="39"/>
      <c r="AH2774" s="39"/>
      <c r="AI2774" s="39"/>
      <c r="AJ2774" s="39"/>
      <c r="AK2774" s="39"/>
      <c r="AL2774" s="39">
        <f t="shared" si="532"/>
        <v>1503</v>
      </c>
      <c r="AM2774" s="39"/>
      <c r="AN2774" s="39">
        <v>10001</v>
      </c>
      <c r="AO2774" s="39" t="s">
        <v>101</v>
      </c>
      <c r="AP2774" s="39">
        <f t="shared" si="533"/>
        <v>2</v>
      </c>
    </row>
    <row r="2775" spans="27:42" x14ac:dyDescent="0.2">
      <c r="AA2775" s="39"/>
      <c r="AB2775" s="39"/>
      <c r="AC2775" s="39"/>
      <c r="AD2775" s="39"/>
      <c r="AE2775" s="39"/>
      <c r="AF2775" s="39"/>
      <c r="AG2775" s="39"/>
      <c r="AH2775" s="39"/>
      <c r="AI2775" s="39"/>
      <c r="AJ2775" s="39"/>
      <c r="AK2775" s="39"/>
      <c r="AL2775" s="39">
        <f t="shared" ref="AL2775:AL2838" si="534">AL2774+1</f>
        <v>1504</v>
      </c>
      <c r="AM2775" s="39"/>
      <c r="AN2775" s="39">
        <v>10001</v>
      </c>
      <c r="AO2775" s="39" t="s">
        <v>101</v>
      </c>
      <c r="AP2775" s="39">
        <f t="shared" ref="AP2775:AP2838" si="535">AP2774</f>
        <v>2</v>
      </c>
    </row>
    <row r="2776" spans="27:42" x14ac:dyDescent="0.2">
      <c r="AA2776" s="39"/>
      <c r="AB2776" s="39"/>
      <c r="AC2776" s="39"/>
      <c r="AD2776" s="39"/>
      <c r="AE2776" s="39"/>
      <c r="AF2776" s="39"/>
      <c r="AG2776" s="39"/>
      <c r="AH2776" s="39"/>
      <c r="AI2776" s="39"/>
      <c r="AJ2776" s="39"/>
      <c r="AK2776" s="39"/>
      <c r="AL2776" s="39">
        <f t="shared" si="534"/>
        <v>1505</v>
      </c>
      <c r="AM2776" s="39"/>
      <c r="AN2776" s="39">
        <v>10001</v>
      </c>
      <c r="AO2776" s="39" t="s">
        <v>101</v>
      </c>
      <c r="AP2776" s="39">
        <f t="shared" si="535"/>
        <v>2</v>
      </c>
    </row>
    <row r="2777" spans="27:42" x14ac:dyDescent="0.2">
      <c r="AA2777" s="39"/>
      <c r="AB2777" s="39"/>
      <c r="AC2777" s="39"/>
      <c r="AD2777" s="39"/>
      <c r="AE2777" s="39"/>
      <c r="AF2777" s="39"/>
      <c r="AG2777" s="39"/>
      <c r="AH2777" s="39"/>
      <c r="AI2777" s="39"/>
      <c r="AJ2777" s="39"/>
      <c r="AK2777" s="39"/>
      <c r="AL2777" s="39">
        <f t="shared" si="534"/>
        <v>1506</v>
      </c>
      <c r="AM2777" s="39"/>
      <c r="AN2777" s="39">
        <v>10001</v>
      </c>
      <c r="AO2777" s="39" t="s">
        <v>101</v>
      </c>
      <c r="AP2777" s="39">
        <f t="shared" si="535"/>
        <v>2</v>
      </c>
    </row>
    <row r="2778" spans="27:42" x14ac:dyDescent="0.2">
      <c r="AA2778" s="39"/>
      <c r="AB2778" s="39"/>
      <c r="AC2778" s="39"/>
      <c r="AD2778" s="39"/>
      <c r="AE2778" s="39"/>
      <c r="AF2778" s="39"/>
      <c r="AG2778" s="39"/>
      <c r="AH2778" s="39"/>
      <c r="AI2778" s="39"/>
      <c r="AJ2778" s="39"/>
      <c r="AK2778" s="39"/>
      <c r="AL2778" s="39">
        <f t="shared" si="534"/>
        <v>1507</v>
      </c>
      <c r="AM2778" s="39"/>
      <c r="AN2778" s="39">
        <v>10001</v>
      </c>
      <c r="AO2778" s="39" t="s">
        <v>101</v>
      </c>
      <c r="AP2778" s="39">
        <f t="shared" si="535"/>
        <v>2</v>
      </c>
    </row>
    <row r="2779" spans="27:42" x14ac:dyDescent="0.2">
      <c r="AA2779" s="39"/>
      <c r="AB2779" s="39"/>
      <c r="AC2779" s="39"/>
      <c r="AD2779" s="39"/>
      <c r="AE2779" s="39"/>
      <c r="AF2779" s="39"/>
      <c r="AG2779" s="39"/>
      <c r="AH2779" s="39"/>
      <c r="AI2779" s="39"/>
      <c r="AJ2779" s="39"/>
      <c r="AK2779" s="39"/>
      <c r="AL2779" s="39">
        <f t="shared" si="534"/>
        <v>1508</v>
      </c>
      <c r="AM2779" s="39"/>
      <c r="AN2779" s="39">
        <v>10001</v>
      </c>
      <c r="AO2779" s="39" t="s">
        <v>101</v>
      </c>
      <c r="AP2779" s="39">
        <f t="shared" si="535"/>
        <v>2</v>
      </c>
    </row>
    <row r="2780" spans="27:42" x14ac:dyDescent="0.2">
      <c r="AA2780" s="39"/>
      <c r="AB2780" s="39"/>
      <c r="AC2780" s="39"/>
      <c r="AD2780" s="39"/>
      <c r="AE2780" s="39"/>
      <c r="AF2780" s="39"/>
      <c r="AG2780" s="39"/>
      <c r="AH2780" s="39"/>
      <c r="AI2780" s="39"/>
      <c r="AJ2780" s="39"/>
      <c r="AK2780" s="39"/>
      <c r="AL2780" s="39">
        <f t="shared" si="534"/>
        <v>1509</v>
      </c>
      <c r="AM2780" s="39"/>
      <c r="AN2780" s="39">
        <v>10001</v>
      </c>
      <c r="AO2780" s="39" t="s">
        <v>101</v>
      </c>
      <c r="AP2780" s="39">
        <f t="shared" si="535"/>
        <v>2</v>
      </c>
    </row>
    <row r="2781" spans="27:42" x14ac:dyDescent="0.2">
      <c r="AA2781" s="39"/>
      <c r="AB2781" s="39"/>
      <c r="AC2781" s="39"/>
      <c r="AD2781" s="39"/>
      <c r="AE2781" s="39"/>
      <c r="AF2781" s="39"/>
      <c r="AG2781" s="39"/>
      <c r="AH2781" s="39"/>
      <c r="AI2781" s="39"/>
      <c r="AJ2781" s="39"/>
      <c r="AK2781" s="39"/>
      <c r="AL2781" s="39">
        <f t="shared" si="534"/>
        <v>1510</v>
      </c>
      <c r="AM2781" s="39"/>
      <c r="AN2781" s="39">
        <v>10001</v>
      </c>
      <c r="AO2781" s="39" t="s">
        <v>101</v>
      </c>
      <c r="AP2781" s="39">
        <f t="shared" si="535"/>
        <v>2</v>
      </c>
    </row>
    <row r="2782" spans="27:42" x14ac:dyDescent="0.2">
      <c r="AA2782" s="39"/>
      <c r="AB2782" s="39"/>
      <c r="AC2782" s="39"/>
      <c r="AD2782" s="39"/>
      <c r="AE2782" s="39"/>
      <c r="AF2782" s="39"/>
      <c r="AG2782" s="39"/>
      <c r="AH2782" s="39"/>
      <c r="AI2782" s="39"/>
      <c r="AJ2782" s="39"/>
      <c r="AK2782" s="39"/>
      <c r="AL2782" s="39">
        <f t="shared" si="534"/>
        <v>1511</v>
      </c>
      <c r="AM2782" s="39"/>
      <c r="AN2782" s="39">
        <v>10001</v>
      </c>
      <c r="AO2782" s="39" t="s">
        <v>101</v>
      </c>
      <c r="AP2782" s="39">
        <f t="shared" si="535"/>
        <v>2</v>
      </c>
    </row>
    <row r="2783" spans="27:42" x14ac:dyDescent="0.2">
      <c r="AA2783" s="39"/>
      <c r="AB2783" s="39"/>
      <c r="AC2783" s="39"/>
      <c r="AD2783" s="39"/>
      <c r="AE2783" s="39"/>
      <c r="AF2783" s="39"/>
      <c r="AG2783" s="39"/>
      <c r="AH2783" s="39"/>
      <c r="AI2783" s="39"/>
      <c r="AJ2783" s="39"/>
      <c r="AK2783" s="39"/>
      <c r="AL2783" s="39">
        <f t="shared" si="534"/>
        <v>1512</v>
      </c>
      <c r="AM2783" s="39"/>
      <c r="AN2783" s="39">
        <v>10001</v>
      </c>
      <c r="AO2783" s="39" t="s">
        <v>101</v>
      </c>
      <c r="AP2783" s="39">
        <f t="shared" si="535"/>
        <v>2</v>
      </c>
    </row>
    <row r="2784" spans="27:42" x14ac:dyDescent="0.2">
      <c r="AA2784" s="39"/>
      <c r="AB2784" s="39"/>
      <c r="AC2784" s="39"/>
      <c r="AD2784" s="39"/>
      <c r="AE2784" s="39"/>
      <c r="AF2784" s="39"/>
      <c r="AG2784" s="39"/>
      <c r="AH2784" s="39"/>
      <c r="AI2784" s="39"/>
      <c r="AJ2784" s="39"/>
      <c r="AK2784" s="39"/>
      <c r="AL2784" s="39">
        <f t="shared" si="534"/>
        <v>1513</v>
      </c>
      <c r="AM2784" s="39"/>
      <c r="AN2784" s="39">
        <v>10001</v>
      </c>
      <c r="AO2784" s="39" t="s">
        <v>101</v>
      </c>
      <c r="AP2784" s="39">
        <f t="shared" si="535"/>
        <v>2</v>
      </c>
    </row>
    <row r="2785" spans="27:42" x14ac:dyDescent="0.2">
      <c r="AA2785" s="39"/>
      <c r="AB2785" s="39"/>
      <c r="AC2785" s="39"/>
      <c r="AD2785" s="39"/>
      <c r="AE2785" s="39"/>
      <c r="AF2785" s="39"/>
      <c r="AG2785" s="39"/>
      <c r="AH2785" s="39"/>
      <c r="AI2785" s="39"/>
      <c r="AJ2785" s="39"/>
      <c r="AK2785" s="39"/>
      <c r="AL2785" s="39">
        <f t="shared" si="534"/>
        <v>1514</v>
      </c>
      <c r="AM2785" s="39"/>
      <c r="AN2785" s="39">
        <v>10001</v>
      </c>
      <c r="AO2785" s="39" t="s">
        <v>101</v>
      </c>
      <c r="AP2785" s="39">
        <f t="shared" si="535"/>
        <v>2</v>
      </c>
    </row>
    <row r="2786" spans="27:42" x14ac:dyDescent="0.2">
      <c r="AA2786" s="39"/>
      <c r="AB2786" s="39"/>
      <c r="AC2786" s="39"/>
      <c r="AD2786" s="39"/>
      <c r="AE2786" s="39"/>
      <c r="AF2786" s="39"/>
      <c r="AG2786" s="39"/>
      <c r="AH2786" s="39"/>
      <c r="AI2786" s="39"/>
      <c r="AJ2786" s="39"/>
      <c r="AK2786" s="39"/>
      <c r="AL2786" s="39">
        <f t="shared" si="534"/>
        <v>1515</v>
      </c>
      <c r="AM2786" s="39"/>
      <c r="AN2786" s="39">
        <v>10001</v>
      </c>
      <c r="AO2786" s="39" t="s">
        <v>101</v>
      </c>
      <c r="AP2786" s="39">
        <f t="shared" si="535"/>
        <v>2</v>
      </c>
    </row>
    <row r="2787" spans="27:42" x14ac:dyDescent="0.2">
      <c r="AA2787" s="39"/>
      <c r="AB2787" s="39"/>
      <c r="AC2787" s="39"/>
      <c r="AD2787" s="39"/>
      <c r="AE2787" s="39"/>
      <c r="AF2787" s="39"/>
      <c r="AG2787" s="39"/>
      <c r="AH2787" s="39"/>
      <c r="AI2787" s="39"/>
      <c r="AJ2787" s="39"/>
      <c r="AK2787" s="39"/>
      <c r="AL2787" s="39">
        <f t="shared" si="534"/>
        <v>1516</v>
      </c>
      <c r="AM2787" s="39"/>
      <c r="AN2787" s="39">
        <v>10001</v>
      </c>
      <c r="AO2787" s="39" t="s">
        <v>101</v>
      </c>
      <c r="AP2787" s="39">
        <f t="shared" si="535"/>
        <v>2</v>
      </c>
    </row>
    <row r="2788" spans="27:42" x14ac:dyDescent="0.2">
      <c r="AA2788" s="39"/>
      <c r="AB2788" s="39"/>
      <c r="AC2788" s="39"/>
      <c r="AD2788" s="39"/>
      <c r="AE2788" s="39"/>
      <c r="AF2788" s="39"/>
      <c r="AG2788" s="39"/>
      <c r="AH2788" s="39"/>
      <c r="AI2788" s="39"/>
      <c r="AJ2788" s="39"/>
      <c r="AK2788" s="39"/>
      <c r="AL2788" s="39">
        <f t="shared" si="534"/>
        <v>1517</v>
      </c>
      <c r="AM2788" s="39"/>
      <c r="AN2788" s="39">
        <v>10001</v>
      </c>
      <c r="AO2788" s="39" t="s">
        <v>101</v>
      </c>
      <c r="AP2788" s="39">
        <f t="shared" si="535"/>
        <v>2</v>
      </c>
    </row>
    <row r="2789" spans="27:42" x14ac:dyDescent="0.2">
      <c r="AA2789" s="39"/>
      <c r="AB2789" s="39"/>
      <c r="AC2789" s="39"/>
      <c r="AD2789" s="39"/>
      <c r="AE2789" s="39"/>
      <c r="AF2789" s="39"/>
      <c r="AG2789" s="39"/>
      <c r="AH2789" s="39"/>
      <c r="AI2789" s="39"/>
      <c r="AJ2789" s="39"/>
      <c r="AK2789" s="39"/>
      <c r="AL2789" s="39">
        <f t="shared" si="534"/>
        <v>1518</v>
      </c>
      <c r="AM2789" s="39"/>
      <c r="AN2789" s="39">
        <v>10001</v>
      </c>
      <c r="AO2789" s="39" t="s">
        <v>101</v>
      </c>
      <c r="AP2789" s="39">
        <f t="shared" si="535"/>
        <v>2</v>
      </c>
    </row>
    <row r="2790" spans="27:42" x14ac:dyDescent="0.2">
      <c r="AA2790" s="39"/>
      <c r="AB2790" s="39"/>
      <c r="AC2790" s="39"/>
      <c r="AD2790" s="39"/>
      <c r="AE2790" s="39"/>
      <c r="AF2790" s="39"/>
      <c r="AG2790" s="39"/>
      <c r="AH2790" s="39"/>
      <c r="AI2790" s="39"/>
      <c r="AJ2790" s="39"/>
      <c r="AK2790" s="39"/>
      <c r="AL2790" s="39">
        <f t="shared" si="534"/>
        <v>1519</v>
      </c>
      <c r="AM2790" s="39"/>
      <c r="AN2790" s="39">
        <v>10001</v>
      </c>
      <c r="AO2790" s="39" t="s">
        <v>101</v>
      </c>
      <c r="AP2790" s="39">
        <f t="shared" si="535"/>
        <v>2</v>
      </c>
    </row>
    <row r="2791" spans="27:42" x14ac:dyDescent="0.2">
      <c r="AA2791" s="39"/>
      <c r="AB2791" s="39"/>
      <c r="AC2791" s="39"/>
      <c r="AD2791" s="39"/>
      <c r="AE2791" s="39"/>
      <c r="AF2791" s="39"/>
      <c r="AG2791" s="39"/>
      <c r="AH2791" s="39"/>
      <c r="AI2791" s="39"/>
      <c r="AJ2791" s="39"/>
      <c r="AK2791" s="39"/>
      <c r="AL2791" s="39">
        <f t="shared" si="534"/>
        <v>1520</v>
      </c>
      <c r="AM2791" s="39"/>
      <c r="AN2791" s="39">
        <v>10001</v>
      </c>
      <c r="AO2791" s="39" t="s">
        <v>101</v>
      </c>
      <c r="AP2791" s="39">
        <f t="shared" si="535"/>
        <v>2</v>
      </c>
    </row>
    <row r="2792" spans="27:42" x14ac:dyDescent="0.2">
      <c r="AA2792" s="39"/>
      <c r="AB2792" s="39"/>
      <c r="AC2792" s="39"/>
      <c r="AD2792" s="39"/>
      <c r="AE2792" s="39"/>
      <c r="AF2792" s="39"/>
      <c r="AG2792" s="39"/>
      <c r="AH2792" s="39"/>
      <c r="AI2792" s="39"/>
      <c r="AJ2792" s="39"/>
      <c r="AK2792" s="39"/>
      <c r="AL2792" s="39">
        <f t="shared" si="534"/>
        <v>1521</v>
      </c>
      <c r="AM2792" s="39"/>
      <c r="AN2792" s="39">
        <v>10001</v>
      </c>
      <c r="AO2792" s="39" t="s">
        <v>101</v>
      </c>
      <c r="AP2792" s="39">
        <f t="shared" si="535"/>
        <v>2</v>
      </c>
    </row>
    <row r="2793" spans="27:42" x14ac:dyDescent="0.2">
      <c r="AA2793" s="39"/>
      <c r="AB2793" s="39"/>
      <c r="AC2793" s="39"/>
      <c r="AD2793" s="39"/>
      <c r="AE2793" s="39"/>
      <c r="AF2793" s="39"/>
      <c r="AG2793" s="39"/>
      <c r="AH2793" s="39"/>
      <c r="AI2793" s="39"/>
      <c r="AJ2793" s="39"/>
      <c r="AK2793" s="39"/>
      <c r="AL2793" s="39">
        <f t="shared" si="534"/>
        <v>1522</v>
      </c>
      <c r="AM2793" s="39"/>
      <c r="AN2793" s="39">
        <v>10001</v>
      </c>
      <c r="AO2793" s="39" t="s">
        <v>101</v>
      </c>
      <c r="AP2793" s="39">
        <f t="shared" si="535"/>
        <v>2</v>
      </c>
    </row>
    <row r="2794" spans="27:42" x14ac:dyDescent="0.2">
      <c r="AA2794" s="39"/>
      <c r="AB2794" s="39"/>
      <c r="AC2794" s="39"/>
      <c r="AD2794" s="39"/>
      <c r="AE2794" s="39"/>
      <c r="AF2794" s="39"/>
      <c r="AG2794" s="39"/>
      <c r="AH2794" s="39"/>
      <c r="AI2794" s="39"/>
      <c r="AJ2794" s="39"/>
      <c r="AK2794" s="39"/>
      <c r="AL2794" s="39">
        <f t="shared" si="534"/>
        <v>1523</v>
      </c>
      <c r="AM2794" s="39"/>
      <c r="AN2794" s="39">
        <v>10001</v>
      </c>
      <c r="AO2794" s="39" t="s">
        <v>101</v>
      </c>
      <c r="AP2794" s="39">
        <f t="shared" si="535"/>
        <v>2</v>
      </c>
    </row>
    <row r="2795" spans="27:42" x14ac:dyDescent="0.2">
      <c r="AA2795" s="39"/>
      <c r="AB2795" s="39"/>
      <c r="AC2795" s="39"/>
      <c r="AD2795" s="39"/>
      <c r="AE2795" s="39"/>
      <c r="AF2795" s="39"/>
      <c r="AG2795" s="39"/>
      <c r="AH2795" s="39"/>
      <c r="AI2795" s="39"/>
      <c r="AJ2795" s="39"/>
      <c r="AK2795" s="39"/>
      <c r="AL2795" s="39">
        <f t="shared" si="534"/>
        <v>1524</v>
      </c>
      <c r="AM2795" s="39"/>
      <c r="AN2795" s="39">
        <v>10001</v>
      </c>
      <c r="AO2795" s="39" t="s">
        <v>101</v>
      </c>
      <c r="AP2795" s="39">
        <f t="shared" si="535"/>
        <v>2</v>
      </c>
    </row>
    <row r="2796" spans="27:42" x14ac:dyDescent="0.2">
      <c r="AA2796" s="39"/>
      <c r="AB2796" s="39"/>
      <c r="AC2796" s="39"/>
      <c r="AD2796" s="39"/>
      <c r="AE2796" s="39"/>
      <c r="AF2796" s="39"/>
      <c r="AG2796" s="39"/>
      <c r="AH2796" s="39"/>
      <c r="AI2796" s="39"/>
      <c r="AJ2796" s="39"/>
      <c r="AK2796" s="39"/>
      <c r="AL2796" s="39">
        <f t="shared" si="534"/>
        <v>1525</v>
      </c>
      <c r="AM2796" s="39"/>
      <c r="AN2796" s="39">
        <v>10001</v>
      </c>
      <c r="AO2796" s="39" t="s">
        <v>101</v>
      </c>
      <c r="AP2796" s="39">
        <f t="shared" si="535"/>
        <v>2</v>
      </c>
    </row>
    <row r="2797" spans="27:42" x14ac:dyDescent="0.2">
      <c r="AA2797" s="39"/>
      <c r="AB2797" s="39"/>
      <c r="AC2797" s="39"/>
      <c r="AD2797" s="39"/>
      <c r="AE2797" s="39"/>
      <c r="AF2797" s="39"/>
      <c r="AG2797" s="39"/>
      <c r="AH2797" s="39"/>
      <c r="AI2797" s="39"/>
      <c r="AJ2797" s="39"/>
      <c r="AK2797" s="39"/>
      <c r="AL2797" s="39">
        <f t="shared" si="534"/>
        <v>1526</v>
      </c>
      <c r="AM2797" s="39"/>
      <c r="AN2797" s="39">
        <v>10001</v>
      </c>
      <c r="AO2797" s="39" t="s">
        <v>101</v>
      </c>
      <c r="AP2797" s="39">
        <f t="shared" si="535"/>
        <v>2</v>
      </c>
    </row>
    <row r="2798" spans="27:42" x14ac:dyDescent="0.2">
      <c r="AA2798" s="39"/>
      <c r="AB2798" s="39"/>
      <c r="AC2798" s="39"/>
      <c r="AD2798" s="39"/>
      <c r="AE2798" s="39"/>
      <c r="AF2798" s="39"/>
      <c r="AG2798" s="39"/>
      <c r="AH2798" s="39"/>
      <c r="AI2798" s="39"/>
      <c r="AJ2798" s="39"/>
      <c r="AK2798" s="39"/>
      <c r="AL2798" s="39">
        <f t="shared" si="534"/>
        <v>1527</v>
      </c>
      <c r="AM2798" s="39"/>
      <c r="AN2798" s="39">
        <v>10001</v>
      </c>
      <c r="AO2798" s="39" t="s">
        <v>101</v>
      </c>
      <c r="AP2798" s="39">
        <f t="shared" si="535"/>
        <v>2</v>
      </c>
    </row>
    <row r="2799" spans="27:42" x14ac:dyDescent="0.2">
      <c r="AA2799" s="39"/>
      <c r="AB2799" s="39"/>
      <c r="AC2799" s="39"/>
      <c r="AD2799" s="39"/>
      <c r="AE2799" s="39"/>
      <c r="AF2799" s="39"/>
      <c r="AG2799" s="39"/>
      <c r="AH2799" s="39"/>
      <c r="AI2799" s="39"/>
      <c r="AJ2799" s="39"/>
      <c r="AK2799" s="39"/>
      <c r="AL2799" s="39">
        <f t="shared" si="534"/>
        <v>1528</v>
      </c>
      <c r="AM2799" s="39"/>
      <c r="AN2799" s="39">
        <v>10001</v>
      </c>
      <c r="AO2799" s="39" t="s">
        <v>101</v>
      </c>
      <c r="AP2799" s="39">
        <f t="shared" si="535"/>
        <v>2</v>
      </c>
    </row>
    <row r="2800" spans="27:42" x14ac:dyDescent="0.2">
      <c r="AA2800" s="39"/>
      <c r="AB2800" s="39"/>
      <c r="AC2800" s="39"/>
      <c r="AD2800" s="39"/>
      <c r="AE2800" s="39"/>
      <c r="AF2800" s="39"/>
      <c r="AG2800" s="39"/>
      <c r="AH2800" s="39"/>
      <c r="AI2800" s="39"/>
      <c r="AJ2800" s="39"/>
      <c r="AK2800" s="39"/>
      <c r="AL2800" s="39">
        <f t="shared" si="534"/>
        <v>1529</v>
      </c>
      <c r="AM2800" s="39"/>
      <c r="AN2800" s="39">
        <v>10001</v>
      </c>
      <c r="AO2800" s="39" t="s">
        <v>101</v>
      </c>
      <c r="AP2800" s="39">
        <f t="shared" si="535"/>
        <v>2</v>
      </c>
    </row>
    <row r="2801" spans="27:42" x14ac:dyDescent="0.2">
      <c r="AA2801" s="39"/>
      <c r="AB2801" s="39"/>
      <c r="AC2801" s="39"/>
      <c r="AD2801" s="39"/>
      <c r="AE2801" s="39"/>
      <c r="AF2801" s="39"/>
      <c r="AG2801" s="39"/>
      <c r="AH2801" s="39"/>
      <c r="AI2801" s="39"/>
      <c r="AJ2801" s="39"/>
      <c r="AK2801" s="39"/>
      <c r="AL2801" s="39">
        <f t="shared" si="534"/>
        <v>1530</v>
      </c>
      <c r="AM2801" s="39"/>
      <c r="AN2801" s="39">
        <v>10001</v>
      </c>
      <c r="AO2801" s="39" t="s">
        <v>101</v>
      </c>
      <c r="AP2801" s="39">
        <f t="shared" si="535"/>
        <v>2</v>
      </c>
    </row>
    <row r="2802" spans="27:42" x14ac:dyDescent="0.2">
      <c r="AA2802" s="39"/>
      <c r="AB2802" s="39"/>
      <c r="AC2802" s="39"/>
      <c r="AD2802" s="39"/>
      <c r="AE2802" s="39"/>
      <c r="AF2802" s="39"/>
      <c r="AG2802" s="39"/>
      <c r="AH2802" s="39"/>
      <c r="AI2802" s="39"/>
      <c r="AJ2802" s="39"/>
      <c r="AK2802" s="39"/>
      <c r="AL2802" s="39">
        <f t="shared" si="534"/>
        <v>1531</v>
      </c>
      <c r="AM2802" s="39"/>
      <c r="AN2802" s="39">
        <v>10001</v>
      </c>
      <c r="AO2802" s="39" t="s">
        <v>101</v>
      </c>
      <c r="AP2802" s="39">
        <f t="shared" si="535"/>
        <v>2</v>
      </c>
    </row>
    <row r="2803" spans="27:42" x14ac:dyDescent="0.2">
      <c r="AA2803" s="39"/>
      <c r="AB2803" s="39"/>
      <c r="AC2803" s="39"/>
      <c r="AD2803" s="39"/>
      <c r="AE2803" s="39"/>
      <c r="AF2803" s="39"/>
      <c r="AG2803" s="39"/>
      <c r="AH2803" s="39"/>
      <c r="AI2803" s="39"/>
      <c r="AJ2803" s="39"/>
      <c r="AK2803" s="39"/>
      <c r="AL2803" s="39">
        <f t="shared" si="534"/>
        <v>1532</v>
      </c>
      <c r="AM2803" s="39"/>
      <c r="AN2803" s="39">
        <v>10001</v>
      </c>
      <c r="AO2803" s="39" t="s">
        <v>101</v>
      </c>
      <c r="AP2803" s="39">
        <f t="shared" si="535"/>
        <v>2</v>
      </c>
    </row>
    <row r="2804" spans="27:42" x14ac:dyDescent="0.2">
      <c r="AA2804" s="39"/>
      <c r="AB2804" s="39"/>
      <c r="AC2804" s="39"/>
      <c r="AD2804" s="39"/>
      <c r="AE2804" s="39"/>
      <c r="AF2804" s="39"/>
      <c r="AG2804" s="39"/>
      <c r="AH2804" s="39"/>
      <c r="AI2804" s="39"/>
      <c r="AJ2804" s="39"/>
      <c r="AK2804" s="39"/>
      <c r="AL2804" s="39">
        <f t="shared" si="534"/>
        <v>1533</v>
      </c>
      <c r="AM2804" s="39"/>
      <c r="AN2804" s="39">
        <v>10001</v>
      </c>
      <c r="AO2804" s="39" t="s">
        <v>101</v>
      </c>
      <c r="AP2804" s="39">
        <f t="shared" si="535"/>
        <v>2</v>
      </c>
    </row>
    <row r="2805" spans="27:42" x14ac:dyDescent="0.2">
      <c r="AA2805" s="39"/>
      <c r="AB2805" s="39"/>
      <c r="AC2805" s="39"/>
      <c r="AD2805" s="39"/>
      <c r="AE2805" s="39"/>
      <c r="AF2805" s="39"/>
      <c r="AG2805" s="39"/>
      <c r="AH2805" s="39"/>
      <c r="AI2805" s="39"/>
      <c r="AJ2805" s="39"/>
      <c r="AK2805" s="39"/>
      <c r="AL2805" s="39">
        <f t="shared" si="534"/>
        <v>1534</v>
      </c>
      <c r="AM2805" s="39"/>
      <c r="AN2805" s="39">
        <v>10001</v>
      </c>
      <c r="AO2805" s="39" t="s">
        <v>101</v>
      </c>
      <c r="AP2805" s="39">
        <f t="shared" si="535"/>
        <v>2</v>
      </c>
    </row>
    <row r="2806" spans="27:42" x14ac:dyDescent="0.2">
      <c r="AA2806" s="39"/>
      <c r="AB2806" s="39"/>
      <c r="AC2806" s="39"/>
      <c r="AD2806" s="39"/>
      <c r="AE2806" s="39"/>
      <c r="AF2806" s="39"/>
      <c r="AG2806" s="39"/>
      <c r="AH2806" s="39"/>
      <c r="AI2806" s="39"/>
      <c r="AJ2806" s="39"/>
      <c r="AK2806" s="39"/>
      <c r="AL2806" s="39">
        <f t="shared" si="534"/>
        <v>1535</v>
      </c>
      <c r="AM2806" s="39"/>
      <c r="AN2806" s="39">
        <v>10001</v>
      </c>
      <c r="AO2806" s="39" t="s">
        <v>101</v>
      </c>
      <c r="AP2806" s="39">
        <f t="shared" si="535"/>
        <v>2</v>
      </c>
    </row>
    <row r="2807" spans="27:42" x14ac:dyDescent="0.2">
      <c r="AA2807" s="39"/>
      <c r="AB2807" s="39"/>
      <c r="AC2807" s="39"/>
      <c r="AD2807" s="39"/>
      <c r="AE2807" s="39"/>
      <c r="AF2807" s="39"/>
      <c r="AG2807" s="39"/>
      <c r="AH2807" s="39"/>
      <c r="AI2807" s="39"/>
      <c r="AJ2807" s="39"/>
      <c r="AK2807" s="39"/>
      <c r="AL2807" s="39">
        <f t="shared" si="534"/>
        <v>1536</v>
      </c>
      <c r="AM2807" s="39"/>
      <c r="AN2807" s="39">
        <v>10001</v>
      </c>
      <c r="AO2807" s="39" t="s">
        <v>101</v>
      </c>
      <c r="AP2807" s="39">
        <f t="shared" si="535"/>
        <v>2</v>
      </c>
    </row>
    <row r="2808" spans="27:42" x14ac:dyDescent="0.2">
      <c r="AA2808" s="39"/>
      <c r="AB2808" s="39"/>
      <c r="AC2808" s="39"/>
      <c r="AD2808" s="39"/>
      <c r="AE2808" s="39"/>
      <c r="AF2808" s="39"/>
      <c r="AG2808" s="39"/>
      <c r="AH2808" s="39"/>
      <c r="AI2808" s="39"/>
      <c r="AJ2808" s="39"/>
      <c r="AK2808" s="39"/>
      <c r="AL2808" s="39">
        <f t="shared" si="534"/>
        <v>1537</v>
      </c>
      <c r="AM2808" s="39"/>
      <c r="AN2808" s="39">
        <v>10001</v>
      </c>
      <c r="AO2808" s="39" t="s">
        <v>101</v>
      </c>
      <c r="AP2808" s="39">
        <f t="shared" si="535"/>
        <v>2</v>
      </c>
    </row>
    <row r="2809" spans="27:42" x14ac:dyDescent="0.2">
      <c r="AA2809" s="39"/>
      <c r="AB2809" s="39"/>
      <c r="AC2809" s="39"/>
      <c r="AD2809" s="39"/>
      <c r="AE2809" s="39"/>
      <c r="AF2809" s="39"/>
      <c r="AG2809" s="39"/>
      <c r="AH2809" s="39"/>
      <c r="AI2809" s="39"/>
      <c r="AJ2809" s="39"/>
      <c r="AK2809" s="39"/>
      <c r="AL2809" s="39">
        <f t="shared" si="534"/>
        <v>1538</v>
      </c>
      <c r="AM2809" s="39"/>
      <c r="AN2809" s="39">
        <v>10001</v>
      </c>
      <c r="AO2809" s="39" t="s">
        <v>101</v>
      </c>
      <c r="AP2809" s="39">
        <f t="shared" si="535"/>
        <v>2</v>
      </c>
    </row>
    <row r="2810" spans="27:42" x14ac:dyDescent="0.2">
      <c r="AA2810" s="39"/>
      <c r="AB2810" s="39"/>
      <c r="AC2810" s="39"/>
      <c r="AD2810" s="39"/>
      <c r="AE2810" s="39"/>
      <c r="AF2810" s="39"/>
      <c r="AG2810" s="39"/>
      <c r="AH2810" s="39"/>
      <c r="AI2810" s="39"/>
      <c r="AJ2810" s="39"/>
      <c r="AK2810" s="39"/>
      <c r="AL2810" s="39">
        <f t="shared" si="534"/>
        <v>1539</v>
      </c>
      <c r="AM2810" s="39"/>
      <c r="AN2810" s="39">
        <v>10001</v>
      </c>
      <c r="AO2810" s="39" t="s">
        <v>101</v>
      </c>
      <c r="AP2810" s="39">
        <f t="shared" si="535"/>
        <v>2</v>
      </c>
    </row>
    <row r="2811" spans="27:42" x14ac:dyDescent="0.2">
      <c r="AA2811" s="39"/>
      <c r="AB2811" s="39"/>
      <c r="AC2811" s="39"/>
      <c r="AD2811" s="39"/>
      <c r="AE2811" s="39"/>
      <c r="AF2811" s="39"/>
      <c r="AG2811" s="39"/>
      <c r="AH2811" s="39"/>
      <c r="AI2811" s="39"/>
      <c r="AJ2811" s="39"/>
      <c r="AK2811" s="39"/>
      <c r="AL2811" s="39">
        <f t="shared" si="534"/>
        <v>1540</v>
      </c>
      <c r="AM2811" s="39"/>
      <c r="AN2811" s="39">
        <v>10001</v>
      </c>
      <c r="AO2811" s="39" t="s">
        <v>101</v>
      </c>
      <c r="AP2811" s="39">
        <f t="shared" si="535"/>
        <v>2</v>
      </c>
    </row>
    <row r="2812" spans="27:42" x14ac:dyDescent="0.2">
      <c r="AA2812" s="39"/>
      <c r="AB2812" s="39"/>
      <c r="AC2812" s="39"/>
      <c r="AD2812" s="39"/>
      <c r="AE2812" s="39"/>
      <c r="AF2812" s="39"/>
      <c r="AG2812" s="39"/>
      <c r="AH2812" s="39"/>
      <c r="AI2812" s="39"/>
      <c r="AJ2812" s="39"/>
      <c r="AK2812" s="39"/>
      <c r="AL2812" s="39">
        <f t="shared" si="534"/>
        <v>1541</v>
      </c>
      <c r="AM2812" s="39"/>
      <c r="AN2812" s="39">
        <v>10001</v>
      </c>
      <c r="AO2812" s="39" t="s">
        <v>101</v>
      </c>
      <c r="AP2812" s="39">
        <f t="shared" si="535"/>
        <v>2</v>
      </c>
    </row>
    <row r="2813" spans="27:42" x14ac:dyDescent="0.2">
      <c r="AA2813" s="39"/>
      <c r="AB2813" s="39"/>
      <c r="AC2813" s="39"/>
      <c r="AD2813" s="39"/>
      <c r="AE2813" s="39"/>
      <c r="AF2813" s="39"/>
      <c r="AG2813" s="39"/>
      <c r="AH2813" s="39"/>
      <c r="AI2813" s="39"/>
      <c r="AJ2813" s="39"/>
      <c r="AK2813" s="39"/>
      <c r="AL2813" s="39">
        <f t="shared" si="534"/>
        <v>1542</v>
      </c>
      <c r="AM2813" s="39"/>
      <c r="AN2813" s="39">
        <v>10001</v>
      </c>
      <c r="AO2813" s="39" t="s">
        <v>101</v>
      </c>
      <c r="AP2813" s="39">
        <f t="shared" si="535"/>
        <v>2</v>
      </c>
    </row>
    <row r="2814" spans="27:42" x14ac:dyDescent="0.2">
      <c r="AA2814" s="39"/>
      <c r="AB2814" s="39"/>
      <c r="AC2814" s="39"/>
      <c r="AD2814" s="39"/>
      <c r="AE2814" s="39"/>
      <c r="AF2814" s="39"/>
      <c r="AG2814" s="39"/>
      <c r="AH2814" s="39"/>
      <c r="AI2814" s="39"/>
      <c r="AJ2814" s="39"/>
      <c r="AK2814" s="39"/>
      <c r="AL2814" s="39">
        <f t="shared" si="534"/>
        <v>1543</v>
      </c>
      <c r="AM2814" s="39"/>
      <c r="AN2814" s="39">
        <v>10001</v>
      </c>
      <c r="AO2814" s="39" t="s">
        <v>101</v>
      </c>
      <c r="AP2814" s="39">
        <f t="shared" si="535"/>
        <v>2</v>
      </c>
    </row>
    <row r="2815" spans="27:42" x14ac:dyDescent="0.2">
      <c r="AA2815" s="39"/>
      <c r="AB2815" s="39"/>
      <c r="AC2815" s="39"/>
      <c r="AD2815" s="39"/>
      <c r="AE2815" s="39"/>
      <c r="AF2815" s="39"/>
      <c r="AG2815" s="39"/>
      <c r="AH2815" s="39"/>
      <c r="AI2815" s="39"/>
      <c r="AJ2815" s="39"/>
      <c r="AK2815" s="39"/>
      <c r="AL2815" s="39">
        <f t="shared" si="534"/>
        <v>1544</v>
      </c>
      <c r="AM2815" s="39"/>
      <c r="AN2815" s="39">
        <v>10001</v>
      </c>
      <c r="AO2815" s="39" t="s">
        <v>101</v>
      </c>
      <c r="AP2815" s="39">
        <f t="shared" si="535"/>
        <v>2</v>
      </c>
    </row>
    <row r="2816" spans="27:42" x14ac:dyDescent="0.2">
      <c r="AA2816" s="39"/>
      <c r="AB2816" s="39"/>
      <c r="AC2816" s="39"/>
      <c r="AD2816" s="39"/>
      <c r="AE2816" s="39"/>
      <c r="AF2816" s="39"/>
      <c r="AG2816" s="39"/>
      <c r="AH2816" s="39"/>
      <c r="AI2816" s="39"/>
      <c r="AJ2816" s="39"/>
      <c r="AK2816" s="39"/>
      <c r="AL2816" s="39">
        <f t="shared" si="534"/>
        <v>1545</v>
      </c>
      <c r="AM2816" s="39"/>
      <c r="AN2816" s="39">
        <v>10001</v>
      </c>
      <c r="AO2816" s="39" t="s">
        <v>101</v>
      </c>
      <c r="AP2816" s="39">
        <f t="shared" si="535"/>
        <v>2</v>
      </c>
    </row>
    <row r="2817" spans="27:42" x14ac:dyDescent="0.2">
      <c r="AA2817" s="39"/>
      <c r="AB2817" s="39"/>
      <c r="AC2817" s="39"/>
      <c r="AD2817" s="39"/>
      <c r="AE2817" s="39"/>
      <c r="AF2817" s="39"/>
      <c r="AG2817" s="39"/>
      <c r="AH2817" s="39"/>
      <c r="AI2817" s="39"/>
      <c r="AJ2817" s="39"/>
      <c r="AK2817" s="39"/>
      <c r="AL2817" s="39">
        <f t="shared" si="534"/>
        <v>1546</v>
      </c>
      <c r="AM2817" s="39"/>
      <c r="AN2817" s="39">
        <v>10001</v>
      </c>
      <c r="AO2817" s="39" t="s">
        <v>101</v>
      </c>
      <c r="AP2817" s="39">
        <f t="shared" si="535"/>
        <v>2</v>
      </c>
    </row>
    <row r="2818" spans="27:42" x14ac:dyDescent="0.2">
      <c r="AA2818" s="39"/>
      <c r="AB2818" s="39"/>
      <c r="AC2818" s="39"/>
      <c r="AD2818" s="39"/>
      <c r="AE2818" s="39"/>
      <c r="AF2818" s="39"/>
      <c r="AG2818" s="39"/>
      <c r="AH2818" s="39"/>
      <c r="AI2818" s="39"/>
      <c r="AJ2818" s="39"/>
      <c r="AK2818" s="39"/>
      <c r="AL2818" s="39">
        <f t="shared" si="534"/>
        <v>1547</v>
      </c>
      <c r="AM2818" s="39"/>
      <c r="AN2818" s="39">
        <v>10001</v>
      </c>
      <c r="AO2818" s="39" t="s">
        <v>101</v>
      </c>
      <c r="AP2818" s="39">
        <f t="shared" si="535"/>
        <v>2</v>
      </c>
    </row>
    <row r="2819" spans="27:42" x14ac:dyDescent="0.2">
      <c r="AA2819" s="39"/>
      <c r="AB2819" s="39"/>
      <c r="AC2819" s="39"/>
      <c r="AD2819" s="39"/>
      <c r="AE2819" s="39"/>
      <c r="AF2819" s="39"/>
      <c r="AG2819" s="39"/>
      <c r="AH2819" s="39"/>
      <c r="AI2819" s="39"/>
      <c r="AJ2819" s="39"/>
      <c r="AK2819" s="39"/>
      <c r="AL2819" s="39">
        <f t="shared" si="534"/>
        <v>1548</v>
      </c>
      <c r="AM2819" s="39"/>
      <c r="AN2819" s="39">
        <v>10001</v>
      </c>
      <c r="AO2819" s="39" t="s">
        <v>101</v>
      </c>
      <c r="AP2819" s="39">
        <f t="shared" si="535"/>
        <v>2</v>
      </c>
    </row>
    <row r="2820" spans="27:42" x14ac:dyDescent="0.2">
      <c r="AA2820" s="39"/>
      <c r="AB2820" s="39"/>
      <c r="AC2820" s="39"/>
      <c r="AD2820" s="39"/>
      <c r="AE2820" s="39"/>
      <c r="AF2820" s="39"/>
      <c r="AG2820" s="39"/>
      <c r="AH2820" s="39"/>
      <c r="AI2820" s="39"/>
      <c r="AJ2820" s="39"/>
      <c r="AK2820" s="39"/>
      <c r="AL2820" s="39">
        <f t="shared" si="534"/>
        <v>1549</v>
      </c>
      <c r="AM2820" s="39"/>
      <c r="AN2820" s="39">
        <v>10001</v>
      </c>
      <c r="AO2820" s="39" t="s">
        <v>101</v>
      </c>
      <c r="AP2820" s="39">
        <f t="shared" si="535"/>
        <v>2</v>
      </c>
    </row>
    <row r="2821" spans="27:42" x14ac:dyDescent="0.2">
      <c r="AA2821" s="39"/>
      <c r="AB2821" s="39"/>
      <c r="AC2821" s="39"/>
      <c r="AD2821" s="39"/>
      <c r="AE2821" s="39"/>
      <c r="AF2821" s="39"/>
      <c r="AG2821" s="39"/>
      <c r="AH2821" s="39"/>
      <c r="AI2821" s="39"/>
      <c r="AJ2821" s="39"/>
      <c r="AK2821" s="39"/>
      <c r="AL2821" s="39">
        <f t="shared" si="534"/>
        <v>1550</v>
      </c>
      <c r="AM2821" s="39"/>
      <c r="AN2821" s="39">
        <v>10001</v>
      </c>
      <c r="AO2821" s="39" t="s">
        <v>101</v>
      </c>
      <c r="AP2821" s="39">
        <f t="shared" si="535"/>
        <v>2</v>
      </c>
    </row>
    <row r="2822" spans="27:42" x14ac:dyDescent="0.2">
      <c r="AA2822" s="39"/>
      <c r="AB2822" s="39"/>
      <c r="AC2822" s="39"/>
      <c r="AD2822" s="39"/>
      <c r="AE2822" s="39"/>
      <c r="AF2822" s="39"/>
      <c r="AG2822" s="39"/>
      <c r="AH2822" s="39"/>
      <c r="AI2822" s="39"/>
      <c r="AJ2822" s="39"/>
      <c r="AK2822" s="39"/>
      <c r="AL2822" s="39">
        <f t="shared" si="534"/>
        <v>1551</v>
      </c>
      <c r="AM2822" s="39"/>
      <c r="AN2822" s="39">
        <v>10001</v>
      </c>
      <c r="AO2822" s="39" t="s">
        <v>101</v>
      </c>
      <c r="AP2822" s="39">
        <f t="shared" si="535"/>
        <v>2</v>
      </c>
    </row>
    <row r="2823" spans="27:42" x14ac:dyDescent="0.2">
      <c r="AA2823" s="39"/>
      <c r="AB2823" s="39"/>
      <c r="AC2823" s="39"/>
      <c r="AD2823" s="39"/>
      <c r="AE2823" s="39"/>
      <c r="AF2823" s="39"/>
      <c r="AG2823" s="39"/>
      <c r="AH2823" s="39"/>
      <c r="AI2823" s="39"/>
      <c r="AJ2823" s="39"/>
      <c r="AK2823" s="39"/>
      <c r="AL2823" s="39">
        <f t="shared" si="534"/>
        <v>1552</v>
      </c>
      <c r="AM2823" s="39"/>
      <c r="AN2823" s="39">
        <v>10001</v>
      </c>
      <c r="AO2823" s="39" t="s">
        <v>101</v>
      </c>
      <c r="AP2823" s="39">
        <f t="shared" si="535"/>
        <v>2</v>
      </c>
    </row>
    <row r="2824" spans="27:42" x14ac:dyDescent="0.2">
      <c r="AA2824" s="39"/>
      <c r="AB2824" s="39"/>
      <c r="AC2824" s="39"/>
      <c r="AD2824" s="39"/>
      <c r="AE2824" s="39"/>
      <c r="AF2824" s="39"/>
      <c r="AG2824" s="39"/>
      <c r="AH2824" s="39"/>
      <c r="AI2824" s="39"/>
      <c r="AJ2824" s="39"/>
      <c r="AK2824" s="39"/>
      <c r="AL2824" s="39">
        <f t="shared" si="534"/>
        <v>1553</v>
      </c>
      <c r="AM2824" s="39"/>
      <c r="AN2824" s="39">
        <v>10001</v>
      </c>
      <c r="AO2824" s="39" t="s">
        <v>101</v>
      </c>
      <c r="AP2824" s="39">
        <f t="shared" si="535"/>
        <v>2</v>
      </c>
    </row>
    <row r="2825" spans="27:42" x14ac:dyDescent="0.2">
      <c r="AA2825" s="39"/>
      <c r="AB2825" s="39"/>
      <c r="AC2825" s="39"/>
      <c r="AD2825" s="39"/>
      <c r="AE2825" s="39"/>
      <c r="AF2825" s="39"/>
      <c r="AG2825" s="39"/>
      <c r="AH2825" s="39"/>
      <c r="AI2825" s="39"/>
      <c r="AJ2825" s="39"/>
      <c r="AK2825" s="39"/>
      <c r="AL2825" s="39">
        <f t="shared" si="534"/>
        <v>1554</v>
      </c>
      <c r="AM2825" s="39"/>
      <c r="AN2825" s="39">
        <v>10001</v>
      </c>
      <c r="AO2825" s="39" t="s">
        <v>101</v>
      </c>
      <c r="AP2825" s="39">
        <f t="shared" si="535"/>
        <v>2</v>
      </c>
    </row>
    <row r="2826" spans="27:42" x14ac:dyDescent="0.2">
      <c r="AA2826" s="39"/>
      <c r="AB2826" s="39"/>
      <c r="AC2826" s="39"/>
      <c r="AD2826" s="39"/>
      <c r="AE2826" s="39"/>
      <c r="AF2826" s="39"/>
      <c r="AG2826" s="39"/>
      <c r="AH2826" s="39"/>
      <c r="AI2826" s="39"/>
      <c r="AJ2826" s="39"/>
      <c r="AK2826" s="39"/>
      <c r="AL2826" s="39">
        <f t="shared" si="534"/>
        <v>1555</v>
      </c>
      <c r="AM2826" s="39"/>
      <c r="AN2826" s="39">
        <v>10001</v>
      </c>
      <c r="AO2826" s="39" t="s">
        <v>101</v>
      </c>
      <c r="AP2826" s="39">
        <f t="shared" si="535"/>
        <v>2</v>
      </c>
    </row>
    <row r="2827" spans="27:42" x14ac:dyDescent="0.2">
      <c r="AA2827" s="39"/>
      <c r="AB2827" s="39"/>
      <c r="AC2827" s="39"/>
      <c r="AD2827" s="39"/>
      <c r="AE2827" s="39"/>
      <c r="AF2827" s="39"/>
      <c r="AG2827" s="39"/>
      <c r="AH2827" s="39"/>
      <c r="AI2827" s="39"/>
      <c r="AJ2827" s="39"/>
      <c r="AK2827" s="39"/>
      <c r="AL2827" s="39">
        <f t="shared" si="534"/>
        <v>1556</v>
      </c>
      <c r="AM2827" s="39"/>
      <c r="AN2827" s="39">
        <v>10001</v>
      </c>
      <c r="AO2827" s="39" t="s">
        <v>101</v>
      </c>
      <c r="AP2827" s="39">
        <f t="shared" si="535"/>
        <v>2</v>
      </c>
    </row>
    <row r="2828" spans="27:42" x14ac:dyDescent="0.2">
      <c r="AA2828" s="39"/>
      <c r="AB2828" s="39"/>
      <c r="AC2828" s="39"/>
      <c r="AD2828" s="39"/>
      <c r="AE2828" s="39"/>
      <c r="AF2828" s="39"/>
      <c r="AG2828" s="39"/>
      <c r="AH2828" s="39"/>
      <c r="AI2828" s="39"/>
      <c r="AJ2828" s="39"/>
      <c r="AK2828" s="39"/>
      <c r="AL2828" s="39">
        <f t="shared" si="534"/>
        <v>1557</v>
      </c>
      <c r="AM2828" s="39"/>
      <c r="AN2828" s="39">
        <v>10001</v>
      </c>
      <c r="AO2828" s="39" t="s">
        <v>101</v>
      </c>
      <c r="AP2828" s="39">
        <f t="shared" si="535"/>
        <v>2</v>
      </c>
    </row>
    <row r="2829" spans="27:42" x14ac:dyDescent="0.2">
      <c r="AA2829" s="39"/>
      <c r="AB2829" s="39"/>
      <c r="AC2829" s="39"/>
      <c r="AD2829" s="39"/>
      <c r="AE2829" s="39"/>
      <c r="AF2829" s="39"/>
      <c r="AG2829" s="39"/>
      <c r="AH2829" s="39"/>
      <c r="AI2829" s="39"/>
      <c r="AJ2829" s="39"/>
      <c r="AK2829" s="39"/>
      <c r="AL2829" s="39">
        <f t="shared" si="534"/>
        <v>1558</v>
      </c>
      <c r="AM2829" s="39"/>
      <c r="AN2829" s="39">
        <v>10001</v>
      </c>
      <c r="AO2829" s="39" t="s">
        <v>101</v>
      </c>
      <c r="AP2829" s="39">
        <f t="shared" si="535"/>
        <v>2</v>
      </c>
    </row>
    <row r="2830" spans="27:42" x14ac:dyDescent="0.2">
      <c r="AA2830" s="39"/>
      <c r="AB2830" s="39"/>
      <c r="AC2830" s="39"/>
      <c r="AD2830" s="39"/>
      <c r="AE2830" s="39"/>
      <c r="AF2830" s="39"/>
      <c r="AG2830" s="39"/>
      <c r="AH2830" s="39"/>
      <c r="AI2830" s="39"/>
      <c r="AJ2830" s="39"/>
      <c r="AK2830" s="39"/>
      <c r="AL2830" s="39">
        <f t="shared" si="534"/>
        <v>1559</v>
      </c>
      <c r="AM2830" s="39"/>
      <c r="AN2830" s="39">
        <v>10001</v>
      </c>
      <c r="AO2830" s="39" t="s">
        <v>101</v>
      </c>
      <c r="AP2830" s="39">
        <f t="shared" si="535"/>
        <v>2</v>
      </c>
    </row>
    <row r="2831" spans="27:42" x14ac:dyDescent="0.2">
      <c r="AA2831" s="39"/>
      <c r="AB2831" s="39"/>
      <c r="AC2831" s="39"/>
      <c r="AD2831" s="39"/>
      <c r="AE2831" s="39"/>
      <c r="AF2831" s="39"/>
      <c r="AG2831" s="39"/>
      <c r="AH2831" s="39"/>
      <c r="AI2831" s="39"/>
      <c r="AJ2831" s="39"/>
      <c r="AK2831" s="39"/>
      <c r="AL2831" s="39">
        <f t="shared" si="534"/>
        <v>1560</v>
      </c>
      <c r="AM2831" s="39"/>
      <c r="AN2831" s="39">
        <v>10001</v>
      </c>
      <c r="AO2831" s="39" t="s">
        <v>101</v>
      </c>
      <c r="AP2831" s="39">
        <f t="shared" si="535"/>
        <v>2</v>
      </c>
    </row>
    <row r="2832" spans="27:42" x14ac:dyDescent="0.2">
      <c r="AA2832" s="39"/>
      <c r="AB2832" s="39"/>
      <c r="AC2832" s="39"/>
      <c r="AD2832" s="39"/>
      <c r="AE2832" s="39"/>
      <c r="AF2832" s="39"/>
      <c r="AG2832" s="39"/>
      <c r="AH2832" s="39"/>
      <c r="AI2832" s="39"/>
      <c r="AJ2832" s="39"/>
      <c r="AK2832" s="39"/>
      <c r="AL2832" s="39">
        <f t="shared" si="534"/>
        <v>1561</v>
      </c>
      <c r="AM2832" s="39"/>
      <c r="AN2832" s="39">
        <v>10001</v>
      </c>
      <c r="AO2832" s="39" t="s">
        <v>101</v>
      </c>
      <c r="AP2832" s="39">
        <f t="shared" si="535"/>
        <v>2</v>
      </c>
    </row>
    <row r="2833" spans="27:42" x14ac:dyDescent="0.2">
      <c r="AA2833" s="39"/>
      <c r="AB2833" s="39"/>
      <c r="AC2833" s="39"/>
      <c r="AD2833" s="39"/>
      <c r="AE2833" s="39"/>
      <c r="AF2833" s="39"/>
      <c r="AG2833" s="39"/>
      <c r="AH2833" s="39"/>
      <c r="AI2833" s="39"/>
      <c r="AJ2833" s="39"/>
      <c r="AK2833" s="39"/>
      <c r="AL2833" s="39">
        <f t="shared" si="534"/>
        <v>1562</v>
      </c>
      <c r="AM2833" s="39"/>
      <c r="AN2833" s="39">
        <v>10001</v>
      </c>
      <c r="AO2833" s="39" t="s">
        <v>101</v>
      </c>
      <c r="AP2833" s="39">
        <f t="shared" si="535"/>
        <v>2</v>
      </c>
    </row>
    <row r="2834" spans="27:42" x14ac:dyDescent="0.2">
      <c r="AA2834" s="39"/>
      <c r="AB2834" s="39"/>
      <c r="AC2834" s="39"/>
      <c r="AD2834" s="39"/>
      <c r="AE2834" s="39"/>
      <c r="AF2834" s="39"/>
      <c r="AG2834" s="39"/>
      <c r="AH2834" s="39"/>
      <c r="AI2834" s="39"/>
      <c r="AJ2834" s="39"/>
      <c r="AK2834" s="39"/>
      <c r="AL2834" s="39">
        <f t="shared" si="534"/>
        <v>1563</v>
      </c>
      <c r="AM2834" s="39"/>
      <c r="AN2834" s="39">
        <v>10001</v>
      </c>
      <c r="AO2834" s="39" t="s">
        <v>101</v>
      </c>
      <c r="AP2834" s="39">
        <f t="shared" si="535"/>
        <v>2</v>
      </c>
    </row>
    <row r="2835" spans="27:42" x14ac:dyDescent="0.2">
      <c r="AA2835" s="39"/>
      <c r="AB2835" s="39"/>
      <c r="AC2835" s="39"/>
      <c r="AD2835" s="39"/>
      <c r="AE2835" s="39"/>
      <c r="AF2835" s="39"/>
      <c r="AG2835" s="39"/>
      <c r="AH2835" s="39"/>
      <c r="AI2835" s="39"/>
      <c r="AJ2835" s="39"/>
      <c r="AK2835" s="39"/>
      <c r="AL2835" s="39">
        <f t="shared" si="534"/>
        <v>1564</v>
      </c>
      <c r="AM2835" s="39"/>
      <c r="AN2835" s="39">
        <v>10001</v>
      </c>
      <c r="AO2835" s="39" t="s">
        <v>101</v>
      </c>
      <c r="AP2835" s="39">
        <f t="shared" si="535"/>
        <v>2</v>
      </c>
    </row>
    <row r="2836" spans="27:42" x14ac:dyDescent="0.2">
      <c r="AA2836" s="39"/>
      <c r="AB2836" s="39"/>
      <c r="AC2836" s="39"/>
      <c r="AD2836" s="39"/>
      <c r="AE2836" s="39"/>
      <c r="AF2836" s="39"/>
      <c r="AG2836" s="39"/>
      <c r="AH2836" s="39"/>
      <c r="AI2836" s="39"/>
      <c r="AJ2836" s="39"/>
      <c r="AK2836" s="39"/>
      <c r="AL2836" s="39">
        <f t="shared" si="534"/>
        <v>1565</v>
      </c>
      <c r="AM2836" s="39"/>
      <c r="AN2836" s="39">
        <v>10001</v>
      </c>
      <c r="AO2836" s="39" t="s">
        <v>101</v>
      </c>
      <c r="AP2836" s="39">
        <f t="shared" si="535"/>
        <v>2</v>
      </c>
    </row>
    <row r="2837" spans="27:42" x14ac:dyDescent="0.2">
      <c r="AA2837" s="39"/>
      <c r="AB2837" s="39"/>
      <c r="AC2837" s="39"/>
      <c r="AD2837" s="39"/>
      <c r="AE2837" s="39"/>
      <c r="AF2837" s="39"/>
      <c r="AG2837" s="39"/>
      <c r="AH2837" s="39"/>
      <c r="AI2837" s="39"/>
      <c r="AJ2837" s="39"/>
      <c r="AK2837" s="39"/>
      <c r="AL2837" s="39">
        <f t="shared" si="534"/>
        <v>1566</v>
      </c>
      <c r="AM2837" s="39"/>
      <c r="AN2837" s="39">
        <v>10001</v>
      </c>
      <c r="AO2837" s="39" t="s">
        <v>101</v>
      </c>
      <c r="AP2837" s="39">
        <f t="shared" si="535"/>
        <v>2</v>
      </c>
    </row>
    <row r="2838" spans="27:42" x14ac:dyDescent="0.2">
      <c r="AA2838" s="39"/>
      <c r="AB2838" s="39"/>
      <c r="AC2838" s="39"/>
      <c r="AD2838" s="39"/>
      <c r="AE2838" s="39"/>
      <c r="AF2838" s="39"/>
      <c r="AG2838" s="39"/>
      <c r="AH2838" s="39"/>
      <c r="AI2838" s="39"/>
      <c r="AJ2838" s="39"/>
      <c r="AK2838" s="39"/>
      <c r="AL2838" s="39">
        <f t="shared" si="534"/>
        <v>1567</v>
      </c>
      <c r="AM2838" s="39"/>
      <c r="AN2838" s="39">
        <v>10001</v>
      </c>
      <c r="AO2838" s="39" t="s">
        <v>101</v>
      </c>
      <c r="AP2838" s="39">
        <f t="shared" si="535"/>
        <v>2</v>
      </c>
    </row>
    <row r="2839" spans="27:42" x14ac:dyDescent="0.2">
      <c r="AA2839" s="39"/>
      <c r="AB2839" s="39"/>
      <c r="AC2839" s="39"/>
      <c r="AD2839" s="39"/>
      <c r="AE2839" s="39"/>
      <c r="AF2839" s="39"/>
      <c r="AG2839" s="39"/>
      <c r="AH2839" s="39"/>
      <c r="AI2839" s="39"/>
      <c r="AJ2839" s="39"/>
      <c r="AK2839" s="39"/>
      <c r="AL2839" s="39">
        <f t="shared" ref="AL2839:AL2876" si="536">AL2838+1</f>
        <v>1568</v>
      </c>
      <c r="AM2839" s="39"/>
      <c r="AN2839" s="39">
        <v>10001</v>
      </c>
      <c r="AO2839" s="39" t="s">
        <v>101</v>
      </c>
      <c r="AP2839" s="39">
        <f t="shared" ref="AP2839:AP2876" si="537">AP2838</f>
        <v>2</v>
      </c>
    </row>
    <row r="2840" spans="27:42" x14ac:dyDescent="0.2">
      <c r="AA2840" s="39"/>
      <c r="AB2840" s="39"/>
      <c r="AC2840" s="39"/>
      <c r="AD2840" s="39"/>
      <c r="AE2840" s="39"/>
      <c r="AF2840" s="39"/>
      <c r="AG2840" s="39"/>
      <c r="AH2840" s="39"/>
      <c r="AI2840" s="39"/>
      <c r="AJ2840" s="39"/>
      <c r="AK2840" s="39"/>
      <c r="AL2840" s="39">
        <f t="shared" si="536"/>
        <v>1569</v>
      </c>
      <c r="AM2840" s="39"/>
      <c r="AN2840" s="39">
        <v>10001</v>
      </c>
      <c r="AO2840" s="39" t="s">
        <v>101</v>
      </c>
      <c r="AP2840" s="39">
        <f t="shared" si="537"/>
        <v>2</v>
      </c>
    </row>
    <row r="2841" spans="27:42" x14ac:dyDescent="0.2">
      <c r="AA2841" s="39"/>
      <c r="AB2841" s="39"/>
      <c r="AC2841" s="39"/>
      <c r="AD2841" s="39"/>
      <c r="AE2841" s="39"/>
      <c r="AF2841" s="39"/>
      <c r="AG2841" s="39"/>
      <c r="AH2841" s="39"/>
      <c r="AI2841" s="39"/>
      <c r="AJ2841" s="39"/>
      <c r="AK2841" s="39"/>
      <c r="AL2841" s="39">
        <f t="shared" si="536"/>
        <v>1570</v>
      </c>
      <c r="AM2841" s="39"/>
      <c r="AN2841" s="39">
        <v>10001</v>
      </c>
      <c r="AO2841" s="39" t="s">
        <v>101</v>
      </c>
      <c r="AP2841" s="39">
        <f t="shared" si="537"/>
        <v>2</v>
      </c>
    </row>
    <row r="2842" spans="27:42" x14ac:dyDescent="0.2">
      <c r="AA2842" s="39"/>
      <c r="AB2842" s="39"/>
      <c r="AC2842" s="39"/>
      <c r="AD2842" s="39"/>
      <c r="AE2842" s="39"/>
      <c r="AF2842" s="39"/>
      <c r="AG2842" s="39"/>
      <c r="AH2842" s="39"/>
      <c r="AI2842" s="39"/>
      <c r="AJ2842" s="39"/>
      <c r="AK2842" s="39"/>
      <c r="AL2842" s="39">
        <f t="shared" si="536"/>
        <v>1571</v>
      </c>
      <c r="AM2842" s="39"/>
      <c r="AN2842" s="39">
        <v>10001</v>
      </c>
      <c r="AO2842" s="39" t="s">
        <v>101</v>
      </c>
      <c r="AP2842" s="39">
        <f t="shared" si="537"/>
        <v>2</v>
      </c>
    </row>
    <row r="2843" spans="27:42" x14ac:dyDescent="0.2">
      <c r="AA2843" s="39"/>
      <c r="AB2843" s="39"/>
      <c r="AC2843" s="39"/>
      <c r="AD2843" s="39"/>
      <c r="AE2843" s="39"/>
      <c r="AF2843" s="39"/>
      <c r="AG2843" s="39"/>
      <c r="AH2843" s="39"/>
      <c r="AI2843" s="39"/>
      <c r="AJ2843" s="39"/>
      <c r="AK2843" s="39"/>
      <c r="AL2843" s="39">
        <f t="shared" si="536"/>
        <v>1572</v>
      </c>
      <c r="AM2843" s="39"/>
      <c r="AN2843" s="39">
        <v>10001</v>
      </c>
      <c r="AO2843" s="39" t="s">
        <v>101</v>
      </c>
      <c r="AP2843" s="39">
        <f t="shared" si="537"/>
        <v>2</v>
      </c>
    </row>
    <row r="2844" spans="27:42" x14ac:dyDescent="0.2">
      <c r="AA2844" s="39"/>
      <c r="AB2844" s="39"/>
      <c r="AC2844" s="39"/>
      <c r="AD2844" s="39"/>
      <c r="AE2844" s="39"/>
      <c r="AF2844" s="39"/>
      <c r="AG2844" s="39"/>
      <c r="AH2844" s="39"/>
      <c r="AI2844" s="39"/>
      <c r="AJ2844" s="39"/>
      <c r="AK2844" s="39"/>
      <c r="AL2844" s="39">
        <f t="shared" si="536"/>
        <v>1573</v>
      </c>
      <c r="AM2844" s="39"/>
      <c r="AN2844" s="39">
        <v>10001</v>
      </c>
      <c r="AO2844" s="39" t="s">
        <v>101</v>
      </c>
      <c r="AP2844" s="39">
        <f t="shared" si="537"/>
        <v>2</v>
      </c>
    </row>
    <row r="2845" spans="27:42" x14ac:dyDescent="0.2">
      <c r="AA2845" s="39"/>
      <c r="AB2845" s="39"/>
      <c r="AC2845" s="39"/>
      <c r="AD2845" s="39"/>
      <c r="AE2845" s="39"/>
      <c r="AF2845" s="39"/>
      <c r="AG2845" s="39"/>
      <c r="AH2845" s="39"/>
      <c r="AI2845" s="39"/>
      <c r="AJ2845" s="39"/>
      <c r="AK2845" s="39"/>
      <c r="AL2845" s="39">
        <f t="shared" si="536"/>
        <v>1574</v>
      </c>
      <c r="AM2845" s="39"/>
      <c r="AN2845" s="39">
        <v>10001</v>
      </c>
      <c r="AO2845" s="39" t="s">
        <v>101</v>
      </c>
      <c r="AP2845" s="39">
        <f t="shared" si="537"/>
        <v>2</v>
      </c>
    </row>
    <row r="2846" spans="27:42" x14ac:dyDescent="0.2">
      <c r="AA2846" s="39"/>
      <c r="AB2846" s="39"/>
      <c r="AC2846" s="39"/>
      <c r="AD2846" s="39"/>
      <c r="AE2846" s="39"/>
      <c r="AF2846" s="39"/>
      <c r="AG2846" s="39"/>
      <c r="AH2846" s="39"/>
      <c r="AI2846" s="39"/>
      <c r="AJ2846" s="39"/>
      <c r="AK2846" s="39"/>
      <c r="AL2846" s="39">
        <f t="shared" si="536"/>
        <v>1575</v>
      </c>
      <c r="AM2846" s="39"/>
      <c r="AN2846" s="39">
        <v>10001</v>
      </c>
      <c r="AO2846" s="39" t="s">
        <v>101</v>
      </c>
      <c r="AP2846" s="39">
        <f t="shared" si="537"/>
        <v>2</v>
      </c>
    </row>
    <row r="2847" spans="27:42" x14ac:dyDescent="0.2">
      <c r="AA2847" s="39"/>
      <c r="AB2847" s="39"/>
      <c r="AC2847" s="39"/>
      <c r="AD2847" s="39"/>
      <c r="AE2847" s="39"/>
      <c r="AF2847" s="39"/>
      <c r="AG2847" s="39"/>
      <c r="AH2847" s="39"/>
      <c r="AI2847" s="39"/>
      <c r="AJ2847" s="39"/>
      <c r="AK2847" s="39"/>
      <c r="AL2847" s="39">
        <f t="shared" si="536"/>
        <v>1576</v>
      </c>
      <c r="AM2847" s="39"/>
      <c r="AN2847" s="39">
        <v>10001</v>
      </c>
      <c r="AO2847" s="39" t="s">
        <v>101</v>
      </c>
      <c r="AP2847" s="39">
        <f t="shared" si="537"/>
        <v>2</v>
      </c>
    </row>
    <row r="2848" spans="27:42" x14ac:dyDescent="0.2">
      <c r="AA2848" s="39"/>
      <c r="AB2848" s="39"/>
      <c r="AC2848" s="39"/>
      <c r="AD2848" s="39"/>
      <c r="AE2848" s="39"/>
      <c r="AF2848" s="39"/>
      <c r="AG2848" s="39"/>
      <c r="AH2848" s="39"/>
      <c r="AI2848" s="39"/>
      <c r="AJ2848" s="39"/>
      <c r="AK2848" s="39"/>
      <c r="AL2848" s="39">
        <f t="shared" si="536"/>
        <v>1577</v>
      </c>
      <c r="AM2848" s="39"/>
      <c r="AN2848" s="39">
        <v>10001</v>
      </c>
      <c r="AO2848" s="39" t="s">
        <v>101</v>
      </c>
      <c r="AP2848" s="39">
        <f t="shared" si="537"/>
        <v>2</v>
      </c>
    </row>
    <row r="2849" spans="27:42" x14ac:dyDescent="0.2">
      <c r="AA2849" s="39"/>
      <c r="AB2849" s="39"/>
      <c r="AC2849" s="39"/>
      <c r="AD2849" s="39"/>
      <c r="AE2849" s="39"/>
      <c r="AF2849" s="39"/>
      <c r="AG2849" s="39"/>
      <c r="AH2849" s="39"/>
      <c r="AI2849" s="39"/>
      <c r="AJ2849" s="39"/>
      <c r="AK2849" s="39"/>
      <c r="AL2849" s="39">
        <f t="shared" si="536"/>
        <v>1578</v>
      </c>
      <c r="AM2849" s="39"/>
      <c r="AN2849" s="39">
        <v>10001</v>
      </c>
      <c r="AO2849" s="39" t="s">
        <v>101</v>
      </c>
      <c r="AP2849" s="39">
        <f t="shared" si="537"/>
        <v>2</v>
      </c>
    </row>
    <row r="2850" spans="27:42" x14ac:dyDescent="0.2">
      <c r="AA2850" s="39"/>
      <c r="AB2850" s="39"/>
      <c r="AC2850" s="39"/>
      <c r="AD2850" s="39"/>
      <c r="AE2850" s="39"/>
      <c r="AF2850" s="39"/>
      <c r="AG2850" s="39"/>
      <c r="AH2850" s="39"/>
      <c r="AI2850" s="39"/>
      <c r="AJ2850" s="39"/>
      <c r="AK2850" s="39"/>
      <c r="AL2850" s="39">
        <f t="shared" si="536"/>
        <v>1579</v>
      </c>
      <c r="AM2850" s="39"/>
      <c r="AN2850" s="39">
        <v>10001</v>
      </c>
      <c r="AO2850" s="39" t="s">
        <v>101</v>
      </c>
      <c r="AP2850" s="39">
        <f t="shared" si="537"/>
        <v>2</v>
      </c>
    </row>
    <row r="2851" spans="27:42" x14ac:dyDescent="0.2">
      <c r="AA2851" s="39"/>
      <c r="AB2851" s="39"/>
      <c r="AC2851" s="39"/>
      <c r="AD2851" s="39"/>
      <c r="AE2851" s="39"/>
      <c r="AF2851" s="39"/>
      <c r="AG2851" s="39"/>
      <c r="AH2851" s="39"/>
      <c r="AI2851" s="39"/>
      <c r="AJ2851" s="39"/>
      <c r="AK2851" s="39"/>
      <c r="AL2851" s="39">
        <f t="shared" si="536"/>
        <v>1580</v>
      </c>
      <c r="AM2851" s="39"/>
      <c r="AN2851" s="39">
        <v>10001</v>
      </c>
      <c r="AO2851" s="39" t="s">
        <v>101</v>
      </c>
      <c r="AP2851" s="39">
        <f t="shared" si="537"/>
        <v>2</v>
      </c>
    </row>
    <row r="2852" spans="27:42" x14ac:dyDescent="0.2">
      <c r="AA2852" s="39"/>
      <c r="AB2852" s="39"/>
      <c r="AC2852" s="39"/>
      <c r="AD2852" s="39"/>
      <c r="AE2852" s="39"/>
      <c r="AF2852" s="39"/>
      <c r="AG2852" s="39"/>
      <c r="AH2852" s="39"/>
      <c r="AI2852" s="39"/>
      <c r="AJ2852" s="39"/>
      <c r="AK2852" s="39"/>
      <c r="AL2852" s="39">
        <f t="shared" si="536"/>
        <v>1581</v>
      </c>
      <c r="AM2852" s="39"/>
      <c r="AN2852" s="39">
        <v>10001</v>
      </c>
      <c r="AO2852" s="39" t="s">
        <v>101</v>
      </c>
      <c r="AP2852" s="39">
        <f t="shared" si="537"/>
        <v>2</v>
      </c>
    </row>
    <row r="2853" spans="27:42" x14ac:dyDescent="0.2">
      <c r="AA2853" s="39"/>
      <c r="AB2853" s="39"/>
      <c r="AC2853" s="39"/>
      <c r="AD2853" s="39"/>
      <c r="AE2853" s="39"/>
      <c r="AF2853" s="39"/>
      <c r="AG2853" s="39"/>
      <c r="AH2853" s="39"/>
      <c r="AI2853" s="39"/>
      <c r="AJ2853" s="39"/>
      <c r="AK2853" s="39"/>
      <c r="AL2853" s="39">
        <f t="shared" si="536"/>
        <v>1582</v>
      </c>
      <c r="AM2853" s="39"/>
      <c r="AN2853" s="39">
        <v>10001</v>
      </c>
      <c r="AO2853" s="39" t="s">
        <v>101</v>
      </c>
      <c r="AP2853" s="39">
        <f t="shared" si="537"/>
        <v>2</v>
      </c>
    </row>
    <row r="2854" spans="27:42" x14ac:dyDescent="0.2">
      <c r="AA2854" s="39"/>
      <c r="AB2854" s="39"/>
      <c r="AC2854" s="39"/>
      <c r="AD2854" s="39"/>
      <c r="AE2854" s="39"/>
      <c r="AF2854" s="39"/>
      <c r="AG2854" s="39"/>
      <c r="AH2854" s="39"/>
      <c r="AI2854" s="39"/>
      <c r="AJ2854" s="39"/>
      <c r="AK2854" s="39"/>
      <c r="AL2854" s="39">
        <f t="shared" si="536"/>
        <v>1583</v>
      </c>
      <c r="AM2854" s="39"/>
      <c r="AN2854" s="39">
        <v>10001</v>
      </c>
      <c r="AO2854" s="39" t="s">
        <v>101</v>
      </c>
      <c r="AP2854" s="39">
        <f t="shared" si="537"/>
        <v>2</v>
      </c>
    </row>
    <row r="2855" spans="27:42" x14ac:dyDescent="0.2">
      <c r="AA2855" s="39"/>
      <c r="AB2855" s="39"/>
      <c r="AC2855" s="39"/>
      <c r="AD2855" s="39"/>
      <c r="AE2855" s="39"/>
      <c r="AF2855" s="39"/>
      <c r="AG2855" s="39"/>
      <c r="AH2855" s="39"/>
      <c r="AI2855" s="39"/>
      <c r="AJ2855" s="39"/>
      <c r="AK2855" s="39"/>
      <c r="AL2855" s="39">
        <f t="shared" si="536"/>
        <v>1584</v>
      </c>
      <c r="AM2855" s="39"/>
      <c r="AN2855" s="39">
        <v>10001</v>
      </c>
      <c r="AO2855" s="39" t="s">
        <v>101</v>
      </c>
      <c r="AP2855" s="39">
        <f t="shared" si="537"/>
        <v>2</v>
      </c>
    </row>
    <row r="2856" spans="27:42" x14ac:dyDescent="0.2">
      <c r="AA2856" s="39"/>
      <c r="AB2856" s="39"/>
      <c r="AC2856" s="39"/>
      <c r="AD2856" s="39"/>
      <c r="AE2856" s="39"/>
      <c r="AF2856" s="39"/>
      <c r="AG2856" s="39"/>
      <c r="AH2856" s="39"/>
      <c r="AI2856" s="39"/>
      <c r="AJ2856" s="39"/>
      <c r="AK2856" s="39"/>
      <c r="AL2856" s="39">
        <f t="shared" si="536"/>
        <v>1585</v>
      </c>
      <c r="AM2856" s="39"/>
      <c r="AN2856" s="39">
        <v>10001</v>
      </c>
      <c r="AO2856" s="39" t="s">
        <v>101</v>
      </c>
      <c r="AP2856" s="39">
        <f t="shared" si="537"/>
        <v>2</v>
      </c>
    </row>
    <row r="2857" spans="27:42" x14ac:dyDescent="0.2">
      <c r="AA2857" s="39"/>
      <c r="AB2857" s="39"/>
      <c r="AC2857" s="39"/>
      <c r="AD2857" s="39"/>
      <c r="AE2857" s="39"/>
      <c r="AF2857" s="39"/>
      <c r="AG2857" s="39"/>
      <c r="AH2857" s="39"/>
      <c r="AI2857" s="39"/>
      <c r="AJ2857" s="39"/>
      <c r="AK2857" s="39"/>
      <c r="AL2857" s="39">
        <f t="shared" si="536"/>
        <v>1586</v>
      </c>
      <c r="AM2857" s="39"/>
      <c r="AN2857" s="39">
        <v>10001</v>
      </c>
      <c r="AO2857" s="39" t="s">
        <v>101</v>
      </c>
      <c r="AP2857" s="39">
        <f t="shared" si="537"/>
        <v>2</v>
      </c>
    </row>
    <row r="2858" spans="27:42" x14ac:dyDescent="0.2">
      <c r="AA2858" s="39"/>
      <c r="AB2858" s="39"/>
      <c r="AC2858" s="39"/>
      <c r="AD2858" s="39"/>
      <c r="AE2858" s="39"/>
      <c r="AF2858" s="39"/>
      <c r="AG2858" s="39"/>
      <c r="AH2858" s="39"/>
      <c r="AI2858" s="39"/>
      <c r="AJ2858" s="39"/>
      <c r="AK2858" s="39"/>
      <c r="AL2858" s="39">
        <f t="shared" si="536"/>
        <v>1587</v>
      </c>
      <c r="AM2858" s="39"/>
      <c r="AN2858" s="39">
        <v>10001</v>
      </c>
      <c r="AO2858" s="39" t="s">
        <v>101</v>
      </c>
      <c r="AP2858" s="39">
        <f t="shared" si="537"/>
        <v>2</v>
      </c>
    </row>
    <row r="2859" spans="27:42" x14ac:dyDescent="0.2">
      <c r="AA2859" s="39"/>
      <c r="AB2859" s="39"/>
      <c r="AC2859" s="39"/>
      <c r="AD2859" s="39"/>
      <c r="AE2859" s="39"/>
      <c r="AF2859" s="39"/>
      <c r="AG2859" s="39"/>
      <c r="AH2859" s="39"/>
      <c r="AI2859" s="39"/>
      <c r="AJ2859" s="39"/>
      <c r="AK2859" s="39"/>
      <c r="AL2859" s="39">
        <f t="shared" si="536"/>
        <v>1588</v>
      </c>
      <c r="AM2859" s="39"/>
      <c r="AN2859" s="39">
        <v>10001</v>
      </c>
      <c r="AO2859" s="39" t="s">
        <v>101</v>
      </c>
      <c r="AP2859" s="39">
        <f t="shared" si="537"/>
        <v>2</v>
      </c>
    </row>
    <row r="2860" spans="27:42" x14ac:dyDescent="0.2">
      <c r="AA2860" s="39"/>
      <c r="AB2860" s="39"/>
      <c r="AC2860" s="39"/>
      <c r="AD2860" s="39"/>
      <c r="AE2860" s="39"/>
      <c r="AF2860" s="39"/>
      <c r="AG2860" s="39"/>
      <c r="AH2860" s="39"/>
      <c r="AI2860" s="39"/>
      <c r="AJ2860" s="39"/>
      <c r="AK2860" s="39"/>
      <c r="AL2860" s="39">
        <f t="shared" si="536"/>
        <v>1589</v>
      </c>
      <c r="AM2860" s="39"/>
      <c r="AN2860" s="39">
        <v>10001</v>
      </c>
      <c r="AO2860" s="39" t="s">
        <v>101</v>
      </c>
      <c r="AP2860" s="39">
        <f t="shared" si="537"/>
        <v>2</v>
      </c>
    </row>
    <row r="2861" spans="27:42" x14ac:dyDescent="0.2">
      <c r="AA2861" s="39"/>
      <c r="AB2861" s="39"/>
      <c r="AC2861" s="39"/>
      <c r="AD2861" s="39"/>
      <c r="AE2861" s="39"/>
      <c r="AF2861" s="39"/>
      <c r="AG2861" s="39"/>
      <c r="AH2861" s="39"/>
      <c r="AI2861" s="39"/>
      <c r="AJ2861" s="39"/>
      <c r="AK2861" s="39"/>
      <c r="AL2861" s="39">
        <f t="shared" si="536"/>
        <v>1590</v>
      </c>
      <c r="AM2861" s="39"/>
      <c r="AN2861" s="39">
        <v>10001</v>
      </c>
      <c r="AO2861" s="39" t="s">
        <v>101</v>
      </c>
      <c r="AP2861" s="39">
        <f t="shared" si="537"/>
        <v>2</v>
      </c>
    </row>
    <row r="2862" spans="27:42" x14ac:dyDescent="0.2">
      <c r="AA2862" s="39"/>
      <c r="AB2862" s="39"/>
      <c r="AC2862" s="39"/>
      <c r="AD2862" s="39"/>
      <c r="AE2862" s="39"/>
      <c r="AF2862" s="39"/>
      <c r="AG2862" s="39"/>
      <c r="AH2862" s="39"/>
      <c r="AI2862" s="39"/>
      <c r="AJ2862" s="39"/>
      <c r="AK2862" s="39"/>
      <c r="AL2862" s="39">
        <f t="shared" si="536"/>
        <v>1591</v>
      </c>
      <c r="AM2862" s="39"/>
      <c r="AN2862" s="39">
        <v>10001</v>
      </c>
      <c r="AO2862" s="39" t="s">
        <v>101</v>
      </c>
      <c r="AP2862" s="39">
        <f t="shared" si="537"/>
        <v>2</v>
      </c>
    </row>
    <row r="2863" spans="27:42" x14ac:dyDescent="0.2">
      <c r="AA2863" s="39"/>
      <c r="AB2863" s="39"/>
      <c r="AC2863" s="39"/>
      <c r="AD2863" s="39"/>
      <c r="AE2863" s="39"/>
      <c r="AF2863" s="39"/>
      <c r="AG2863" s="39"/>
      <c r="AH2863" s="39"/>
      <c r="AI2863" s="39"/>
      <c r="AJ2863" s="39"/>
      <c r="AK2863" s="39"/>
      <c r="AL2863" s="39">
        <f t="shared" si="536"/>
        <v>1592</v>
      </c>
      <c r="AM2863" s="39"/>
      <c r="AN2863" s="39">
        <v>10001</v>
      </c>
      <c r="AO2863" s="39" t="s">
        <v>101</v>
      </c>
      <c r="AP2863" s="39">
        <f t="shared" si="537"/>
        <v>2</v>
      </c>
    </row>
    <row r="2864" spans="27:42" x14ac:dyDescent="0.2">
      <c r="AA2864" s="39"/>
      <c r="AB2864" s="39"/>
      <c r="AC2864" s="39"/>
      <c r="AD2864" s="39"/>
      <c r="AE2864" s="39"/>
      <c r="AF2864" s="39"/>
      <c r="AG2864" s="39"/>
      <c r="AH2864" s="39"/>
      <c r="AI2864" s="39"/>
      <c r="AJ2864" s="39"/>
      <c r="AK2864" s="39"/>
      <c r="AL2864" s="39">
        <f t="shared" si="536"/>
        <v>1593</v>
      </c>
      <c r="AM2864" s="39"/>
      <c r="AN2864" s="39">
        <v>10001</v>
      </c>
      <c r="AO2864" s="39" t="s">
        <v>101</v>
      </c>
      <c r="AP2864" s="39">
        <f t="shared" si="537"/>
        <v>2</v>
      </c>
    </row>
    <row r="2865" spans="27:42" x14ac:dyDescent="0.2">
      <c r="AA2865" s="39"/>
      <c r="AB2865" s="39"/>
      <c r="AC2865" s="39"/>
      <c r="AD2865" s="39"/>
      <c r="AE2865" s="39"/>
      <c r="AF2865" s="39"/>
      <c r="AG2865" s="39"/>
      <c r="AH2865" s="39"/>
      <c r="AI2865" s="39"/>
      <c r="AJ2865" s="39"/>
      <c r="AK2865" s="39"/>
      <c r="AL2865" s="39">
        <f t="shared" si="536"/>
        <v>1594</v>
      </c>
      <c r="AM2865" s="39"/>
      <c r="AN2865" s="39">
        <v>10001</v>
      </c>
      <c r="AO2865" s="39" t="s">
        <v>101</v>
      </c>
      <c r="AP2865" s="39">
        <f t="shared" si="537"/>
        <v>2</v>
      </c>
    </row>
    <row r="2866" spans="27:42" x14ac:dyDescent="0.2">
      <c r="AA2866" s="39"/>
      <c r="AB2866" s="39"/>
      <c r="AC2866" s="39"/>
      <c r="AD2866" s="39"/>
      <c r="AE2866" s="39"/>
      <c r="AF2866" s="39"/>
      <c r="AG2866" s="39"/>
      <c r="AH2866" s="39"/>
      <c r="AI2866" s="39"/>
      <c r="AJ2866" s="39"/>
      <c r="AK2866" s="39"/>
      <c r="AL2866" s="39">
        <f t="shared" si="536"/>
        <v>1595</v>
      </c>
      <c r="AM2866" s="39"/>
      <c r="AN2866" s="39">
        <v>10001</v>
      </c>
      <c r="AO2866" s="39" t="s">
        <v>101</v>
      </c>
      <c r="AP2866" s="39">
        <f t="shared" si="537"/>
        <v>2</v>
      </c>
    </row>
    <row r="2867" spans="27:42" x14ac:dyDescent="0.2">
      <c r="AA2867" s="39"/>
      <c r="AB2867" s="39"/>
      <c r="AC2867" s="39"/>
      <c r="AD2867" s="39"/>
      <c r="AE2867" s="39"/>
      <c r="AF2867" s="39"/>
      <c r="AG2867" s="39"/>
      <c r="AH2867" s="39"/>
      <c r="AI2867" s="39"/>
      <c r="AJ2867" s="39"/>
      <c r="AK2867" s="39"/>
      <c r="AL2867" s="39">
        <f t="shared" si="536"/>
        <v>1596</v>
      </c>
      <c r="AM2867" s="39"/>
      <c r="AN2867" s="39">
        <v>10001</v>
      </c>
      <c r="AO2867" s="39" t="s">
        <v>101</v>
      </c>
      <c r="AP2867" s="39">
        <f t="shared" si="537"/>
        <v>2</v>
      </c>
    </row>
    <row r="2868" spans="27:42" x14ac:dyDescent="0.2">
      <c r="AA2868" s="39"/>
      <c r="AB2868" s="39"/>
      <c r="AC2868" s="39"/>
      <c r="AD2868" s="39"/>
      <c r="AE2868" s="39"/>
      <c r="AF2868" s="39"/>
      <c r="AG2868" s="39"/>
      <c r="AH2868" s="39"/>
      <c r="AI2868" s="39"/>
      <c r="AJ2868" s="39"/>
      <c r="AK2868" s="39"/>
      <c r="AL2868" s="39">
        <f t="shared" si="536"/>
        <v>1597</v>
      </c>
      <c r="AM2868" s="39"/>
      <c r="AN2868" s="39">
        <v>10001</v>
      </c>
      <c r="AO2868" s="39" t="s">
        <v>101</v>
      </c>
      <c r="AP2868" s="39">
        <f t="shared" si="537"/>
        <v>2</v>
      </c>
    </row>
    <row r="2869" spans="27:42" x14ac:dyDescent="0.2">
      <c r="AA2869" s="39"/>
      <c r="AB2869" s="39"/>
      <c r="AC2869" s="39"/>
      <c r="AD2869" s="39"/>
      <c r="AE2869" s="39"/>
      <c r="AF2869" s="39"/>
      <c r="AG2869" s="39"/>
      <c r="AH2869" s="39"/>
      <c r="AI2869" s="39"/>
      <c r="AJ2869" s="39"/>
      <c r="AK2869" s="39"/>
      <c r="AL2869" s="39">
        <f t="shared" si="536"/>
        <v>1598</v>
      </c>
      <c r="AM2869" s="39"/>
      <c r="AN2869" s="39">
        <v>10001</v>
      </c>
      <c r="AO2869" s="39" t="s">
        <v>101</v>
      </c>
      <c r="AP2869" s="39">
        <f t="shared" si="537"/>
        <v>2</v>
      </c>
    </row>
    <row r="2870" spans="27:42" x14ac:dyDescent="0.2">
      <c r="AA2870" s="39"/>
      <c r="AB2870" s="39"/>
      <c r="AC2870" s="39"/>
      <c r="AD2870" s="39"/>
      <c r="AE2870" s="39"/>
      <c r="AF2870" s="39"/>
      <c r="AG2870" s="39"/>
      <c r="AH2870" s="39"/>
      <c r="AI2870" s="39"/>
      <c r="AJ2870" s="39"/>
      <c r="AK2870" s="39"/>
      <c r="AL2870" s="39">
        <f t="shared" si="536"/>
        <v>1599</v>
      </c>
      <c r="AM2870" s="39"/>
      <c r="AN2870" s="39">
        <v>10001</v>
      </c>
      <c r="AO2870" s="39" t="s">
        <v>101</v>
      </c>
      <c r="AP2870" s="39">
        <f t="shared" si="537"/>
        <v>2</v>
      </c>
    </row>
    <row r="2871" spans="27:42" x14ac:dyDescent="0.2">
      <c r="AA2871" s="39"/>
      <c r="AB2871" s="39"/>
      <c r="AC2871" s="39"/>
      <c r="AD2871" s="39"/>
      <c r="AE2871" s="39"/>
      <c r="AF2871" s="39"/>
      <c r="AG2871" s="39"/>
      <c r="AH2871" s="39"/>
      <c r="AI2871" s="39"/>
      <c r="AJ2871" s="39"/>
      <c r="AK2871" s="39"/>
      <c r="AL2871" s="39">
        <f t="shared" si="536"/>
        <v>1600</v>
      </c>
      <c r="AM2871" s="39"/>
      <c r="AN2871" s="39">
        <v>10001</v>
      </c>
      <c r="AO2871" s="39" t="s">
        <v>101</v>
      </c>
      <c r="AP2871" s="39">
        <f t="shared" si="537"/>
        <v>2</v>
      </c>
    </row>
    <row r="2872" spans="27:42" x14ac:dyDescent="0.2">
      <c r="AA2872" s="39"/>
      <c r="AB2872" s="39"/>
      <c r="AC2872" s="39"/>
      <c r="AD2872" s="39"/>
      <c r="AE2872" s="39"/>
      <c r="AF2872" s="39"/>
      <c r="AG2872" s="39"/>
      <c r="AH2872" s="39"/>
      <c r="AI2872" s="39"/>
      <c r="AJ2872" s="39"/>
      <c r="AK2872" s="39"/>
      <c r="AL2872" s="39">
        <f t="shared" si="536"/>
        <v>1601</v>
      </c>
      <c r="AM2872" s="39"/>
      <c r="AN2872" s="39">
        <v>10001</v>
      </c>
      <c r="AO2872" s="39" t="s">
        <v>101</v>
      </c>
      <c r="AP2872" s="39">
        <f t="shared" si="537"/>
        <v>2</v>
      </c>
    </row>
    <row r="2873" spans="27:42" x14ac:dyDescent="0.2">
      <c r="AA2873" s="39"/>
      <c r="AB2873" s="39"/>
      <c r="AC2873" s="39"/>
      <c r="AD2873" s="39"/>
      <c r="AE2873" s="39"/>
      <c r="AF2873" s="39"/>
      <c r="AG2873" s="39"/>
      <c r="AH2873" s="39"/>
      <c r="AI2873" s="39"/>
      <c r="AJ2873" s="39"/>
      <c r="AK2873" s="39"/>
      <c r="AL2873" s="39">
        <f t="shared" si="536"/>
        <v>1602</v>
      </c>
      <c r="AM2873" s="39"/>
      <c r="AN2873" s="39">
        <v>10001</v>
      </c>
      <c r="AO2873" s="39" t="s">
        <v>101</v>
      </c>
      <c r="AP2873" s="39">
        <f t="shared" si="537"/>
        <v>2</v>
      </c>
    </row>
    <row r="2874" spans="27:42" x14ac:dyDescent="0.2">
      <c r="AA2874" s="39"/>
      <c r="AB2874" s="39"/>
      <c r="AC2874" s="39"/>
      <c r="AD2874" s="39"/>
      <c r="AE2874" s="39"/>
      <c r="AF2874" s="39"/>
      <c r="AG2874" s="39"/>
      <c r="AH2874" s="39"/>
      <c r="AI2874" s="39"/>
      <c r="AJ2874" s="39"/>
      <c r="AK2874" s="39"/>
      <c r="AL2874" s="39">
        <f t="shared" si="536"/>
        <v>1603</v>
      </c>
      <c r="AM2874" s="39"/>
      <c r="AN2874" s="39">
        <v>10001</v>
      </c>
      <c r="AO2874" s="39" t="s">
        <v>101</v>
      </c>
      <c r="AP2874" s="39">
        <f t="shared" si="537"/>
        <v>2</v>
      </c>
    </row>
    <row r="2875" spans="27:42" x14ac:dyDescent="0.2">
      <c r="AA2875" s="39"/>
      <c r="AB2875" s="39"/>
      <c r="AC2875" s="39"/>
      <c r="AD2875" s="39"/>
      <c r="AE2875" s="39"/>
      <c r="AF2875" s="39"/>
      <c r="AG2875" s="39"/>
      <c r="AH2875" s="39"/>
      <c r="AI2875" s="39"/>
      <c r="AJ2875" s="39"/>
      <c r="AK2875" s="39"/>
      <c r="AL2875" s="39">
        <f t="shared" si="536"/>
        <v>1604</v>
      </c>
      <c r="AM2875" s="39"/>
      <c r="AN2875" s="39">
        <v>10001</v>
      </c>
      <c r="AO2875" s="39" t="s">
        <v>101</v>
      </c>
      <c r="AP2875" s="39">
        <f t="shared" si="537"/>
        <v>2</v>
      </c>
    </row>
    <row r="2876" spans="27:42" x14ac:dyDescent="0.2">
      <c r="AA2876" s="39"/>
      <c r="AB2876" s="39"/>
      <c r="AC2876" s="39"/>
      <c r="AD2876" s="39"/>
      <c r="AE2876" s="39"/>
      <c r="AF2876" s="39"/>
      <c r="AG2876" s="39"/>
      <c r="AH2876" s="39"/>
      <c r="AI2876" s="39"/>
      <c r="AJ2876" s="39"/>
      <c r="AK2876" s="39"/>
      <c r="AL2876" s="39">
        <f t="shared" si="536"/>
        <v>1605</v>
      </c>
      <c r="AM2876" s="39"/>
      <c r="AN2876" s="39">
        <v>10001</v>
      </c>
      <c r="AO2876" s="39" t="s">
        <v>101</v>
      </c>
      <c r="AP2876" s="39">
        <f t="shared" si="537"/>
        <v>2</v>
      </c>
    </row>
    <row r="2877" spans="27:42" x14ac:dyDescent="0.2">
      <c r="AA2877" s="39"/>
      <c r="AB2877" s="39"/>
      <c r="AC2877" s="39"/>
      <c r="AD2877" s="39"/>
      <c r="AE2877" s="39"/>
      <c r="AF2877" s="39"/>
      <c r="AG2877" s="39"/>
      <c r="AH2877" s="39"/>
      <c r="AI2877" s="39"/>
      <c r="AJ2877" s="39"/>
      <c r="AK2877" s="39"/>
      <c r="AL2877" s="39"/>
      <c r="AM2877" s="39"/>
      <c r="AN2877" s="39"/>
      <c r="AO2877" s="39"/>
      <c r="AP2877" s="39"/>
    </row>
    <row r="2878" spans="27:42" x14ac:dyDescent="0.2">
      <c r="AA2878" s="39"/>
      <c r="AB2878" s="39"/>
      <c r="AC2878" s="39"/>
      <c r="AD2878" s="39"/>
      <c r="AE2878" s="39"/>
      <c r="AF2878" s="39"/>
      <c r="AG2878" s="39"/>
      <c r="AH2878" s="39"/>
      <c r="AI2878" s="39"/>
      <c r="AJ2878" s="39"/>
      <c r="AK2878" s="39"/>
      <c r="AL2878" s="39"/>
      <c r="AM2878" s="39"/>
      <c r="AN2878" s="39"/>
      <c r="AO2878" s="39"/>
      <c r="AP2878" s="39"/>
    </row>
    <row r="2879" spans="27:42" x14ac:dyDescent="0.2">
      <c r="AA2879" s="39"/>
      <c r="AB2879" s="39"/>
      <c r="AC2879" s="39"/>
      <c r="AD2879" s="39"/>
      <c r="AE2879" s="39"/>
      <c r="AF2879" s="39"/>
      <c r="AG2879" s="39"/>
      <c r="AH2879" s="39"/>
      <c r="AI2879" s="39"/>
      <c r="AJ2879" s="39"/>
      <c r="AK2879" s="39"/>
      <c r="AL2879" s="39"/>
      <c r="AM2879" s="39"/>
      <c r="AN2879" s="39"/>
      <c r="AO2879" s="39"/>
      <c r="AP2879" s="39"/>
    </row>
    <row r="2880" spans="27:42" x14ac:dyDescent="0.2">
      <c r="AA2880" s="39"/>
      <c r="AB2880" s="39"/>
      <c r="AC2880" s="39"/>
      <c r="AD2880" s="39"/>
      <c r="AE2880" s="39"/>
      <c r="AF2880" s="39"/>
      <c r="AG2880" s="39"/>
      <c r="AH2880" s="39"/>
      <c r="AI2880" s="39"/>
      <c r="AJ2880" s="39"/>
      <c r="AK2880" s="39"/>
      <c r="AL2880" s="39"/>
      <c r="AM2880" s="39"/>
      <c r="AN2880" s="39"/>
      <c r="AO2880" s="39"/>
      <c r="AP2880" s="39"/>
    </row>
    <row r="2881" spans="27:42" x14ac:dyDescent="0.2">
      <c r="AA2881" s="39"/>
      <c r="AB2881" s="39"/>
      <c r="AC2881" s="39"/>
      <c r="AD2881" s="39"/>
      <c r="AE2881" s="39"/>
      <c r="AF2881" s="39"/>
      <c r="AG2881" s="39"/>
      <c r="AH2881" s="39"/>
      <c r="AI2881" s="39"/>
      <c r="AJ2881" s="39"/>
      <c r="AK2881" s="39"/>
      <c r="AL2881" s="39"/>
      <c r="AM2881" s="39"/>
      <c r="AN2881" s="39"/>
      <c r="AO2881" s="39"/>
      <c r="AP2881" s="39"/>
    </row>
    <row r="2882" spans="27:42" x14ac:dyDescent="0.2">
      <c r="AA2882" s="39"/>
      <c r="AB2882" s="39"/>
      <c r="AC2882" s="39"/>
      <c r="AD2882" s="39"/>
      <c r="AE2882" s="39"/>
      <c r="AF2882" s="39"/>
      <c r="AG2882" s="39"/>
      <c r="AH2882" s="39"/>
      <c r="AI2882" s="39"/>
      <c r="AJ2882" s="39"/>
      <c r="AK2882" s="39"/>
      <c r="AL2882" s="39"/>
      <c r="AM2882" s="39"/>
      <c r="AN2882" s="39"/>
      <c r="AO2882" s="39"/>
      <c r="AP2882" s="39"/>
    </row>
    <row r="2883" spans="27:42" x14ac:dyDescent="0.2">
      <c r="AA2883" s="39"/>
      <c r="AB2883" s="39"/>
      <c r="AC2883" s="39"/>
      <c r="AD2883" s="39"/>
      <c r="AE2883" s="39"/>
      <c r="AF2883" s="39"/>
      <c r="AG2883" s="39"/>
      <c r="AH2883" s="39"/>
      <c r="AI2883" s="39"/>
      <c r="AJ2883" s="39"/>
      <c r="AK2883" s="39"/>
      <c r="AL2883" s="39"/>
      <c r="AM2883" s="39"/>
      <c r="AN2883" s="39"/>
      <c r="AO2883" s="39"/>
      <c r="AP2883" s="39"/>
    </row>
    <row r="2884" spans="27:42" x14ac:dyDescent="0.2">
      <c r="AA2884" s="39"/>
      <c r="AB2884" s="39"/>
      <c r="AC2884" s="39"/>
      <c r="AD2884" s="39"/>
      <c r="AE2884" s="39"/>
      <c r="AF2884" s="39"/>
      <c r="AG2884" s="39"/>
      <c r="AH2884" s="39"/>
      <c r="AI2884" s="39"/>
      <c r="AJ2884" s="39"/>
      <c r="AK2884" s="39"/>
      <c r="AL2884" s="39"/>
      <c r="AM2884" s="39"/>
      <c r="AN2884" s="39"/>
      <c r="AO2884" s="39"/>
      <c r="AP2884" s="39"/>
    </row>
    <row r="2885" spans="27:42" x14ac:dyDescent="0.2">
      <c r="AA2885" s="39"/>
      <c r="AB2885" s="39"/>
      <c r="AC2885" s="39"/>
      <c r="AD2885" s="39"/>
      <c r="AE2885" s="39"/>
      <c r="AF2885" s="39"/>
      <c r="AG2885" s="39"/>
      <c r="AH2885" s="39"/>
      <c r="AI2885" s="39"/>
      <c r="AJ2885" s="39"/>
      <c r="AK2885" s="39"/>
      <c r="AL2885" s="39"/>
      <c r="AM2885" s="39"/>
      <c r="AN2885" s="39"/>
      <c r="AO2885" s="39"/>
      <c r="AP2885" s="39"/>
    </row>
  </sheetData>
  <mergeCells count="38">
    <mergeCell ref="BM150:BT150"/>
    <mergeCell ref="BM151:BT151"/>
    <mergeCell ref="BM152:BT152"/>
    <mergeCell ref="BM153:BT153"/>
    <mergeCell ref="F1:R2"/>
    <mergeCell ref="F3:R4"/>
    <mergeCell ref="F5:R6"/>
    <mergeCell ref="F7:R8"/>
    <mergeCell ref="F9:R10"/>
    <mergeCell ref="F11:R12"/>
    <mergeCell ref="BM163:BT163"/>
    <mergeCell ref="BM160:BT160"/>
    <mergeCell ref="BM161:BT161"/>
    <mergeCell ref="BM156:BT156"/>
    <mergeCell ref="BM157:BT157"/>
    <mergeCell ref="BM164:BT164"/>
    <mergeCell ref="BM165:BT165"/>
    <mergeCell ref="BM154:BT154"/>
    <mergeCell ref="BM155:BT155"/>
    <mergeCell ref="BM178:BT178"/>
    <mergeCell ref="BM166:BT166"/>
    <mergeCell ref="BM167:BT167"/>
    <mergeCell ref="BM170:BT170"/>
    <mergeCell ref="BM171:BT171"/>
    <mergeCell ref="BM172:BT172"/>
    <mergeCell ref="BM173:BT173"/>
    <mergeCell ref="BM168:BT168"/>
    <mergeCell ref="BM169:BT169"/>
    <mergeCell ref="BM158:BT158"/>
    <mergeCell ref="BM159:BT159"/>
    <mergeCell ref="BM162:BT162"/>
    <mergeCell ref="BM180:BT180"/>
    <mergeCell ref="BM181:BT181"/>
    <mergeCell ref="BM174:BT174"/>
    <mergeCell ref="BM175:BT175"/>
    <mergeCell ref="BM176:BT176"/>
    <mergeCell ref="BM177:BT177"/>
    <mergeCell ref="BM179:BT179"/>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O87"/>
  <sheetViews>
    <sheetView showGridLines="0" workbookViewId="0">
      <selection activeCell="B2" sqref="B2:L17"/>
    </sheetView>
  </sheetViews>
  <sheetFormatPr defaultRowHeight="14.25" x14ac:dyDescent="0.2"/>
  <cols>
    <col min="2" max="2" width="16.625" style="95" customWidth="1"/>
    <col min="3" max="3" width="7.75" style="69" bestFit="1" customWidth="1"/>
    <col min="4" max="5" width="8" style="69" bestFit="1" customWidth="1"/>
    <col min="6" max="6" width="8.5" style="69" bestFit="1" customWidth="1"/>
    <col min="7" max="7" width="7.75" style="69" bestFit="1" customWidth="1"/>
    <col min="8" max="8" width="10.375" style="69" bestFit="1" customWidth="1"/>
    <col min="9" max="10" width="8.875" style="69" bestFit="1" customWidth="1"/>
    <col min="11" max="11" width="9.5" style="69" bestFit="1" customWidth="1"/>
    <col min="12" max="12" width="8.875" style="69" bestFit="1" customWidth="1"/>
    <col min="13" max="13" width="27.625" style="185" customWidth="1"/>
    <col min="14" max="14" width="45.75" style="185" bestFit="1" customWidth="1"/>
    <col min="15" max="15" width="49.125" style="186" bestFit="1" customWidth="1"/>
  </cols>
  <sheetData>
    <row r="1" spans="1:15" ht="15" thickBot="1" x14ac:dyDescent="0.25">
      <c r="C1" s="115"/>
      <c r="D1" s="115"/>
      <c r="E1" s="115"/>
      <c r="F1" s="115"/>
      <c r="G1" s="115"/>
      <c r="H1" s="115"/>
      <c r="I1" s="115"/>
      <c r="J1" s="115"/>
      <c r="K1" s="115"/>
      <c r="L1" s="115"/>
    </row>
    <row r="2" spans="1:15" s="59" customFormat="1" ht="23.25" thickBot="1" x14ac:dyDescent="0.3">
      <c r="A2" s="114"/>
      <c r="B2" s="244" t="s">
        <v>1685</v>
      </c>
      <c r="C2" s="75" t="s">
        <v>1713</v>
      </c>
      <c r="D2" s="76" t="s">
        <v>1714</v>
      </c>
      <c r="E2" s="76" t="s">
        <v>1715</v>
      </c>
      <c r="F2" s="76" t="s">
        <v>1721</v>
      </c>
      <c r="G2" s="76" t="s">
        <v>1720</v>
      </c>
      <c r="H2" s="76" t="s">
        <v>1711</v>
      </c>
      <c r="I2" s="76" t="s">
        <v>1716</v>
      </c>
      <c r="J2" s="76" t="s">
        <v>1717</v>
      </c>
      <c r="K2" s="76" t="s">
        <v>1718</v>
      </c>
      <c r="L2" s="77" t="s">
        <v>1719</v>
      </c>
      <c r="M2" s="334" t="s">
        <v>1283</v>
      </c>
      <c r="N2" s="334"/>
      <c r="O2" s="187"/>
    </row>
    <row r="3" spans="1:15" ht="19.5" x14ac:dyDescent="0.2">
      <c r="A3" s="16"/>
      <c r="B3" s="218" t="s">
        <v>1333</v>
      </c>
      <c r="C3" s="88"/>
      <c r="D3" s="89"/>
      <c r="E3" s="89" t="s">
        <v>916</v>
      </c>
      <c r="F3" s="89"/>
      <c r="G3" s="89" t="s">
        <v>916</v>
      </c>
      <c r="H3" s="90" t="s">
        <v>1347</v>
      </c>
      <c r="I3" s="90" t="s">
        <v>1347</v>
      </c>
      <c r="J3" s="90" t="s">
        <v>1347</v>
      </c>
      <c r="K3" s="90" t="s">
        <v>1347</v>
      </c>
      <c r="L3" s="91" t="s">
        <v>1347</v>
      </c>
    </row>
    <row r="4" spans="1:15" ht="27.75" x14ac:dyDescent="0.2">
      <c r="A4" s="16"/>
      <c r="B4" s="219" t="s">
        <v>1332</v>
      </c>
      <c r="C4" s="92" t="s">
        <v>915</v>
      </c>
      <c r="D4" s="93" t="s">
        <v>1346</v>
      </c>
      <c r="E4" s="85" t="s">
        <v>916</v>
      </c>
      <c r="F4" s="214" t="s">
        <v>915</v>
      </c>
      <c r="G4" s="85" t="s">
        <v>916</v>
      </c>
      <c r="H4" s="86" t="s">
        <v>1348</v>
      </c>
      <c r="I4" s="86" t="s">
        <v>1348</v>
      </c>
      <c r="J4" s="86" t="s">
        <v>1348</v>
      </c>
      <c r="K4" s="86" t="s">
        <v>1348</v>
      </c>
      <c r="L4" s="87" t="s">
        <v>1348</v>
      </c>
      <c r="M4" s="209" t="s">
        <v>1285</v>
      </c>
      <c r="N4" s="210" t="s">
        <v>1284</v>
      </c>
      <c r="O4" s="61"/>
    </row>
    <row r="5" spans="1:15" ht="22.5" x14ac:dyDescent="0.2">
      <c r="A5" s="16"/>
      <c r="B5" s="219" t="s">
        <v>1334</v>
      </c>
      <c r="C5" s="94" t="s">
        <v>1352</v>
      </c>
      <c r="D5" s="98" t="s">
        <v>1352</v>
      </c>
      <c r="E5" s="85" t="s">
        <v>916</v>
      </c>
      <c r="F5" s="101" t="s">
        <v>1352</v>
      </c>
      <c r="G5" s="85" t="s">
        <v>916</v>
      </c>
      <c r="H5" s="101" t="s">
        <v>917</v>
      </c>
      <c r="I5" s="86" t="s">
        <v>1349</v>
      </c>
      <c r="J5" s="86" t="s">
        <v>1349</v>
      </c>
      <c r="K5" s="86" t="s">
        <v>1349</v>
      </c>
      <c r="L5" s="87" t="s">
        <v>1349</v>
      </c>
      <c r="M5" s="209" t="s">
        <v>1287</v>
      </c>
      <c r="N5" s="210" t="s">
        <v>918</v>
      </c>
    </row>
    <row r="6" spans="1:15" ht="27.75" x14ac:dyDescent="0.2">
      <c r="A6" s="16"/>
      <c r="B6" s="219" t="s">
        <v>1335</v>
      </c>
      <c r="C6" s="97" t="s">
        <v>1351</v>
      </c>
      <c r="D6" s="99" t="s">
        <v>1351</v>
      </c>
      <c r="E6" s="85" t="s">
        <v>917</v>
      </c>
      <c r="F6" s="215" t="s">
        <v>1351</v>
      </c>
      <c r="G6" s="85" t="s">
        <v>917</v>
      </c>
      <c r="H6" s="86" t="s">
        <v>1350</v>
      </c>
      <c r="I6" s="86" t="s">
        <v>1350</v>
      </c>
      <c r="J6" s="86" t="s">
        <v>1350</v>
      </c>
      <c r="K6" s="86" t="s">
        <v>1350</v>
      </c>
      <c r="L6" s="87" t="s">
        <v>1350</v>
      </c>
      <c r="M6" s="209" t="s">
        <v>1286</v>
      </c>
      <c r="N6" s="210" t="s">
        <v>919</v>
      </c>
    </row>
    <row r="7" spans="1:15" x14ac:dyDescent="0.2">
      <c r="A7" s="16"/>
      <c r="B7" s="219" t="s">
        <v>1336</v>
      </c>
      <c r="C7" s="78" t="s">
        <v>916</v>
      </c>
      <c r="D7" s="79" t="s">
        <v>916</v>
      </c>
      <c r="E7" s="70" t="s">
        <v>916</v>
      </c>
      <c r="F7" s="70"/>
      <c r="G7" s="70"/>
      <c r="H7" s="81" t="s">
        <v>916</v>
      </c>
      <c r="I7" s="81"/>
      <c r="J7" s="81" t="s">
        <v>916</v>
      </c>
      <c r="K7" s="81" t="s">
        <v>916</v>
      </c>
      <c r="L7" s="84"/>
    </row>
    <row r="8" spans="1:15" x14ac:dyDescent="0.2">
      <c r="A8" s="16"/>
      <c r="B8" s="219" t="s">
        <v>1337</v>
      </c>
      <c r="C8" s="82" t="s">
        <v>916</v>
      </c>
      <c r="D8" s="70" t="s">
        <v>916</v>
      </c>
      <c r="E8" s="70" t="s">
        <v>916</v>
      </c>
      <c r="F8" s="70"/>
      <c r="G8" s="70"/>
      <c r="H8" s="81" t="s">
        <v>916</v>
      </c>
      <c r="I8" s="81"/>
      <c r="J8" s="81" t="s">
        <v>916</v>
      </c>
      <c r="K8" s="81" t="s">
        <v>916</v>
      </c>
      <c r="L8" s="84"/>
    </row>
    <row r="9" spans="1:15" x14ac:dyDescent="0.2">
      <c r="A9" s="16"/>
      <c r="B9" s="219" t="s">
        <v>1338</v>
      </c>
      <c r="C9" s="82" t="s">
        <v>916</v>
      </c>
      <c r="D9" s="70" t="s">
        <v>916</v>
      </c>
      <c r="E9" s="70" t="s">
        <v>916</v>
      </c>
      <c r="F9" s="70"/>
      <c r="G9" s="70"/>
      <c r="H9" s="81" t="s">
        <v>916</v>
      </c>
      <c r="I9" s="81"/>
      <c r="J9" s="81" t="s">
        <v>916</v>
      </c>
      <c r="K9" s="81" t="s">
        <v>916</v>
      </c>
      <c r="L9" s="84" t="s">
        <v>916</v>
      </c>
    </row>
    <row r="10" spans="1:15" x14ac:dyDescent="0.2">
      <c r="A10" s="16"/>
      <c r="B10" s="219" t="s">
        <v>1339</v>
      </c>
      <c r="C10" s="82" t="s">
        <v>916</v>
      </c>
      <c r="D10" s="70" t="s">
        <v>916</v>
      </c>
      <c r="E10" s="70" t="s">
        <v>916</v>
      </c>
      <c r="F10" s="70"/>
      <c r="G10" s="70"/>
      <c r="H10" s="70" t="s">
        <v>916</v>
      </c>
      <c r="I10" s="70"/>
      <c r="J10" s="70" t="s">
        <v>916</v>
      </c>
      <c r="K10" s="70" t="s">
        <v>916</v>
      </c>
      <c r="L10" s="71" t="s">
        <v>916</v>
      </c>
    </row>
    <row r="11" spans="1:15" x14ac:dyDescent="0.2">
      <c r="A11" s="16"/>
      <c r="B11" s="219" t="s">
        <v>1340</v>
      </c>
      <c r="C11" s="82" t="s">
        <v>916</v>
      </c>
      <c r="D11" s="70" t="s">
        <v>916</v>
      </c>
      <c r="E11" s="70" t="s">
        <v>916</v>
      </c>
      <c r="F11" s="70"/>
      <c r="G11" s="70"/>
      <c r="H11" s="70" t="s">
        <v>916</v>
      </c>
      <c r="I11" s="70"/>
      <c r="J11" s="70" t="s">
        <v>916</v>
      </c>
      <c r="K11" s="70" t="s">
        <v>916</v>
      </c>
      <c r="L11" s="71"/>
    </row>
    <row r="12" spans="1:15" ht="19.5" x14ac:dyDescent="0.2">
      <c r="A12" s="16"/>
      <c r="B12" s="219" t="s">
        <v>1341</v>
      </c>
      <c r="C12" s="243" t="s">
        <v>1754</v>
      </c>
      <c r="D12" s="85" t="s">
        <v>1754</v>
      </c>
      <c r="E12" s="85" t="s">
        <v>1754</v>
      </c>
      <c r="F12" s="85" t="s">
        <v>1754</v>
      </c>
      <c r="G12" s="85" t="s">
        <v>1754</v>
      </c>
      <c r="H12" s="101" t="s">
        <v>1354</v>
      </c>
      <c r="I12" s="101" t="s">
        <v>1354</v>
      </c>
      <c r="J12" s="101" t="s">
        <v>1354</v>
      </c>
      <c r="K12" s="101" t="s">
        <v>1354</v>
      </c>
      <c r="L12" s="102" t="s">
        <v>1354</v>
      </c>
    </row>
    <row r="13" spans="1:15" ht="19.5" x14ac:dyDescent="0.2">
      <c r="A13" s="16"/>
      <c r="B13" s="219" t="s">
        <v>1342</v>
      </c>
      <c r="C13" s="100" t="s">
        <v>1754</v>
      </c>
      <c r="D13" s="85" t="s">
        <v>1754</v>
      </c>
      <c r="E13" s="85" t="s">
        <v>1754</v>
      </c>
      <c r="F13" s="85" t="s">
        <v>1754</v>
      </c>
      <c r="G13" s="85" t="s">
        <v>1754</v>
      </c>
      <c r="H13" s="101" t="s">
        <v>1354</v>
      </c>
      <c r="I13" s="101" t="s">
        <v>1354</v>
      </c>
      <c r="J13" s="101" t="s">
        <v>1354</v>
      </c>
      <c r="K13" s="101" t="s">
        <v>1354</v>
      </c>
      <c r="L13" s="102" t="s">
        <v>1354</v>
      </c>
    </row>
    <row r="14" spans="1:15" ht="22.5" x14ac:dyDescent="0.2">
      <c r="A14" s="16"/>
      <c r="B14" s="219" t="s">
        <v>1343</v>
      </c>
      <c r="C14" s="100" t="s">
        <v>1754</v>
      </c>
      <c r="D14" s="85" t="s">
        <v>1754</v>
      </c>
      <c r="E14" s="85" t="s">
        <v>1754</v>
      </c>
      <c r="F14" s="85" t="s">
        <v>1754</v>
      </c>
      <c r="G14" s="85" t="s">
        <v>1754</v>
      </c>
      <c r="H14" s="101" t="s">
        <v>1354</v>
      </c>
      <c r="I14" s="101" t="s">
        <v>1354</v>
      </c>
      <c r="J14" s="101" t="s">
        <v>1354</v>
      </c>
      <c r="K14" s="101" t="s">
        <v>1354</v>
      </c>
      <c r="L14" s="102" t="s">
        <v>1354</v>
      </c>
    </row>
    <row r="15" spans="1:15" ht="22.5" x14ac:dyDescent="0.2">
      <c r="A15" s="16"/>
      <c r="B15" s="219" t="s">
        <v>1345</v>
      </c>
      <c r="C15" s="82" t="s">
        <v>1276</v>
      </c>
      <c r="D15" s="70" t="s">
        <v>1276</v>
      </c>
      <c r="E15" s="70" t="s">
        <v>1276</v>
      </c>
      <c r="F15" s="70" t="s">
        <v>1276</v>
      </c>
      <c r="G15" s="70" t="s">
        <v>1276</v>
      </c>
      <c r="H15" s="70" t="s">
        <v>1276</v>
      </c>
      <c r="I15" s="70" t="s">
        <v>1276</v>
      </c>
      <c r="J15" s="70" t="s">
        <v>1276</v>
      </c>
      <c r="K15" s="70" t="s">
        <v>1276</v>
      </c>
      <c r="L15" s="71" t="s">
        <v>1276</v>
      </c>
      <c r="M15" s="208" t="s">
        <v>1289</v>
      </c>
    </row>
    <row r="16" spans="1:15" ht="22.5" x14ac:dyDescent="0.2">
      <c r="A16" s="16"/>
      <c r="B16" s="219" t="s">
        <v>1344</v>
      </c>
      <c r="C16" s="82" t="s">
        <v>920</v>
      </c>
      <c r="D16" s="70" t="s">
        <v>920</v>
      </c>
      <c r="E16" s="70" t="s">
        <v>920</v>
      </c>
      <c r="F16" s="70" t="s">
        <v>920</v>
      </c>
      <c r="G16" s="70" t="s">
        <v>920</v>
      </c>
      <c r="H16" s="70" t="s">
        <v>920</v>
      </c>
      <c r="I16" s="70" t="s">
        <v>920</v>
      </c>
      <c r="J16" s="70" t="s">
        <v>920</v>
      </c>
      <c r="K16" s="70" t="s">
        <v>920</v>
      </c>
      <c r="L16" s="71" t="s">
        <v>920</v>
      </c>
    </row>
    <row r="17" spans="1:14" ht="23.25" thickBot="1" x14ac:dyDescent="0.25">
      <c r="A17" s="16"/>
      <c r="B17" s="245" t="s">
        <v>1353</v>
      </c>
      <c r="C17" s="83"/>
      <c r="D17" s="72"/>
      <c r="E17" s="72"/>
      <c r="F17" s="72"/>
      <c r="G17" s="72"/>
      <c r="H17" s="73" t="s">
        <v>1288</v>
      </c>
      <c r="I17" s="72"/>
      <c r="J17" s="72"/>
      <c r="K17" s="73" t="s">
        <v>1288</v>
      </c>
      <c r="L17" s="74" t="s">
        <v>1288</v>
      </c>
      <c r="M17" s="338" t="s">
        <v>1697</v>
      </c>
      <c r="N17" s="338"/>
    </row>
    <row r="18" spans="1:14" x14ac:dyDescent="0.2">
      <c r="A18" s="16"/>
      <c r="B18" s="220" t="s">
        <v>1712</v>
      </c>
      <c r="C18" s="217"/>
      <c r="D18" s="212"/>
      <c r="E18" s="212"/>
      <c r="F18" s="212"/>
      <c r="G18" s="212"/>
      <c r="H18" s="212">
        <v>8</v>
      </c>
      <c r="I18" s="212"/>
      <c r="J18" s="212"/>
      <c r="K18" s="212"/>
      <c r="L18" s="213"/>
    </row>
    <row r="19" spans="1:14" ht="27.75" customHeight="1" thickBot="1" x14ac:dyDescent="0.25">
      <c r="A19" s="16"/>
      <c r="B19" s="216" t="s">
        <v>1725</v>
      </c>
      <c r="C19" s="83"/>
      <c r="D19" s="72"/>
      <c r="E19" s="72"/>
      <c r="F19" s="72"/>
      <c r="G19" s="72"/>
      <c r="H19" s="72">
        <v>32</v>
      </c>
      <c r="I19" s="72"/>
      <c r="J19" s="72"/>
      <c r="K19" s="73" t="s">
        <v>1288</v>
      </c>
      <c r="L19" s="74" t="s">
        <v>1288</v>
      </c>
      <c r="M19" s="338"/>
      <c r="N19" s="338"/>
    </row>
    <row r="21" spans="1:14" ht="15" thickBot="1" x14ac:dyDescent="0.25"/>
    <row r="22" spans="1:14" ht="15" thickBot="1" x14ac:dyDescent="0.25">
      <c r="B22" s="96" t="s">
        <v>1686</v>
      </c>
      <c r="C22" s="75" t="s">
        <v>1713</v>
      </c>
      <c r="D22" s="76" t="s">
        <v>1714</v>
      </c>
      <c r="E22" s="76" t="s">
        <v>1715</v>
      </c>
      <c r="F22" s="76" t="s">
        <v>1721</v>
      </c>
      <c r="G22" s="76" t="s">
        <v>1720</v>
      </c>
      <c r="H22" s="76" t="s">
        <v>1711</v>
      </c>
      <c r="I22" s="76" t="s">
        <v>1716</v>
      </c>
      <c r="J22" s="76" t="s">
        <v>1717</v>
      </c>
      <c r="K22" s="76" t="s">
        <v>1718</v>
      </c>
      <c r="L22" s="77" t="s">
        <v>1719</v>
      </c>
      <c r="M22" s="334" t="s">
        <v>1283</v>
      </c>
      <c r="N22" s="334"/>
    </row>
    <row r="23" spans="1:14" x14ac:dyDescent="0.2">
      <c r="B23" s="112" t="s">
        <v>904</v>
      </c>
      <c r="C23" s="104"/>
      <c r="D23" s="105"/>
      <c r="E23" s="105" t="s">
        <v>916</v>
      </c>
      <c r="F23" s="105" t="s">
        <v>916</v>
      </c>
      <c r="G23" s="105" t="s">
        <v>916</v>
      </c>
      <c r="H23" s="105" t="s">
        <v>917</v>
      </c>
      <c r="I23" s="105" t="s">
        <v>917</v>
      </c>
      <c r="J23" s="105" t="s">
        <v>917</v>
      </c>
      <c r="K23" s="105" t="s">
        <v>917</v>
      </c>
      <c r="L23" s="106" t="s">
        <v>917</v>
      </c>
    </row>
    <row r="24" spans="1:14" x14ac:dyDescent="0.2">
      <c r="B24" s="113" t="s">
        <v>905</v>
      </c>
      <c r="C24" s="80" t="s">
        <v>1290</v>
      </c>
      <c r="D24" s="81" t="s">
        <v>1355</v>
      </c>
      <c r="E24" s="81" t="s">
        <v>1291</v>
      </c>
      <c r="F24" s="81" t="s">
        <v>1290</v>
      </c>
      <c r="G24" s="81" t="s">
        <v>1291</v>
      </c>
      <c r="H24" s="81" t="s">
        <v>1292</v>
      </c>
      <c r="I24" s="81" t="s">
        <v>1292</v>
      </c>
      <c r="J24" s="81" t="s">
        <v>1292</v>
      </c>
      <c r="K24" s="81" t="s">
        <v>1292</v>
      </c>
      <c r="L24" s="84" t="s">
        <v>1292</v>
      </c>
      <c r="M24" s="60" t="s">
        <v>1293</v>
      </c>
      <c r="N24" s="61" t="s">
        <v>1294</v>
      </c>
    </row>
    <row r="25" spans="1:14" x14ac:dyDescent="0.2">
      <c r="B25" s="113" t="s">
        <v>910</v>
      </c>
      <c r="C25" s="80" t="s">
        <v>1356</v>
      </c>
      <c r="D25" s="81" t="s">
        <v>1356</v>
      </c>
      <c r="E25" s="81" t="s">
        <v>1295</v>
      </c>
      <c r="F25" s="81" t="s">
        <v>1356</v>
      </c>
      <c r="G25" s="81" t="s">
        <v>1295</v>
      </c>
      <c r="H25" s="81" t="s">
        <v>1722</v>
      </c>
      <c r="I25" s="81" t="s">
        <v>1295</v>
      </c>
      <c r="J25" s="81" t="s">
        <v>1295</v>
      </c>
      <c r="K25" s="81" t="s">
        <v>1295</v>
      </c>
      <c r="L25" s="84" t="s">
        <v>1295</v>
      </c>
      <c r="M25" s="60" t="s">
        <v>1320</v>
      </c>
      <c r="N25" s="61" t="s">
        <v>1296</v>
      </c>
    </row>
    <row r="26" spans="1:14" x14ac:dyDescent="0.2">
      <c r="B26" s="113" t="s">
        <v>911</v>
      </c>
      <c r="C26" s="80" t="s">
        <v>1297</v>
      </c>
      <c r="D26" s="81" t="s">
        <v>1297</v>
      </c>
      <c r="E26" s="81" t="s">
        <v>1298</v>
      </c>
      <c r="F26" s="81" t="s">
        <v>1297</v>
      </c>
      <c r="G26" s="81" t="s">
        <v>1298</v>
      </c>
      <c r="H26" s="81" t="s">
        <v>1299</v>
      </c>
      <c r="I26" s="81" t="s">
        <v>1299</v>
      </c>
      <c r="J26" s="81" t="s">
        <v>1299</v>
      </c>
      <c r="K26" s="81" t="s">
        <v>1299</v>
      </c>
      <c r="L26" s="84" t="s">
        <v>1299</v>
      </c>
      <c r="M26" s="60" t="s">
        <v>1321</v>
      </c>
      <c r="N26" s="62" t="s">
        <v>1300</v>
      </c>
    </row>
    <row r="27" spans="1:14" x14ac:dyDescent="0.2">
      <c r="B27" s="113" t="s">
        <v>890</v>
      </c>
      <c r="C27" s="80" t="s">
        <v>1301</v>
      </c>
      <c r="D27" s="81" t="s">
        <v>1301</v>
      </c>
      <c r="E27" s="81" t="s">
        <v>1301</v>
      </c>
      <c r="F27" s="81"/>
      <c r="G27" s="81"/>
      <c r="H27" s="81" t="s">
        <v>1301</v>
      </c>
      <c r="I27" s="81"/>
      <c r="J27" s="81" t="s">
        <v>1301</v>
      </c>
      <c r="K27" s="81" t="s">
        <v>1301</v>
      </c>
      <c r="L27" s="84"/>
    </row>
    <row r="28" spans="1:14" x14ac:dyDescent="0.2">
      <c r="B28" s="113" t="s">
        <v>912</v>
      </c>
      <c r="C28" s="80" t="s">
        <v>1304</v>
      </c>
      <c r="D28" s="81" t="s">
        <v>1304</v>
      </c>
      <c r="E28" s="81" t="s">
        <v>1304</v>
      </c>
      <c r="F28" s="81"/>
      <c r="G28" s="81"/>
      <c r="H28" s="81" t="s">
        <v>1304</v>
      </c>
      <c r="I28" s="81"/>
      <c r="J28" s="81" t="s">
        <v>1304</v>
      </c>
      <c r="K28" s="81" t="s">
        <v>1304</v>
      </c>
      <c r="L28" s="84"/>
    </row>
    <row r="29" spans="1:14" x14ac:dyDescent="0.2">
      <c r="B29" s="113" t="s">
        <v>913</v>
      </c>
      <c r="C29" s="80" t="s">
        <v>1302</v>
      </c>
      <c r="D29" s="81" t="s">
        <v>1302</v>
      </c>
      <c r="E29" s="81" t="s">
        <v>1302</v>
      </c>
      <c r="F29" s="81"/>
      <c r="G29" s="81"/>
      <c r="H29" s="81" t="s">
        <v>1303</v>
      </c>
      <c r="I29" s="81"/>
      <c r="J29" s="81" t="s">
        <v>1303</v>
      </c>
      <c r="K29" s="81" t="s">
        <v>1303</v>
      </c>
      <c r="L29" s="84" t="s">
        <v>1303</v>
      </c>
    </row>
    <row r="30" spans="1:14" x14ac:dyDescent="0.2">
      <c r="B30" s="113" t="s">
        <v>903</v>
      </c>
      <c r="C30" s="80" t="s">
        <v>1305</v>
      </c>
      <c r="D30" s="81" t="s">
        <v>1305</v>
      </c>
      <c r="E30" s="81" t="s">
        <v>1305</v>
      </c>
      <c r="F30" s="81"/>
      <c r="G30" s="81"/>
      <c r="H30" s="81" t="s">
        <v>1306</v>
      </c>
      <c r="I30" s="81"/>
      <c r="J30" s="81" t="s">
        <v>1306</v>
      </c>
      <c r="K30" s="81" t="s">
        <v>1306</v>
      </c>
      <c r="L30" s="84" t="s">
        <v>1306</v>
      </c>
    </row>
    <row r="31" spans="1:14" x14ac:dyDescent="0.2">
      <c r="B31" s="113" t="s">
        <v>914</v>
      </c>
      <c r="C31" s="80" t="s">
        <v>1312</v>
      </c>
      <c r="D31" s="81" t="s">
        <v>1312</v>
      </c>
      <c r="E31" s="81" t="s">
        <v>1312</v>
      </c>
      <c r="F31" s="81"/>
      <c r="G31" s="81"/>
      <c r="H31" s="81" t="s">
        <v>1313</v>
      </c>
      <c r="I31" s="81"/>
      <c r="J31" s="81" t="s">
        <v>1313</v>
      </c>
      <c r="K31" s="81" t="s">
        <v>1313</v>
      </c>
      <c r="L31" s="84"/>
    </row>
    <row r="32" spans="1:14" x14ac:dyDescent="0.2">
      <c r="B32" s="103" t="s">
        <v>1307</v>
      </c>
      <c r="C32" s="80" t="s">
        <v>1310</v>
      </c>
      <c r="D32" s="81" t="s">
        <v>1310</v>
      </c>
      <c r="E32" s="81" t="s">
        <v>1310</v>
      </c>
      <c r="F32" s="81"/>
      <c r="G32" s="81"/>
      <c r="H32" s="81" t="s">
        <v>1311</v>
      </c>
      <c r="I32" s="81"/>
      <c r="J32" s="81" t="s">
        <v>1311</v>
      </c>
      <c r="K32" s="81" t="s">
        <v>1311</v>
      </c>
      <c r="L32" s="84"/>
    </row>
    <row r="33" spans="2:14" x14ac:dyDescent="0.2">
      <c r="B33" s="103" t="s">
        <v>1308</v>
      </c>
      <c r="C33" s="80" t="s">
        <v>1314</v>
      </c>
      <c r="D33" s="81" t="s">
        <v>1314</v>
      </c>
      <c r="E33" s="81" t="s">
        <v>1314</v>
      </c>
      <c r="F33" s="81"/>
      <c r="G33" s="81"/>
      <c r="H33" s="81" t="s">
        <v>1315</v>
      </c>
      <c r="I33" s="81"/>
      <c r="J33" s="81" t="s">
        <v>1315</v>
      </c>
      <c r="K33" s="81" t="s">
        <v>1315</v>
      </c>
      <c r="L33" s="84"/>
    </row>
    <row r="34" spans="2:14" x14ac:dyDescent="0.2">
      <c r="B34" s="103" t="s">
        <v>1309</v>
      </c>
      <c r="C34" s="80" t="s">
        <v>1316</v>
      </c>
      <c r="D34" s="81" t="s">
        <v>1316</v>
      </c>
      <c r="E34" s="81" t="s">
        <v>1316</v>
      </c>
      <c r="F34" s="81"/>
      <c r="G34" s="81"/>
      <c r="H34" s="81" t="s">
        <v>1317</v>
      </c>
      <c r="I34" s="81"/>
      <c r="J34" s="81" t="s">
        <v>1317</v>
      </c>
      <c r="K34" s="81" t="s">
        <v>1317</v>
      </c>
      <c r="L34" s="84"/>
    </row>
    <row r="35" spans="2:14" x14ac:dyDescent="0.2">
      <c r="B35" s="113" t="s">
        <v>1357</v>
      </c>
      <c r="C35" s="80" t="s">
        <v>1318</v>
      </c>
      <c r="D35" s="81" t="s">
        <v>1318</v>
      </c>
      <c r="E35" s="81" t="s">
        <v>1318</v>
      </c>
      <c r="F35" s="81" t="s">
        <v>1318</v>
      </c>
      <c r="G35" s="81" t="s">
        <v>1318</v>
      </c>
      <c r="H35" s="81" t="s">
        <v>1318</v>
      </c>
      <c r="I35" s="81" t="s">
        <v>1318</v>
      </c>
      <c r="J35" s="81" t="s">
        <v>1318</v>
      </c>
      <c r="K35" s="81" t="s">
        <v>1318</v>
      </c>
      <c r="L35" s="84" t="s">
        <v>1318</v>
      </c>
      <c r="M35" s="185" t="s">
        <v>1289</v>
      </c>
    </row>
    <row r="36" spans="2:14" ht="22.5" x14ac:dyDescent="0.2">
      <c r="B36" s="211" t="s">
        <v>1353</v>
      </c>
      <c r="C36" s="221"/>
      <c r="D36" s="222"/>
      <c r="E36" s="222"/>
      <c r="F36" s="222"/>
      <c r="G36" s="222"/>
      <c r="H36" s="222" t="s">
        <v>1319</v>
      </c>
      <c r="I36" s="222"/>
      <c r="J36" s="222"/>
      <c r="K36" s="222" t="s">
        <v>1319</v>
      </c>
      <c r="L36" s="223" t="s">
        <v>1319</v>
      </c>
      <c r="M36" s="342" t="s">
        <v>1697</v>
      </c>
      <c r="N36" s="343"/>
    </row>
    <row r="37" spans="2:14" x14ac:dyDescent="0.2">
      <c r="B37" s="113" t="s">
        <v>1712</v>
      </c>
      <c r="C37" s="221"/>
      <c r="D37" s="222"/>
      <c r="E37" s="222"/>
      <c r="F37" s="222"/>
      <c r="G37" s="222"/>
      <c r="H37" s="222" t="s">
        <v>1723</v>
      </c>
      <c r="I37" s="222"/>
      <c r="J37" s="222"/>
      <c r="K37" s="222"/>
      <c r="L37" s="223"/>
    </row>
    <row r="38" spans="2:14" ht="25.5" customHeight="1" thickBot="1" x14ac:dyDescent="0.25">
      <c r="B38" s="216" t="s">
        <v>1725</v>
      </c>
      <c r="C38" s="107"/>
      <c r="D38" s="108"/>
      <c r="E38" s="108"/>
      <c r="F38" s="108"/>
      <c r="G38" s="108"/>
      <c r="H38" s="109" t="s">
        <v>1724</v>
      </c>
      <c r="I38" s="108"/>
      <c r="J38" s="108"/>
      <c r="K38" s="109" t="s">
        <v>1319</v>
      </c>
      <c r="L38" s="110" t="s">
        <v>1319</v>
      </c>
      <c r="M38" s="342"/>
      <c r="N38" s="343"/>
    </row>
    <row r="39" spans="2:14" x14ac:dyDescent="0.2">
      <c r="B39" s="225" t="s">
        <v>1726</v>
      </c>
      <c r="C39" s="111"/>
      <c r="D39" s="111"/>
      <c r="E39" s="111"/>
      <c r="F39" s="111"/>
      <c r="G39" s="111"/>
      <c r="H39" s="111"/>
      <c r="I39" s="111"/>
      <c r="J39" s="111"/>
      <c r="K39" s="111"/>
      <c r="L39" s="111"/>
    </row>
    <row r="40" spans="2:14" x14ac:dyDescent="0.2">
      <c r="B40" s="225" t="s">
        <v>1727</v>
      </c>
      <c r="C40" s="111"/>
      <c r="D40" s="111"/>
      <c r="E40" s="111"/>
      <c r="F40" s="111"/>
      <c r="G40" s="111"/>
      <c r="H40" s="111"/>
      <c r="I40" s="111"/>
      <c r="J40" s="111"/>
      <c r="K40" s="111"/>
      <c r="L40" s="111"/>
    </row>
    <row r="41" spans="2:14" x14ac:dyDescent="0.2">
      <c r="B41" s="225"/>
      <c r="C41" s="111"/>
      <c r="D41" s="111"/>
      <c r="E41" s="111"/>
      <c r="F41" s="111"/>
      <c r="G41" s="111"/>
      <c r="H41" s="111"/>
      <c r="I41" s="111"/>
      <c r="J41" s="111"/>
      <c r="K41" s="111"/>
      <c r="L41" s="111"/>
    </row>
    <row r="42" spans="2:14" x14ac:dyDescent="0.2">
      <c r="B42" s="225"/>
      <c r="C42" s="111"/>
      <c r="D42" s="111"/>
      <c r="E42" s="111"/>
      <c r="F42" s="111"/>
      <c r="G42" s="111"/>
      <c r="H42" s="111"/>
      <c r="I42" s="111"/>
      <c r="J42" s="111"/>
      <c r="K42" s="111"/>
      <c r="L42" s="111"/>
    </row>
    <row r="43" spans="2:14" ht="26.25" customHeight="1" x14ac:dyDescent="0.25">
      <c r="B43" s="224"/>
      <c r="C43" s="339" t="s">
        <v>1698</v>
      </c>
      <c r="D43" s="340"/>
      <c r="E43" s="340"/>
      <c r="F43" s="340"/>
      <c r="G43" s="340"/>
      <c r="H43" s="340"/>
      <c r="I43" s="340"/>
      <c r="J43" s="340"/>
      <c r="K43" s="340"/>
      <c r="L43" s="340"/>
    </row>
    <row r="44" spans="2:14" ht="5.25" customHeight="1" x14ac:dyDescent="0.2"/>
    <row r="45" spans="2:14" ht="15.75" customHeight="1" x14ac:dyDescent="0.2">
      <c r="C45" s="177" t="s">
        <v>1700</v>
      </c>
    </row>
    <row r="46" spans="2:14" ht="5.25" customHeight="1" x14ac:dyDescent="0.2"/>
    <row r="47" spans="2:14" x14ac:dyDescent="0.2">
      <c r="C47" s="177" t="s">
        <v>1701</v>
      </c>
      <c r="F47" s="177"/>
      <c r="G47" s="177"/>
      <c r="H47" s="177"/>
      <c r="I47" s="177" t="s">
        <v>1695</v>
      </c>
    </row>
    <row r="48" spans="2:14" ht="11.25" customHeight="1" x14ac:dyDescent="0.2"/>
    <row r="49" spans="2:13" ht="25.5" customHeight="1" x14ac:dyDescent="0.2">
      <c r="C49" s="339" t="s">
        <v>1706</v>
      </c>
      <c r="D49" s="339"/>
      <c r="E49" s="339"/>
      <c r="F49" s="339"/>
      <c r="G49" s="339"/>
      <c r="H49" s="339"/>
      <c r="I49" s="339"/>
      <c r="J49" s="339"/>
      <c r="K49" s="339"/>
      <c r="L49" s="339"/>
    </row>
    <row r="51" spans="2:13" x14ac:dyDescent="0.2">
      <c r="C51" s="339" t="s">
        <v>1687</v>
      </c>
      <c r="D51" s="339"/>
      <c r="E51" s="339"/>
      <c r="F51" s="339"/>
      <c r="G51" s="339"/>
      <c r="H51" s="339"/>
      <c r="I51" s="339"/>
      <c r="J51" s="339"/>
      <c r="K51" s="339"/>
      <c r="L51" s="339"/>
      <c r="M51" s="188"/>
    </row>
    <row r="52" spans="2:13" x14ac:dyDescent="0.2">
      <c r="B52" s="176"/>
      <c r="C52" s="341"/>
      <c r="D52" s="341"/>
      <c r="E52" s="341"/>
      <c r="F52" s="341"/>
      <c r="G52" s="341"/>
      <c r="H52" s="341"/>
      <c r="I52" s="341"/>
      <c r="J52" s="341"/>
      <c r="K52" s="341"/>
      <c r="L52" s="341"/>
    </row>
    <row r="53" spans="2:13" x14ac:dyDescent="0.2">
      <c r="B53"/>
      <c r="C53" s="335" t="s">
        <v>1707</v>
      </c>
      <c r="D53" s="336"/>
      <c r="E53" s="336"/>
      <c r="F53" s="336"/>
      <c r="G53" s="336"/>
      <c r="H53" s="336"/>
      <c r="I53" s="336"/>
      <c r="J53" s="336"/>
      <c r="K53" s="336"/>
      <c r="L53" s="336"/>
    </row>
    <row r="54" spans="2:13" ht="28.5" customHeight="1" x14ac:dyDescent="0.2">
      <c r="C54" s="337"/>
      <c r="D54" s="337"/>
      <c r="E54" s="337"/>
      <c r="F54" s="337"/>
      <c r="G54" s="337"/>
      <c r="H54" s="337"/>
      <c r="I54" s="337"/>
      <c r="J54" s="337"/>
      <c r="K54" s="337"/>
      <c r="L54" s="337"/>
    </row>
    <row r="55" spans="2:13" x14ac:dyDescent="0.2">
      <c r="B55" s="176"/>
      <c r="C55" s="335" t="s">
        <v>1688</v>
      </c>
      <c r="D55" s="336"/>
      <c r="E55" s="336"/>
      <c r="F55" s="336"/>
      <c r="G55" s="336"/>
      <c r="H55" s="336"/>
      <c r="I55" s="336"/>
      <c r="J55" s="336"/>
      <c r="K55" s="336"/>
      <c r="L55" s="336"/>
    </row>
    <row r="56" spans="2:13" ht="31.5" customHeight="1" x14ac:dyDescent="0.2">
      <c r="B56" s="176"/>
      <c r="C56" s="337"/>
      <c r="D56" s="337"/>
      <c r="E56" s="337"/>
      <c r="F56" s="337"/>
      <c r="G56" s="337"/>
      <c r="H56" s="337"/>
      <c r="I56" s="337"/>
      <c r="J56" s="337"/>
      <c r="K56" s="337"/>
      <c r="L56" s="337"/>
    </row>
    <row r="57" spans="2:13" x14ac:dyDescent="0.2">
      <c r="B57" s="176"/>
      <c r="C57" s="335" t="s">
        <v>1689</v>
      </c>
      <c r="D57" s="336"/>
      <c r="E57" s="336"/>
      <c r="F57" s="336"/>
      <c r="G57" s="336"/>
      <c r="H57" s="336"/>
      <c r="I57" s="336"/>
      <c r="J57" s="336"/>
      <c r="K57" s="336"/>
      <c r="L57" s="336"/>
    </row>
    <row r="58" spans="2:13" ht="31.5" customHeight="1" x14ac:dyDescent="0.2">
      <c r="C58" s="337"/>
      <c r="D58" s="337"/>
      <c r="E58" s="337"/>
      <c r="F58" s="337"/>
      <c r="G58" s="337"/>
      <c r="H58" s="337"/>
      <c r="I58" s="337"/>
      <c r="J58" s="337"/>
      <c r="K58" s="337"/>
      <c r="L58" s="337"/>
    </row>
    <row r="59" spans="2:13" x14ac:dyDescent="0.2">
      <c r="B59" s="176"/>
      <c r="C59" s="335" t="s">
        <v>1690</v>
      </c>
      <c r="D59" s="336"/>
      <c r="E59" s="336"/>
      <c r="F59" s="336"/>
      <c r="G59" s="336"/>
      <c r="H59" s="336"/>
      <c r="I59" s="336"/>
      <c r="J59" s="336"/>
      <c r="K59" s="336"/>
      <c r="L59" s="336"/>
    </row>
    <row r="60" spans="2:13" ht="18" customHeight="1" x14ac:dyDescent="0.2">
      <c r="B60" s="176"/>
      <c r="C60" s="337"/>
      <c r="D60" s="337"/>
      <c r="E60" s="337"/>
      <c r="F60" s="337"/>
      <c r="G60" s="337"/>
      <c r="H60" s="337"/>
      <c r="I60" s="337"/>
      <c r="J60" s="337"/>
      <c r="K60" s="337"/>
      <c r="L60" s="337"/>
    </row>
    <row r="61" spans="2:13" x14ac:dyDescent="0.2">
      <c r="B61" s="176"/>
      <c r="C61" s="335" t="s">
        <v>1691</v>
      </c>
      <c r="D61" s="336"/>
      <c r="E61" s="336"/>
      <c r="F61" s="336"/>
      <c r="G61" s="336"/>
      <c r="H61" s="336"/>
      <c r="I61" s="336"/>
      <c r="J61" s="336"/>
      <c r="K61" s="336"/>
      <c r="L61" s="336"/>
    </row>
    <row r="62" spans="2:13" ht="18.75" customHeight="1" x14ac:dyDescent="0.2">
      <c r="B62"/>
      <c r="C62" s="337"/>
      <c r="D62" s="337"/>
      <c r="E62" s="337"/>
      <c r="F62" s="337"/>
      <c r="G62" s="337"/>
      <c r="H62" s="337"/>
      <c r="I62" s="337"/>
      <c r="J62" s="337"/>
      <c r="K62" s="337"/>
      <c r="L62" s="337"/>
    </row>
    <row r="63" spans="2:13" x14ac:dyDescent="0.2">
      <c r="C63" s="335" t="s">
        <v>1692</v>
      </c>
      <c r="D63" s="336"/>
      <c r="E63" s="336"/>
      <c r="F63" s="336"/>
      <c r="G63" s="336"/>
      <c r="H63" s="336"/>
      <c r="I63" s="336"/>
      <c r="J63" s="336"/>
      <c r="K63" s="336"/>
      <c r="L63" s="336"/>
    </row>
    <row r="64" spans="2:13" ht="30" customHeight="1" x14ac:dyDescent="0.2">
      <c r="B64" s="176"/>
      <c r="C64" s="337"/>
      <c r="D64" s="337"/>
      <c r="E64" s="337"/>
      <c r="F64" s="337"/>
      <c r="G64" s="337"/>
      <c r="H64" s="337"/>
      <c r="I64" s="337"/>
      <c r="J64" s="337"/>
      <c r="K64" s="337"/>
      <c r="L64" s="337"/>
    </row>
    <row r="65" spans="2:12" x14ac:dyDescent="0.2">
      <c r="B65" s="176"/>
      <c r="C65" s="335" t="s">
        <v>1693</v>
      </c>
      <c r="D65" s="336"/>
      <c r="E65" s="336"/>
      <c r="F65" s="336"/>
      <c r="G65" s="336"/>
      <c r="H65" s="336"/>
      <c r="I65" s="336"/>
      <c r="J65" s="336"/>
      <c r="K65" s="336"/>
      <c r="L65" s="336"/>
    </row>
    <row r="66" spans="2:12" ht="21" customHeight="1" x14ac:dyDescent="0.2">
      <c r="B66" s="176"/>
      <c r="C66" s="337"/>
      <c r="D66" s="337"/>
      <c r="E66" s="337"/>
      <c r="F66" s="337"/>
      <c r="G66" s="337"/>
      <c r="H66" s="337"/>
      <c r="I66" s="337"/>
      <c r="J66" s="337"/>
      <c r="K66" s="337"/>
      <c r="L66" s="337"/>
    </row>
    <row r="67" spans="2:12" x14ac:dyDescent="0.2">
      <c r="B67"/>
      <c r="C67" s="335" t="s">
        <v>1694</v>
      </c>
      <c r="D67" s="336"/>
      <c r="E67" s="336"/>
      <c r="F67" s="336"/>
      <c r="G67" s="336"/>
      <c r="H67" s="336"/>
      <c r="I67" s="336"/>
      <c r="J67" s="336"/>
      <c r="K67" s="336"/>
      <c r="L67" s="336"/>
    </row>
    <row r="68" spans="2:12" ht="25.5" customHeight="1" x14ac:dyDescent="0.2">
      <c r="C68" s="337"/>
      <c r="D68" s="337"/>
      <c r="E68" s="337"/>
      <c r="F68" s="337"/>
      <c r="G68" s="337"/>
      <c r="H68" s="337"/>
      <c r="I68" s="337"/>
      <c r="J68" s="337"/>
      <c r="K68" s="337"/>
      <c r="L68" s="337"/>
    </row>
    <row r="69" spans="2:12" x14ac:dyDescent="0.2">
      <c r="B69" s="176"/>
      <c r="C69" s="335" t="s">
        <v>1699</v>
      </c>
      <c r="D69" s="336"/>
      <c r="E69" s="336"/>
      <c r="F69" s="336"/>
      <c r="G69" s="336"/>
      <c r="H69" s="336"/>
      <c r="I69" s="336"/>
      <c r="J69" s="336"/>
      <c r="K69" s="336"/>
      <c r="L69" s="336"/>
    </row>
    <row r="70" spans="2:12" ht="20.25" customHeight="1" x14ac:dyDescent="0.2">
      <c r="B70" s="176"/>
      <c r="C70" s="337"/>
      <c r="D70" s="337"/>
      <c r="E70" s="337"/>
      <c r="F70" s="337"/>
      <c r="G70" s="337"/>
      <c r="H70" s="337"/>
      <c r="I70" s="337"/>
      <c r="J70" s="337"/>
      <c r="K70" s="337"/>
      <c r="L70" s="337"/>
    </row>
    <row r="72" spans="2:12" x14ac:dyDescent="0.2">
      <c r="B72" s="176"/>
      <c r="C72" s="177" t="s">
        <v>1696</v>
      </c>
    </row>
    <row r="73" spans="2:12" x14ac:dyDescent="0.2">
      <c r="B73" s="176"/>
    </row>
    <row r="74" spans="2:12" x14ac:dyDescent="0.2">
      <c r="B74" s="176"/>
    </row>
    <row r="75" spans="2:12" x14ac:dyDescent="0.2">
      <c r="B75"/>
    </row>
    <row r="77" spans="2:12" x14ac:dyDescent="0.2">
      <c r="B77" s="176"/>
    </row>
    <row r="78" spans="2:12" x14ac:dyDescent="0.2">
      <c r="B78" s="176"/>
    </row>
    <row r="79" spans="2:12" x14ac:dyDescent="0.2">
      <c r="B79" s="176"/>
    </row>
    <row r="80" spans="2:12" x14ac:dyDescent="0.2">
      <c r="B80"/>
    </row>
    <row r="82" spans="2:2" x14ac:dyDescent="0.2">
      <c r="B82" s="176"/>
    </row>
    <row r="83" spans="2:2" x14ac:dyDescent="0.2">
      <c r="B83" s="176"/>
    </row>
    <row r="84" spans="2:2" x14ac:dyDescent="0.2">
      <c r="B84" s="176"/>
    </row>
    <row r="85" spans="2:2" x14ac:dyDescent="0.2">
      <c r="B85"/>
    </row>
    <row r="87" spans="2:2" x14ac:dyDescent="0.2">
      <c r="B87" s="176"/>
    </row>
  </sheetData>
  <mergeCells count="18">
    <mergeCell ref="C69:L70"/>
    <mergeCell ref="C65:L66"/>
    <mergeCell ref="C67:L68"/>
    <mergeCell ref="M38:N38"/>
    <mergeCell ref="C57:L58"/>
    <mergeCell ref="C59:L60"/>
    <mergeCell ref="C61:L62"/>
    <mergeCell ref="C63:L64"/>
    <mergeCell ref="M2:N2"/>
    <mergeCell ref="M22:N22"/>
    <mergeCell ref="C53:L54"/>
    <mergeCell ref="C55:L56"/>
    <mergeCell ref="M19:N19"/>
    <mergeCell ref="C49:L49"/>
    <mergeCell ref="C43:L43"/>
    <mergeCell ref="C51:L52"/>
    <mergeCell ref="M17:N17"/>
    <mergeCell ref="M36:N36"/>
  </mergeCells>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B1" zoomScale="75" workbookViewId="0">
      <selection activeCell="W16" sqref="W16"/>
    </sheetView>
  </sheetViews>
  <sheetFormatPr defaultRowHeight="14.25" x14ac:dyDescent="0.2"/>
  <sheetData/>
  <phoneticPr fontId="27"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Program</vt:lpstr>
      <vt:lpstr>Download Data</vt:lpstr>
      <vt:lpstr>Guides</vt:lpstr>
      <vt:lpstr>Example 8 DI &gt;&gt; 1AO</vt:lpstr>
      <vt:lpstr>Program!index</vt:lpstr>
      <vt:lpstr>Program!Print_Area</vt:lpstr>
      <vt:lpstr>'Download Data'!TEST_1</vt:lpstr>
    </vt:vector>
  </TitlesOfParts>
  <Company>HRW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Keall</dc:creator>
  <cp:lastModifiedBy>Greg Keall</cp:lastModifiedBy>
  <cp:lastPrinted>2011-03-08T14:23:11Z</cp:lastPrinted>
  <dcterms:created xsi:type="dcterms:W3CDTF">2006-04-20T02:54:26Z</dcterms:created>
  <dcterms:modified xsi:type="dcterms:W3CDTF">2018-08-23T01:48:01Z</dcterms:modified>
</cp:coreProperties>
</file>